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_CRUS" sheetId="1" r:id="rId4"/>
    <sheet state="hidden" name="GRUPOS MÉTRICAS DE-PARA" sheetId="2" r:id="rId5"/>
    <sheet state="hidden" name="CERIMONIA DE-PARA" sheetId="3" r:id="rId6"/>
    <sheet state="hidden" name="NA BASE" sheetId="4" r:id="rId7"/>
    <sheet state="hidden" name="NOVOS_DADOS" sheetId="5" r:id="rId8"/>
    <sheet state="visible" name="TAMANHO EMPRESA DE-PARA" sheetId="6" r:id="rId9"/>
    <sheet state="visible" name="CARGO DE-PARA" sheetId="7" r:id="rId10"/>
    <sheet state="hidden" name="Tabela dinâmica 1" sheetId="8" r:id="rId11"/>
    <sheet state="hidden" name="MÉTODO DE-PARA" sheetId="9" r:id="rId12"/>
    <sheet state="visible" name="ANOS DE-PARA" sheetId="10" r:id="rId13"/>
    <sheet state="visible" name="ÁREA DE ATUAÇÃO DE-PARA" sheetId="11" r:id="rId14"/>
    <sheet state="hidden" name="Cópia de ÁREA DE ATUAÇÃO DE-PAR" sheetId="12" r:id="rId15"/>
    <sheet state="hidden" name="Página22" sheetId="13" r:id="rId16"/>
    <sheet state="hidden" name="MÉTRICAS DE-PARA- CHECK" sheetId="14" r:id="rId17"/>
    <sheet state="visible" name="MÉTRICAS DE-PARA" sheetId="15" r:id="rId18"/>
    <sheet state="visible" name="DADOS_TRATADOS" sheetId="16" r:id="rId19"/>
    <sheet state="visible" name="P1 - PERFIL DOS RESPONDENTES" sheetId="17" r:id="rId20"/>
    <sheet state="visible" name="P2 - PERFIL DAS ORGANIZAÇÕES" sheetId="18" r:id="rId21"/>
    <sheet state="visible" name="P3 - COMO A MÉTRICA É SELECIONA" sheetId="19" r:id="rId22"/>
    <sheet state="visible" name="P3 - GRUPOS ANÁLISE PROCESSO SE" sheetId="20" r:id="rId23"/>
    <sheet state="visible" name="P3 - PROCESSO ANÁLISE PROCESSO " sheetId="21" r:id="rId24"/>
    <sheet state="visible" name="P4 - COMO A MÉTRICA É UTILIZADA" sheetId="22" r:id="rId25"/>
    <sheet state="visible" name="P5 - QUAIS SÃO AS MÉTRICAS MAIS" sheetId="23" r:id="rId26"/>
    <sheet state="visible" name="P6 - Impacto no método ágil uti" sheetId="24" r:id="rId27"/>
    <sheet state="visible" name="P7 - Impacto em como a métrica " sheetId="25" r:id="rId28"/>
    <sheet state="visible" name="P8 - Impacto em quais métricas " sheetId="26" r:id="rId29"/>
  </sheets>
  <definedNames>
    <definedName hidden="1" localSheetId="0" name="_xlnm._FilterDatabase">DADOS_CRUS!$A$1:$S$309</definedName>
    <definedName hidden="1" localSheetId="4" name="_xlnm._FilterDatabase">NOVOS_DADOS!$A$1:$Z$284</definedName>
    <definedName hidden="1" localSheetId="19" name="_xlnm._FilterDatabase">'P3 - GRUPOS ANÁLISE PROCESSO SE'!$E$4:$I$68</definedName>
  </definedNames>
  <calcPr/>
  <pivotCaches>
    <pivotCache cacheId="0" r:id="rId30"/>
    <pivotCache cacheId="1" r:id="rId31"/>
    <pivotCache cacheId="2" r:id="rId32"/>
    <pivotCache cacheId="3" r:id="rId33"/>
    <pivotCache cacheId="4" r:id="rId34"/>
    <pivotCache cacheId="5" r:id="rId35"/>
    <pivotCache cacheId="6" r:id="rId36"/>
    <pivotCache cacheId="7" r:id="rId37"/>
    <pivotCache cacheId="8" r:id="rId38"/>
    <pivotCache cacheId="9" r:id="rId39"/>
  </pivotCaches>
</workbook>
</file>

<file path=xl/sharedStrings.xml><?xml version="1.0" encoding="utf-8"?>
<sst xmlns="http://schemas.openxmlformats.org/spreadsheetml/2006/main" count="26113" uniqueCount="2050">
  <si>
    <t>id</t>
  </si>
  <si>
    <r>
      <rPr>
        <rFont val="Arial"/>
      </rPr>
      <t xml:space="preserve">Confirmo meu interesse em participar desta pesquisa tendo lido e aprovado o Termo de Consentimento disponível em </t>
    </r>
    <r>
      <rPr>
        <rFont val="Arial"/>
        <color rgb="FF1155CC"/>
        <u/>
      </rPr>
      <t>https://bit.ly/3uE0i4O</t>
    </r>
  </si>
  <si>
    <t>Em qual região fica a sede da empresa que trabalha?</t>
  </si>
  <si>
    <t>Qual seu papel na equipe que atua?</t>
  </si>
  <si>
    <t>Há quanto tempo (em anos) você trabalha com desenvolvimento de software?</t>
  </si>
  <si>
    <t>Aproximadamente quantos colaboradores tem sua organização?</t>
  </si>
  <si>
    <t>Para quais áreas de domínio a sua organização desenvolve software?</t>
  </si>
  <si>
    <t>Qual(is) métodos ágeis seu time utiliza?</t>
  </si>
  <si>
    <t>Em quais cerimônias típicas de métodos ágeis você aplica gerência de riscos e/ou métricas? [Reunião de planejamento da sprint]</t>
  </si>
  <si>
    <t>Em quais cerimônias típicas de métodos ágeis você aplica gerência de riscos e/ou métricas? [Reunião de revisão da sprint]</t>
  </si>
  <si>
    <t>Em quais cerimônias típicas de métodos ágeis você aplica gerência de riscos e/ou métricas? [Reunião semanal]</t>
  </si>
  <si>
    <t>Em quais cerimônias típicas de métodos ágeis você aplica gerência de riscos e/ou métricas? [Reunião diária]</t>
  </si>
  <si>
    <t>Em quais cerimônias típicas de métodos ágeis você aplica gerência de riscos e/ou métricas? [Reunião de retrospectiva da sprint]</t>
  </si>
  <si>
    <t>Em quais cerimônias típicas de métodos ágeis você aplica gerência de riscos e/ou métricas? [Nenhuma das respostas acima]</t>
  </si>
  <si>
    <t>Você utiliza métricas para acompanhamento das metas e objetivos do(s) time(s) ou da organização?</t>
  </si>
  <si>
    <t>Em quais dos itens abaixo você aplica métricas para o gerenciamento?</t>
  </si>
  <si>
    <t>Quais as 5 principais métricas que você utiliza em seu(s) time(s) e/ou organização?</t>
  </si>
  <si>
    <t>Existe algum método ou processo estabelecido para definição ou seleção das métricas a serem utilizadas?</t>
  </si>
  <si>
    <t>Se sim, como é esse processo?</t>
  </si>
  <si>
    <t>Sim</t>
  </si>
  <si>
    <t>Sul</t>
  </si>
  <si>
    <t>Product manager</t>
  </si>
  <si>
    <t>energia</t>
  </si>
  <si>
    <t>Scrum, Kanban</t>
  </si>
  <si>
    <t>Métricas</t>
  </si>
  <si>
    <t>Cronograma e progresso, Produto, Tecnologia, Cliente</t>
  </si>
  <si>
    <t>Prazo para entrega
Valores financeiros
Recursos necessários</t>
  </si>
  <si>
    <t>Não</t>
  </si>
  <si>
    <t>Desenvolvedor(a)</t>
  </si>
  <si>
    <t>Financeiro</t>
  </si>
  <si>
    <t>Cronograma e progresso, Produto, Cliente</t>
  </si>
  <si>
    <t>NPS, Burndown, Bugs por versão, Tickets/cliente/mês, Quantidade de tarefas passadas não terminadas por sprint</t>
  </si>
  <si>
    <t>Eventos</t>
  </si>
  <si>
    <t>Scrum</t>
  </si>
  <si>
    <t>Gerenciamento de riscos</t>
  </si>
  <si>
    <t>Gerenciamento de riscos, Métricas</t>
  </si>
  <si>
    <t>Cronograma e progresso, Pessoas, Produto</t>
  </si>
  <si>
    <t>Burndown da sprint, Throughput da sprint, Quantidade de solicitações de clientes, Velocidade e Capacidade do time</t>
  </si>
  <si>
    <t>Team leader</t>
  </si>
  <si>
    <t>gestão</t>
  </si>
  <si>
    <t>CAC, LTV, ROI, CPI e NPS</t>
  </si>
  <si>
    <t>Agronegocio</t>
  </si>
  <si>
    <t>Cronograma e progresso</t>
  </si>
  <si>
    <t xml:space="preserve">Story points, NPS, </t>
  </si>
  <si>
    <t>Scrum master</t>
  </si>
  <si>
    <t xml:space="preserve">Telecomunicações, Governo, Financeiro, Construção, E-commerce, Engenharia, mineração, agropecuária </t>
  </si>
  <si>
    <t>Scrum, Kanban, Lean, Safe</t>
  </si>
  <si>
    <t>Pessoas, Produto, Processo, Cliente</t>
  </si>
  <si>
    <t>Boardown, lead time, Wip, troughput</t>
  </si>
  <si>
    <t>Sudeste</t>
  </si>
  <si>
    <t>Engineering Manager</t>
  </si>
  <si>
    <t>12 anos</t>
  </si>
  <si>
    <t>Scrum, Kanban, Lean</t>
  </si>
  <si>
    <t>Cronograma e progresso, Pessoas, Produto, Tecnologia, Cliente</t>
  </si>
  <si>
    <t>Lead time, cycle time, 4 key metrics para delivery, performance das aplicações (latência e throughput), NPS</t>
  </si>
  <si>
    <t>Temos um processo de análise de gestão baseado em performance, risco e qualidade, dali elencamos quais métricas precisamos ficar mais atentos, inclusive definimos nossas metas baseado nisso.</t>
  </si>
  <si>
    <t>18 anos</t>
  </si>
  <si>
    <t>7 mil</t>
  </si>
  <si>
    <t>Kanban</t>
  </si>
  <si>
    <t>Pessoas, Produto, Tecnologia</t>
  </si>
  <si>
    <t>OKR, Lead Time, Velocity, burn down e retenção</t>
  </si>
  <si>
    <t>Norte</t>
  </si>
  <si>
    <t>Project Manager</t>
  </si>
  <si>
    <t xml:space="preserve">Oil </t>
  </si>
  <si>
    <t>Cronograma e progresso, Pessoas, Processo, Tecnologia, Cliente</t>
  </si>
  <si>
    <t>Pessoas, processos, tecnologias, produto, cliente</t>
  </si>
  <si>
    <t>Nordeste</t>
  </si>
  <si>
    <t>Saúde, Telecomunicações, Governo, Financeiro</t>
  </si>
  <si>
    <t>ScrumBan</t>
  </si>
  <si>
    <t>Cronograma e progresso, Pessoas, Produto, Cliente</t>
  </si>
  <si>
    <t>Confidencial</t>
  </si>
  <si>
    <t>+/- 12 anos</t>
  </si>
  <si>
    <t>+10000</t>
  </si>
  <si>
    <t>E-commerce</t>
  </si>
  <si>
    <t>Cronograma e progresso, Pessoas, Tecnologia, Cliente</t>
  </si>
  <si>
    <t xml:space="preserve">Metas(Smart),Clima,Cultura Organizacional, turnover, </t>
  </si>
  <si>
    <t>Technical leader</t>
  </si>
  <si>
    <t>Financeiro, E-commerce</t>
  </si>
  <si>
    <t>Scrum, Lean</t>
  </si>
  <si>
    <t>Cronograma e progresso, Produto, Processo, Tecnologia</t>
  </si>
  <si>
    <t>Lead time, apdex,  error rate, rollback rate, time to recover</t>
  </si>
  <si>
    <t>Lead Time(Processo), Cicle Time (Processo), Burn Down/Up (cronograma e progresso), Engajamento do time (Pessoas), NPS(Net Promoter Score - Cliente), Uptime/Downtime (Tecnologia)</t>
  </si>
  <si>
    <t>&gt;10K</t>
  </si>
  <si>
    <t>Scrum, ScrumBan, XP, Kanban, Lean</t>
  </si>
  <si>
    <t>Cronograma e progresso, Pessoas, Produto, Processo, Tecnologia, Cliente</t>
  </si>
  <si>
    <t>NPS, várias de SRE, contact rate, gasto, scorings de risco, eficiência operacional, etc.</t>
  </si>
  <si>
    <t>Depende da frente de trabalho</t>
  </si>
  <si>
    <t>São varias, mas o nosso guia é baseado no NPS e no SLA</t>
  </si>
  <si>
    <t>aprox. 32k general (10k IT)</t>
  </si>
  <si>
    <t>Pessoas, Produto</t>
  </si>
  <si>
    <t>Velocidad, capacidad, tiempos de implementación, desvíos, presupuestario</t>
  </si>
  <si>
    <t>digital analytics</t>
  </si>
  <si>
    <t>Produto, Tecnologia</t>
  </si>
  <si>
    <t>conversion, micro conversion, sesiones, usuarios</t>
  </si>
  <si>
    <t>plan de medicion</t>
  </si>
  <si>
    <t>Scrum, ScrumBan, Kanban, Lean</t>
  </si>
  <si>
    <t>Produto, Cliente</t>
  </si>
  <si>
    <t>Okrs, NPS, Funil, Leadtime, cycletime</t>
  </si>
  <si>
    <t>OKRs</t>
  </si>
  <si>
    <t>Setor Imobiliário</t>
  </si>
  <si>
    <t>Cycle Time, MTTR, Deployment Rate, WIP, Deliverable Estimate</t>
  </si>
  <si>
    <t>Centro-oeste</t>
  </si>
  <si>
    <t>Gerente de projetos</t>
  </si>
  <si>
    <t>Cronograma e progresso, Pessoas, Produto, Tecnologia</t>
  </si>
  <si>
    <t>Estimativa de pontos, Estimativa análoga e Estimativa por similaridade</t>
  </si>
  <si>
    <t xml:space="preserve">11 anos </t>
  </si>
  <si>
    <t xml:space="preserve">Justiça </t>
  </si>
  <si>
    <t>Scrum, SAFe</t>
  </si>
  <si>
    <t>Tecnologia</t>
  </si>
  <si>
    <t xml:space="preserve">Lead time, cycle time, taxa de retrabalho, etc </t>
  </si>
  <si>
    <t>Saúde, Telecomunicações, Mobilidade, Governo, Financeiro, Streaming, Construção, E-commerce</t>
  </si>
  <si>
    <t>Scrum, XP, Kanban</t>
  </si>
  <si>
    <t>.</t>
  </si>
  <si>
    <t>Saúde, Telecomunicações</t>
  </si>
  <si>
    <t>-</t>
  </si>
  <si>
    <t>Agile Coach</t>
  </si>
  <si>
    <t>14 anos</t>
  </si>
  <si>
    <t>Cronograma e progresso, Produto, Processo, Tecnologia, Cliente</t>
  </si>
  <si>
    <t>Throughput, Cycle time, Lead Time, CFD, Aging dos itens e fluxo de disperção, taxa de chegada.</t>
  </si>
  <si>
    <t>30-40</t>
  </si>
  <si>
    <t>Direito - Direitos creditórios</t>
  </si>
  <si>
    <t>kanban adaptado baseado em drive domain design</t>
  </si>
  <si>
    <t>Satisfação do cliente com feedback, 1:1 com liderados, Tempo de desenvolvimento por task, análise de prioridade de epics com investidores, cobertura de teste unitário e teste de integração, teste de pacotes e bibliotecas utilizados, quantidade de vezes que uma task voltou e bugs.</t>
  </si>
  <si>
    <t>Drive domain design</t>
  </si>
  <si>
    <t>Cronograma e progresso, Processo</t>
  </si>
  <si>
    <t>Okrs</t>
  </si>
  <si>
    <t>Diretor</t>
  </si>
  <si>
    <t>Scrum, ScrumBan, Kanban</t>
  </si>
  <si>
    <t>NPS, LTV, AUM, Turnover, Churn</t>
  </si>
  <si>
    <t>Empresas de TI</t>
  </si>
  <si>
    <t>Cronograma e progresso, Pessoas</t>
  </si>
  <si>
    <t>Riscos, Desvio (de horas planejadas), Satisfaçao, NPS e Objetivos atendidos</t>
  </si>
  <si>
    <t>Padronização de processo interno baseado em direcionamento estrategico</t>
  </si>
  <si>
    <t>Cronograma e progresso, Pessoas, Produto, Processo</t>
  </si>
  <si>
    <t>Cycle time de desenvolvimento.
Vazão do time.
Progresso da Iniciativa.
Quantidade e tempo de bloqueio.
Diagrama de fluxo acumulado.</t>
  </si>
  <si>
    <t>Gerente de Engenharia de Software</t>
  </si>
  <si>
    <t>Saúde, Governo, Financeiro, Construção</t>
  </si>
  <si>
    <t>Kanban, Lean</t>
  </si>
  <si>
    <t>Pessoas, Cliente</t>
  </si>
  <si>
    <t>Vazao de Trabalho, CFD por BoardColumn, Issues por categoria e BurnUp de Entrega</t>
  </si>
  <si>
    <t>Saúde, Financeiro</t>
  </si>
  <si>
    <t>Produto, Processo</t>
  </si>
  <si>
    <t>ciclo da demanda, agilidade do time, taxa de retrabalho, Satisfação do cliente</t>
  </si>
  <si>
    <t>Mobilidade</t>
  </si>
  <si>
    <t>Diretor Técnico</t>
  </si>
  <si>
    <t>Range de 11-50</t>
  </si>
  <si>
    <t>Saúde, Streaming, Jogos digitais</t>
  </si>
  <si>
    <t>Pessoas, Entregas, Evolução (Cognitiva-Científica), Fluxo de Clientes, Feedbck de Clientes</t>
  </si>
  <si>
    <t xml:space="preserve">Industria química, software para consumo interno da organização </t>
  </si>
  <si>
    <t>Cronograma e progresso, Produto</t>
  </si>
  <si>
    <t>SPI, CPI, Issues X tempo, burndown graph,</t>
  </si>
  <si>
    <t xml:space="preserve">Governança </t>
  </si>
  <si>
    <t xml:space="preserve">Burn down. Wip, lead time, circle time, aging </t>
  </si>
  <si>
    <t>Diretor de Tecnologia</t>
  </si>
  <si>
    <t>Saúde, Financeiro, Comercio Exterior, Logística, Automação</t>
  </si>
  <si>
    <t>Cronograma e progresso, Produto, Processo</t>
  </si>
  <si>
    <t>Leadtime, #bugs, velocidade média, Uptime/SLA, Monthly Active Users</t>
  </si>
  <si>
    <t>A partir dos Objetivos estratégicos do negócio/empresa, escolhemos de tempos em tempos as métricas a serem monitoradas mais de perto.</t>
  </si>
  <si>
    <t>Coordenador de TI</t>
  </si>
  <si>
    <t>+ de 15 anos</t>
  </si>
  <si>
    <t>Scrum, ScrumBan, Kanban, Lean, Lean Inception, iniciando praticas no AUF (Agile Upstream Framework)</t>
  </si>
  <si>
    <t>Pessoas, Produto, Cliente</t>
  </si>
  <si>
    <t>OKRs, CFD, Lead Time, Cicle Time,  Objetivo da Sprint</t>
  </si>
  <si>
    <t>Telecomunicações, É uma empresa projetizada com um vasto portfolio.</t>
  </si>
  <si>
    <t>Scrum, Kanban, SAFe</t>
  </si>
  <si>
    <t>Cronograma e progresso, Pessoas, Produto, Processo, Cliente</t>
  </si>
  <si>
    <t>Capacidade, Velocidade, Satisfação do cliente, NPS, Riscos, Margem do projeto</t>
  </si>
  <si>
    <t>iso 31000</t>
  </si>
  <si>
    <t>Product owner</t>
  </si>
  <si>
    <t>Telecomunicações, Mobilidade, Financeiro, E-commerce</t>
  </si>
  <si>
    <t>Cronograma e progresso, Produto, Processo, Cliente</t>
  </si>
  <si>
    <t>Capacidade, Velocidade, Cycle Time, Qualidade e NPS</t>
  </si>
  <si>
    <t>15 anos</t>
  </si>
  <si>
    <t>Mercado imobiliário</t>
  </si>
  <si>
    <t xml:space="preserve">Churn, NPS, Engajamento, CAC, </t>
  </si>
  <si>
    <t>Engineering manager</t>
  </si>
  <si>
    <t>Agricultura</t>
  </si>
  <si>
    <t>Kanban, SAFe</t>
  </si>
  <si>
    <t>cycle time, delivery throughput, número de bugs, tempo em etapas de waiting</t>
  </si>
  <si>
    <t>23 anos</t>
  </si>
  <si>
    <t>Financeiro, Gestão de documentos por imagem</t>
  </si>
  <si>
    <t>Prefiro não declarar</t>
  </si>
  <si>
    <t xml:space="preserve">Manager </t>
  </si>
  <si>
    <t xml:space="preserve">Pulse, capacity, ROI, saúde dos serviços </t>
  </si>
  <si>
    <t xml:space="preserve">Planejamento estratégico </t>
  </si>
  <si>
    <t>Justiça</t>
  </si>
  <si>
    <t>Cronograma e progresso, Produto, Tecnologia</t>
  </si>
  <si>
    <t>Usualmente são métricas mais voltadas ao produto, sem seguir literatura específica</t>
  </si>
  <si>
    <t xml:space="preserve">Gerente de Projetos </t>
  </si>
  <si>
    <t>200+</t>
  </si>
  <si>
    <t>Saúde, Telecomunicações, Mobilidade, Governo, Financeiro, E-commerce</t>
  </si>
  <si>
    <t xml:space="preserve">Scrum, Híbrido </t>
  </si>
  <si>
    <t>Burn-ups, KPIs, Burn Downs, RAID</t>
  </si>
  <si>
    <t xml:space="preserve">Confidencial </t>
  </si>
  <si>
    <t>Eng. Manager</t>
  </si>
  <si>
    <t>Logística</t>
  </si>
  <si>
    <t>Nenhuma das respostas acima</t>
  </si>
  <si>
    <t>OKR</t>
  </si>
  <si>
    <t>Pesquisador</t>
  </si>
  <si>
    <t>25 anos</t>
  </si>
  <si>
    <t>Treinamento</t>
  </si>
  <si>
    <t>Scrum, XP</t>
  </si>
  <si>
    <t>Story Points, Velocidade do time, Throughput</t>
  </si>
  <si>
    <t>Telecomunicações, Mobilidade, Governo</t>
  </si>
  <si>
    <t>8 anos</t>
  </si>
  <si>
    <t xml:space="preserve">Distribuição </t>
  </si>
  <si>
    <t>Deadline, Valor agregado, produtividade e ROI</t>
  </si>
  <si>
    <t>Qtd. de itens vendidos
Qtd. de itens visualizados
Qtd. de itens categorizados
Qtd. de itens com match
Qtd. de itens com erro de publicação</t>
  </si>
  <si>
    <t xml:space="preserve">Engineering Manager </t>
  </si>
  <si>
    <t>Pesquisa de churn, adoção gpv, gmv, convertion rate</t>
  </si>
  <si>
    <t>Saúde</t>
  </si>
  <si>
    <t>Cronograma e progresso, Pessoas, Processo</t>
  </si>
  <si>
    <t>Lead time</t>
  </si>
  <si>
    <t>13 anos</t>
  </si>
  <si>
    <t>Produto, Processo, Tecnologia, Cliente</t>
  </si>
  <si>
    <t>Lead time, thoughput, aging time, CFD, OKR</t>
  </si>
  <si>
    <t>Trabalhamos orientadora a OKR, e os indicadores são selecionados a cada trimestre. Métricas técnicas, de produto e produtividade são armazenas no PBI, mas há liberdade de utilização e criação de novas.</t>
  </si>
  <si>
    <t>Agile master</t>
  </si>
  <si>
    <t>9 mil</t>
  </si>
  <si>
    <t>Pessoas, Processo</t>
  </si>
  <si>
    <t>Lead time, througput, aging wip</t>
  </si>
  <si>
    <t>Processo de coleta quinzenal das métricas, olhando para a estabilização do fluxo de trabalho, com foco em entregas de valor para o usuário final.</t>
  </si>
  <si>
    <t>Saúde, Telecomunicações, Governo, Financeiro, Construção, E-commerce</t>
  </si>
  <si>
    <t>Lead time, cycle time, throughput, cumulative diagram</t>
  </si>
  <si>
    <t>1 ano</t>
  </si>
  <si>
    <t>Burndown Sprint, Throughput, Cycle Time, Lead Time e Cumulative Flow Diagram (CFD)</t>
  </si>
  <si>
    <t>Lead time, conversão, NPS, percentual de conclusão, contact rate</t>
  </si>
  <si>
    <t>Produto</t>
  </si>
  <si>
    <t>Conversão</t>
  </si>
  <si>
    <t>Em transição de carreira para PM</t>
  </si>
  <si>
    <t>Nenhum</t>
  </si>
  <si>
    <t>Mobilidade, Financeiro, E-commerce, cosmético</t>
  </si>
  <si>
    <t>OKR, lead time, tempo de estória bloqueada, cycle time</t>
  </si>
  <si>
    <t>Saúde, Telecomunicações, Mobilidade, Governo, Financeiro, Construção, E-commerce</t>
  </si>
  <si>
    <t>3 anos</t>
  </si>
  <si>
    <t xml:space="preserve">Consultoria </t>
  </si>
  <si>
    <t xml:space="preserve">Nao aplicamos metricas no processo </t>
  </si>
  <si>
    <t>KPI 1 - % Pessoas e % Investimento por Equipe? 
KPI 2 - % Pessoas por Função dentro do setor?
KPI 3 - % Melhorias x Correções (Tempo)
KPI 4 - Quantidade de Bugs em Clientes por Mês
KPI 5 - % Classificação das Melhorias (Tempo)</t>
  </si>
  <si>
    <t>Head de Produto</t>
  </si>
  <si>
    <t>Iot</t>
  </si>
  <si>
    <t>ScrumBan, Kanban, Adaptação de Kanban e Scrum a nossa realidade</t>
  </si>
  <si>
    <t>Vazão, tempo de click, tempo de espera, impacto no negócio ROI</t>
  </si>
  <si>
    <t>É baseado na proposta de valor que está sendo proposta</t>
  </si>
  <si>
    <t>4 anos</t>
  </si>
  <si>
    <t>E-commerce, Hospedagem</t>
  </si>
  <si>
    <t>KPIs, CFD, Gráfico de Dispersão, Histograma de taxa de transferência e eficiência de fluxo.</t>
  </si>
  <si>
    <t xml:space="preserve">Metas estabelecidas nos KPIs estratégicos e apoio a aumento de maturidade da equipe. </t>
  </si>
  <si>
    <t xml:space="preserve">Project manager </t>
  </si>
  <si>
    <t>10 anos</t>
  </si>
  <si>
    <t>Saúde, Telecomunicações, Agro, automotivo</t>
  </si>
  <si>
    <t xml:space="preserve">Sucesso  das entregas, satisfação do cliente, satisfação do time, efetividade dos custos e Aderência ao processo de desenvolvimento. </t>
  </si>
  <si>
    <t xml:space="preserve">3,5 anos </t>
  </si>
  <si>
    <t>E-commerce, Food delivery</t>
  </si>
  <si>
    <t>CSAT, funis de conversão, UMUX, previsibilidade de modelos estatísticos</t>
  </si>
  <si>
    <t>Saúde, Telecomunicações, Financeiro</t>
  </si>
  <si>
    <t>Mobilidade, E-commerce</t>
  </si>
  <si>
    <t>CSAT, SLA, RWT</t>
  </si>
  <si>
    <t>Software Engineering Manager</t>
  </si>
  <si>
    <t>Mercado Imobiliário</t>
  </si>
  <si>
    <t>Deployment frequency, Lead time, Cycle Time, Phases of review, Change failure rate, Time to recover</t>
  </si>
  <si>
    <t>O time definiu quais métricas olhar, conversamos a cada retrô se precisamos fazer ajustes</t>
  </si>
  <si>
    <t>Saúde, Telecomunicações, Financeiro, Construção</t>
  </si>
  <si>
    <t>Metricas de uso, leadtime,cycletime,CSAT, NPS, CES</t>
  </si>
  <si>
    <t>Financeiro, Food delivery</t>
  </si>
  <si>
    <t>lead time, produtividade de dev, qualidade do software,  wip, número de deploys, taxa de sucesso da meta sprint</t>
  </si>
  <si>
    <t>20 mil</t>
  </si>
  <si>
    <t>Velocidade de desenvolvimento do time
% de tarefas finalizadas na sprint
Métricas gerais relativas ao produto</t>
  </si>
  <si>
    <t>10k</t>
  </si>
  <si>
    <t>Taxas de exceções, execução dos fluxos,processos manuais, fluxos por processos</t>
  </si>
  <si>
    <t>22 mil</t>
  </si>
  <si>
    <t xml:space="preserve">Lead time, cicle time, throughput, burndown, burnup </t>
  </si>
  <si>
    <t>Tech leader</t>
  </si>
  <si>
    <t>24 anos</t>
  </si>
  <si>
    <t>30 mil</t>
  </si>
  <si>
    <t>pontos</t>
  </si>
  <si>
    <t>Engagement, Throughput, NPS, SLA de entregas, Custo por entrega</t>
  </si>
  <si>
    <t>Financeiro, E-commerce, logistica</t>
  </si>
  <si>
    <t>ScrumBan, Kanban</t>
  </si>
  <si>
    <t xml:space="preserve">throughput, cycle time, CFD, eficácia, eficiência     </t>
  </si>
  <si>
    <t>11 anos</t>
  </si>
  <si>
    <t xml:space="preserve">+ de 20 mil </t>
  </si>
  <si>
    <t>Cronograma e progresso, Tecnologia</t>
  </si>
  <si>
    <t>Lead Time e Cycle Time</t>
  </si>
  <si>
    <t>Senior Engineering Manager</t>
  </si>
  <si>
    <t>E-commerce, Varejo</t>
  </si>
  <si>
    <t>Cronograma e progresso, Pessoas, Tecnologia</t>
  </si>
  <si>
    <t>Leadtime, velocity, bugs produtivos, tempo de indisponibilidade, taxa de erros 5XX e 4XX</t>
  </si>
  <si>
    <t xml:space="preserve">Não </t>
  </si>
  <si>
    <t>Tech Leader</t>
  </si>
  <si>
    <t>Financeiro, E-commerce, Logística</t>
  </si>
  <si>
    <t>De negócio: Total de pacotes processados
Tech de qualidade: Cobertura de código, Quantidade de erros 4XX e 5XX, Apdex, Quantidade de alertas</t>
  </si>
  <si>
    <t>Squad Lead</t>
  </si>
  <si>
    <t>45k</t>
  </si>
  <si>
    <t>Lead time, cycle time, vazao, four key metrics</t>
  </si>
  <si>
    <t>Engineer Manager</t>
  </si>
  <si>
    <t>Métricas de produto, Cycle time e OKRs</t>
  </si>
  <si>
    <t>5 anos</t>
  </si>
  <si>
    <t>Metricas focadas na performance do produto e ou teste de hipótese: NPS, LTV, Receita Recorrente, Ticket Médio, Taxa de Retenção</t>
  </si>
  <si>
    <t>Sigo o método de OKR's e moonshot</t>
  </si>
  <si>
    <t>FCR, SLA, Deadline, Uptime e NPS</t>
  </si>
  <si>
    <t>Conversão de Leads, EBTDA, Faturamento, CAC</t>
  </si>
  <si>
    <t>Logística e documentos eletrônicos</t>
  </si>
  <si>
    <t>Leadtime, throughput, wip, flow efficiency, blocked time.</t>
  </si>
  <si>
    <t xml:space="preserve">Gerente de projetos </t>
  </si>
  <si>
    <t>N/A</t>
  </si>
  <si>
    <t>Telecomunicações</t>
  </si>
  <si>
    <t>Financeiro, E-commerce, Operações; Comercial; Data Analysis</t>
  </si>
  <si>
    <t xml:space="preserve">OKRs anuais e do trimestre; Indice de qualidade de código; NPS (e suas variações - a depender do produto); TTM; Indice de aderência à tech stack; </t>
  </si>
  <si>
    <t>Ritos de planejamento e review dos Key Results do trimestre; book de métricas de agilidade e engenharia desdobrados para todas as squads; alinhamento de métricas do produto com stakeholders estratégicos do business impactado;</t>
  </si>
  <si>
    <t xml:space="preserve">Arquiteto de software </t>
  </si>
  <si>
    <t xml:space="preserve">Impressão </t>
  </si>
  <si>
    <t xml:space="preserve">Tempo, custo, pessoas, manutenção e negócio </t>
  </si>
  <si>
    <t xml:space="preserve">Saúde, Mobilidade, Financeiro, E-commerce, Indústria de Mineração </t>
  </si>
  <si>
    <t>Produtividade</t>
  </si>
  <si>
    <t>Saúde, Telecomunicações, Governo, Financeiro, E-commerce</t>
  </si>
  <si>
    <t xml:space="preserve">OKR, NPS, IQR, métricas de produtividade e de qualidade </t>
  </si>
  <si>
    <t xml:space="preserve">Processo da área de projetos e da empresa no geral. </t>
  </si>
  <si>
    <t>Tenho 7 anos de experiência com projetos</t>
  </si>
  <si>
    <t>Tempo esperado, tempo realizado, quantidade de tasks, preço e prioridades</t>
  </si>
  <si>
    <t>CTO</t>
  </si>
  <si>
    <t>22 anos</t>
  </si>
  <si>
    <t>Governo, Construção</t>
  </si>
  <si>
    <t>Frequência de entrega, taxa de retrabalho, tempo médio de recuperação, taxa de erro por entrega e perfil do time.</t>
  </si>
  <si>
    <t>Processo regular de validação da utilidade das métricas e por nível gerencial.</t>
  </si>
  <si>
    <t>ScrumBan, Lean</t>
  </si>
  <si>
    <t>Tempo de ciclo, taxa de retrabalho, pontos por Dev na Sprint, taxa de falhas.</t>
  </si>
  <si>
    <t>Administrador de Dados, DBA</t>
  </si>
  <si>
    <t>Governo</t>
  </si>
  <si>
    <t>Indicador desempenho, alcance, quantitativo, produtividade, qualidade</t>
  </si>
  <si>
    <t>Saúde, Telecomunicações, Mobilidade, Financeiro, Streaming, E-commerce</t>
  </si>
  <si>
    <t>Monitoramento de budget (%burn de budget atual, %estimated burn to completion), Monitoramento de projeto (%complete) e CFD para processo.</t>
  </si>
  <si>
    <t>Regularmente gerentes de projeto e liderança da empresa se reúnem para rediscutir o processo de métricas e criar baselines para que todos possam olhar para os mesmos números com racionais iguais ou similares.</t>
  </si>
  <si>
    <t>N/a.</t>
  </si>
  <si>
    <t>Saúde, Telecomunicações, Mobilidade, Financeiro, E-commerce</t>
  </si>
  <si>
    <t>Burn down, lead time, cycle time, throughput, work in progress</t>
  </si>
  <si>
    <t>ROI, Indice de Ataques (Cyber), Indice de chamados (Bugs), TMA</t>
  </si>
  <si>
    <t>Telecomunicações, Mobilidade, Governo, Financeiro, Construção, E-commerce</t>
  </si>
  <si>
    <t>Kpi, kpi tático, okr, uso e engajamento</t>
  </si>
  <si>
    <t>Cycle time, Thoughput, Work in Progress, Work Item age, Flow efficiency</t>
  </si>
  <si>
    <t>20 anos</t>
  </si>
  <si>
    <t>Lead time, cicle time, throughput, taxa de eficiência, wip</t>
  </si>
  <si>
    <t>Telecomunicações, Financeiro, E-commerce</t>
  </si>
  <si>
    <t>CFD, Lead time, Cycle time, quality code, NPS</t>
  </si>
  <si>
    <t>São métricas mínimas estabelecidas pela organização, além de algumas basearem-se em KPIs e OKRs</t>
  </si>
  <si>
    <t xml:space="preserve">Líder de Projetos </t>
  </si>
  <si>
    <t>7 anos</t>
  </si>
  <si>
    <t>1mil</t>
  </si>
  <si>
    <t>Telecomunicações, Financeiro</t>
  </si>
  <si>
    <t>ROI, desvio de prazo, custo e esforço.</t>
  </si>
  <si>
    <t>30 anos</t>
  </si>
  <si>
    <t>Governo, Financeiro, E-commerce</t>
  </si>
  <si>
    <t>Cronograma e progresso, Pessoas, Processo, Cliente</t>
  </si>
  <si>
    <t>Prazo Custo SLA Resultado Satisfação do cliente</t>
  </si>
  <si>
    <t>Gerente de Serviços</t>
  </si>
  <si>
    <t>4 mil</t>
  </si>
  <si>
    <t>Velocity, Lead Time/Cycle Time, Burndown</t>
  </si>
  <si>
    <t>Pessoas, Produto, Processo, Tecnologia</t>
  </si>
  <si>
    <t>OKR, SMART</t>
  </si>
  <si>
    <t>Agile coach</t>
  </si>
  <si>
    <t>Saúde, Telecomunicações, E-commerce</t>
  </si>
  <si>
    <t>Lead time, nps, teste a/b, fluxo de eficiência, tempo de ciclo.</t>
  </si>
  <si>
    <t>Financeiro, Streaming, E-commerce</t>
  </si>
  <si>
    <t xml:space="preserve">Mttr, response time, throughput </t>
  </si>
  <si>
    <t>Coordenador</t>
  </si>
  <si>
    <t>Mais de 1000</t>
  </si>
  <si>
    <t>Construção</t>
  </si>
  <si>
    <t>Mais de 4 mil</t>
  </si>
  <si>
    <t>Burndown, Budget orçado vs. custo atual, DOR, DOD, Cycle time e lead time</t>
  </si>
  <si>
    <t xml:space="preserve">Consultor de implantação </t>
  </si>
  <si>
    <t>Gestor de Operações de TI</t>
  </si>
  <si>
    <t>Saúde, Mobilidade, Financeiro</t>
  </si>
  <si>
    <t>Scrum, XP, Kanban, Lean</t>
  </si>
  <si>
    <t>PRATICAS DO SCRUM</t>
  </si>
  <si>
    <t xml:space="preserve">Associate Product Manager </t>
  </si>
  <si>
    <t xml:space="preserve">4 meses </t>
  </si>
  <si>
    <t>Financeiro, Construção, E-commerce</t>
  </si>
  <si>
    <t>Experiencia do cliente, uso do produto e/ou feature, potencial de receita a partir da implementação, melhoria de conversao, agendamentos</t>
  </si>
  <si>
    <t>6 anos</t>
  </si>
  <si>
    <t>Saúde, Telecomunicações, Mobilidade, Governo, Financeiro, Construção</t>
  </si>
  <si>
    <t>Deadline, Qualidade, valor agregado, indicadores estratégicos, Leads</t>
  </si>
  <si>
    <t>Cronograma e progresso, Pessoas, Produto, Processo, Tecnologia</t>
  </si>
  <si>
    <t>Roadmaps, KPI's, OKR.</t>
  </si>
  <si>
    <t>Governo, E-commerce</t>
  </si>
  <si>
    <t>Número de Story Points Planejados
Número de Story Points Entregues (Total)
Número de Story Points Planejados Entregues
Número de Story Points não planejados entregues
Indicador de Compliance (Sim/Não)
(no time de desenvolvimento); cada time tem algumas</t>
  </si>
  <si>
    <t>OKR é a metodologia</t>
  </si>
  <si>
    <t>Financeiro, Financeiro/Seguros</t>
  </si>
  <si>
    <t>KPIS, OKRS, kSIS</t>
  </si>
  <si>
    <t>ROI, Produtividade, 
margem bruta, NPS, Disponibilidade do produto</t>
  </si>
  <si>
    <t>9 anos</t>
  </si>
  <si>
    <t>Mobilidade, Financeiro, E-commerce</t>
  </si>
  <si>
    <t>XP, Kanban</t>
  </si>
  <si>
    <t>Pessoas, Processo, Tecnologia, Cliente</t>
  </si>
  <si>
    <t>Cicle Time, Lead Time, Pesquisa de Clima, Disponibilidade dos serviços e latencia das aplicações</t>
  </si>
  <si>
    <t>Agile Master</t>
  </si>
  <si>
    <t>Saúde, Telecomunicações, Governo, E-commerce</t>
  </si>
  <si>
    <t>produtividade, qualidade, WIP, retrabalho, lead time</t>
  </si>
  <si>
    <t>300+</t>
  </si>
  <si>
    <t>Por ser uma consultoria, desenvolve software para diversas indústrias incluindo boa parte da lista acima, e mais outras.</t>
  </si>
  <si>
    <t>Velocidade, capacidade, EAC, WIP, Throughput</t>
  </si>
  <si>
    <t>IT Manager</t>
  </si>
  <si>
    <t>50 mil</t>
  </si>
  <si>
    <t xml:space="preserve">Horas extras, cicle time, incidentes, data entrega e comportamento. </t>
  </si>
  <si>
    <t xml:space="preserve">Bem definido no início do ano, mas as fórmulas sofrem ajustes durante os meses subsequentes. </t>
  </si>
  <si>
    <t>Telecomunicações, Mobilidade, Financeiro, Streaming, E-commerce</t>
  </si>
  <si>
    <t>Scrum, ScrumBan, Kanban, Lean, safe</t>
  </si>
  <si>
    <t xml:space="preserve">throughput, lead time, </t>
  </si>
  <si>
    <t>agile cockpit da compass.uol</t>
  </si>
  <si>
    <t>Analista de negócio</t>
  </si>
  <si>
    <t>n/a</t>
  </si>
  <si>
    <t>Saúde, Financeiro, E-commerce</t>
  </si>
  <si>
    <t>Food delivery</t>
  </si>
  <si>
    <t>Progresso de KPI, acessos, transações, cadastros</t>
  </si>
  <si>
    <t>Mapeamento de métricas chave (mexe ponteiro diretamente) e health metrics (indiretamente mexem ponteiros)</t>
  </si>
  <si>
    <t>30+</t>
  </si>
  <si>
    <t>Saúde, RH, Logística, Seguros</t>
  </si>
  <si>
    <t>Story points, leadtime, Número de bugs injetados, Número de usuários ativos, Tempo médio de resposta</t>
  </si>
  <si>
    <t>A</t>
  </si>
  <si>
    <t>Manager</t>
  </si>
  <si>
    <t>Cycle time, frequência de deploy, issues done, MTTR</t>
  </si>
  <si>
    <t>Head de Tecnologia</t>
  </si>
  <si>
    <t>ESG</t>
  </si>
  <si>
    <t xml:space="preserve">Lead Time, Throughput, Número de acessos ao produto (Analytics), Deploys por dia e Tempo de Downtime da aplicação </t>
  </si>
  <si>
    <t>Gerente de TI</t>
  </si>
  <si>
    <t>+20 anos</t>
  </si>
  <si>
    <t>Financeiro, GED</t>
  </si>
  <si>
    <t>Scrum, Kanban, Cascata</t>
  </si>
  <si>
    <t>StoryPoints
Sprints sem pendência
Retrabalho</t>
  </si>
  <si>
    <t xml:space="preserve">Ciclo time, lead time, lead to value, bcp, history points </t>
  </si>
  <si>
    <t>Housing</t>
  </si>
  <si>
    <t>Processo</t>
  </si>
  <si>
    <t>LeadTime, CycleTime, Throughput</t>
  </si>
  <si>
    <t>Governo, Seguros</t>
  </si>
  <si>
    <t>Sprint Burndown, Velocidade, Lead Time, Throughput, Defeitos</t>
  </si>
  <si>
    <t>Gerente de Projetos</t>
  </si>
  <si>
    <t>Financeiro, Seguros</t>
  </si>
  <si>
    <t>Velocidade da Sprint; Números de BUG;</t>
  </si>
  <si>
    <t xml:space="preserve">Gestor de serviços </t>
  </si>
  <si>
    <t>2000+</t>
  </si>
  <si>
    <t>Gerente de Sistemas</t>
  </si>
  <si>
    <t>1. Percentual de completude da Sprint; 2. Custos dos Produtos por usuário ativo; 3. Disponibilidade da solução; 4. Cobertura de Código; 5. Incidentes de Segurança</t>
  </si>
  <si>
    <t>Metricas de turnover, contratação, clima, diversidade, receita, custo, uptime, response time, sla de atendimento, teste coverage, mutation score, lead time, cycle time, reaction time, nps, taxa de previsibilidade, taxa de entrega, taxa de rollback, taxa de bug, mttd, mttr,  mtta, etc</t>
  </si>
  <si>
    <t>Processo é mensal para acompanhar métricas e, em um fórum estratégico, definir novas métricas pra acompanhar nossos objetivos. Então se temos objetivo de melhorar tal coisa, temos alguns numeros como KPIs e decidimos que métricas vamos usar. A decisão sempre impacta o tri, apesar de surgir em reuniões mensais de avaliação</t>
  </si>
  <si>
    <t>Tech lead</t>
  </si>
  <si>
    <t xml:space="preserve">2 mil </t>
  </si>
  <si>
    <t>Quantidade de acessos, quantidade de usuários ativos, quantidade de bugs, quantidade de fluxos completos</t>
  </si>
  <si>
    <t>Key results de negócio, leadtime e throughput de entrega</t>
  </si>
  <si>
    <t>Saúde, Financeiro, Streaming, E-commerce</t>
  </si>
  <si>
    <t xml:space="preserve">XP, Kanban, Lean, Fluxo unificado </t>
  </si>
  <si>
    <t>Leadtime, cycletime, throughoutput, cfd, peso do projeto no fluxo, 9box</t>
  </si>
  <si>
    <t xml:space="preserve">Kanban e fluxo unificado </t>
  </si>
  <si>
    <t>Financeiro, supply chain</t>
  </si>
  <si>
    <t>Lead time, Cicle time, percentual de conclusão nas releases.</t>
  </si>
  <si>
    <t>Atualmente estou utilizando apenas lead time e cycle time mas já utilizei outras métricas em outros times, como burndown, burnup.</t>
  </si>
  <si>
    <t>taxa de resolução de chamado, throughput, csat, churn, receita</t>
  </si>
  <si>
    <t>São definidos de acordo com o planejamento estratégico.</t>
  </si>
  <si>
    <t xml:space="preserve">Educação </t>
  </si>
  <si>
    <t>Qualidade, tempo e prazo</t>
  </si>
  <si>
    <t xml:space="preserve">Capacity do time, lead time, cycle time, burndown, entregas x analista </t>
  </si>
  <si>
    <t xml:space="preserve">Gerente </t>
  </si>
  <si>
    <t>Saúde, Governo, Construção</t>
  </si>
  <si>
    <t>Pessoas, Produto, Tecnologia, Cliente</t>
  </si>
  <si>
    <t>Cyletime, leadtime, thoughtput, flow distribuition, entrada de defeitos.</t>
  </si>
  <si>
    <t xml:space="preserve">São definidas por um comitê </t>
  </si>
  <si>
    <t xml:space="preserve">Head comercial </t>
  </si>
  <si>
    <t xml:space="preserve">Depende do projeto ou produto e dos objetivos definidos para a organização. Não há resposta de abrangência genérica </t>
  </si>
  <si>
    <t xml:space="preserve">Coerência com os objetivos da organização </t>
  </si>
  <si>
    <t>2 anos</t>
  </si>
  <si>
    <t>Quadro de tarefas, versionamento, call diária com cada dev</t>
  </si>
  <si>
    <t>Telecomunicações, Mobilidade, Streaming, E-commerce</t>
  </si>
  <si>
    <t>cobertura de Testes unitários. Índice de satisfação do cliente. Meta financeira do projeto. Percentual de alocação de pessoas. Nível de aderência aos processos internos.</t>
  </si>
  <si>
    <t>Planilha de garantia da qualidade institucional.</t>
  </si>
  <si>
    <t xml:space="preserve">Satisfação cliente, produção diária, tempo de atendimento, qualidade da resposta, clima organizacional. </t>
  </si>
  <si>
    <t>E-commerce, Logística</t>
  </si>
  <si>
    <t>Efetividade planejada, aderência ao fluxo, cycle time, índice de segurança (tech), NPS</t>
  </si>
  <si>
    <t>Métricas de processo são reavaliadas anualmente com o chapter business agility como foi o desempenho de cada tribo. Métricas novas são realizados pilotos em alguns times pra entender se faz sentido.</t>
  </si>
  <si>
    <t>+1000</t>
  </si>
  <si>
    <t>Imobiliário</t>
  </si>
  <si>
    <t>Número de acesso, tempo de seção, velocity do time, conversão de cada etapa do funil</t>
  </si>
  <si>
    <t>Mobilidade, Financeiro</t>
  </si>
  <si>
    <t>Pessoas, Produto, Processo, Tecnologia, Cliente</t>
  </si>
  <si>
    <t>NPS, eNPS, Lead Time, Throughput, system lead time!</t>
  </si>
  <si>
    <t>Governo, Financeiro</t>
  </si>
  <si>
    <t>IT manager</t>
  </si>
  <si>
    <t xml:space="preserve">Financeiro, E-commerce, Logística </t>
  </si>
  <si>
    <t>Scrum, ScrumBan</t>
  </si>
  <si>
    <t>Clima, turnover, downtime, custo, delivery (completude em relação ao planejamento)</t>
  </si>
  <si>
    <t>Lead time, troughput, OKR, WIP, blocked time</t>
  </si>
  <si>
    <t>OKRs, entrega e evolução do produto</t>
  </si>
  <si>
    <t>Games</t>
  </si>
  <si>
    <t>Pontos entregues/sprint; Pontos não entregues/sprint, # support tickets reportados, KPIs específicos de produto</t>
  </si>
  <si>
    <t>Gerente de engenharia</t>
  </si>
  <si>
    <t>lead time, throughput, tempo de resposta, taxa de bugs e deployment frequency</t>
  </si>
  <si>
    <t>Segurança</t>
  </si>
  <si>
    <t>Leadtime, throughput, time-in-status, api success rate</t>
  </si>
  <si>
    <t>Saúde, Mobilidade, Financeiro, Educação</t>
  </si>
  <si>
    <t>Telas por sessão, tempo de tela, acessos por estado (métricas de produto)</t>
  </si>
  <si>
    <t>Cac, engajamento, taxa de conversão, usuários ativos no mês, churn e Nps</t>
  </si>
  <si>
    <t>Velocity, capacity</t>
  </si>
  <si>
    <t>capacity</t>
  </si>
  <si>
    <t>Marketing</t>
  </si>
  <si>
    <t>Lead Time, Touch Time, Throughout (Vazão), Maturity Level, Cycle Time Efficiency</t>
  </si>
  <si>
    <t>Lead time, Cycle time, CSAT, Aquisição, Retenção, Receita</t>
  </si>
  <si>
    <t>Método Scrum e/ou Kanban oara lead time e cycle time e as outras métricas dependem da necessidade do produto.</t>
  </si>
  <si>
    <t>10 - 150</t>
  </si>
  <si>
    <t>Taxa de conversão, índice de satisfação, churn, Número de chamados por problemas de experiência e Taxa de uso de funcionalidades</t>
  </si>
  <si>
    <t>5 meses</t>
  </si>
  <si>
    <t>Processo, Cliente</t>
  </si>
  <si>
    <t>Tempo,</t>
  </si>
  <si>
    <t>Tech Lead</t>
  </si>
  <si>
    <t>Telecomunicações, Infraestrutura e DevOps</t>
  </si>
  <si>
    <t xml:space="preserve">Quantidade de deploy, lead time, quantidade de pr, todas as Dora metrics, da uma pesquisada, é de devops </t>
  </si>
  <si>
    <t xml:space="preserve">Todas as métricas são voltadas para produto. As métricas são definidas conforme o quarter e o CTO querem ou métricas que estão abaixo da média. </t>
  </si>
  <si>
    <t>Recursos, produtividade, valor agregado, qualidade e deadline</t>
  </si>
  <si>
    <t>Mobilidade, Financeiro, Construção, E-commerce</t>
  </si>
  <si>
    <t>Time: Lead Time, Cicle Time, TME, Aquisição, Churn</t>
  </si>
  <si>
    <t>Depende muito da estratégia e propósito da empresa. O principal é entender qual dos 4 domínios queremos medir (Negócio, Organização, Técnico e Cultural) e então selecionar as métricas que fazem mais sentido para alcançar a OKR/KPIs estabelecido pela organização/time</t>
  </si>
  <si>
    <t>Tenho 32 pessoas na minha equipe</t>
  </si>
  <si>
    <t xml:space="preserve">Reuniões </t>
  </si>
  <si>
    <t>Governo, Financeiro, Educação</t>
  </si>
  <si>
    <t>Cronograma e progresso, Tecnologia, Cliente</t>
  </si>
  <si>
    <t>Burndown, Forecast, Curva S, Qualidade, Custo</t>
  </si>
  <si>
    <t>Saúde, Governo</t>
  </si>
  <si>
    <t>Força de trabalho, Burndown, aproveitamento, Motivos de atraso, lead time breakdown</t>
  </si>
  <si>
    <t xml:space="preserve">14 anos </t>
  </si>
  <si>
    <t>Mais 300</t>
  </si>
  <si>
    <t>Saúde, Governo, Financeiro</t>
  </si>
  <si>
    <t>Burndown chart</t>
  </si>
  <si>
    <t xml:space="preserve">Logística </t>
  </si>
  <si>
    <t xml:space="preserve">Identificação, priorização, definição do responsável </t>
  </si>
  <si>
    <t xml:space="preserve">Lead Time, Velocity, Throughpout e Bourndown </t>
  </si>
  <si>
    <t>Benefícios</t>
  </si>
  <si>
    <t>velocidade, vazão, burndown</t>
  </si>
  <si>
    <t>3 mil</t>
  </si>
  <si>
    <t>Vazão, Capacity, Burndown, Lead time, Cycle Time e CFD</t>
  </si>
  <si>
    <t>Saúde, Governo, Construção, E-commerce, Agro</t>
  </si>
  <si>
    <t xml:space="preserve">"Felizômetro", tempo da última promoção, quantidade de certificações, </t>
  </si>
  <si>
    <t>+1000 no Brasil</t>
  </si>
  <si>
    <t>Scrum, Kanban, Safe</t>
  </si>
  <si>
    <t>CFD, throughput, burnup, velocity</t>
  </si>
  <si>
    <t>Reunião de Team agreement para definir métricas, cerimônias, cadências, DOR e DOD. Tudo documentado.</t>
  </si>
  <si>
    <t xml:space="preserve"> Energia renovável </t>
  </si>
  <si>
    <t xml:space="preserve">Depende do produto que estamos desenvolvendo e da duração do desenvolvimento </t>
  </si>
  <si>
    <t>Alinhamento com as OKRs</t>
  </si>
  <si>
    <t>&gt; 40k</t>
  </si>
  <si>
    <t>Throughput, velocity</t>
  </si>
  <si>
    <t>Existe um grupo de pessoas focado somente em análise, estudo e definições de métricas.</t>
  </si>
  <si>
    <t xml:space="preserve">Todos </t>
  </si>
  <si>
    <t>OKRs, KPIs, velocidade do time com fibonati</t>
  </si>
  <si>
    <t>Financeiro, Indústria, IoT, erp</t>
  </si>
  <si>
    <t>Lead time (to done), eNPS, NPS, burndown, velocity</t>
  </si>
  <si>
    <t>Saúde, Telecomunicações, Mobilidade, Financeiro, E-commerce, Industria</t>
  </si>
  <si>
    <t>Cronograma e progresso, Processo, Tecnologia</t>
  </si>
  <si>
    <t>Qualidade, Marcos, Evolução de Produto</t>
  </si>
  <si>
    <t>Saúde, Telecomunicações, Mobilidade, Governo, Financeiro, Streaming, E-commerce</t>
  </si>
  <si>
    <t>Telecomunicações, Mobilidade, Financeiro</t>
  </si>
  <si>
    <t>Burndown</t>
  </si>
  <si>
    <t>Produto, Processo, Cliente</t>
  </si>
  <si>
    <t>MRR
Churn
Csat
Mau
Task success</t>
  </si>
  <si>
    <t>PMO</t>
  </si>
  <si>
    <t xml:space="preserve">Velocidade, tempo, time, nível de esforço, valor para o negócio </t>
  </si>
  <si>
    <t xml:space="preserve">Revisão técnica, de ux e de negócios do Lean; uso do Jira para computação de pontos de sprint e definição de prazo </t>
  </si>
  <si>
    <t>14 Anos</t>
  </si>
  <si>
    <t>ScrumBan, XP, Kanban, Lean</t>
  </si>
  <si>
    <t>Produto, Processo, Tecnologia</t>
  </si>
  <si>
    <t>Throughput, Lead-time, Cycle-time, # tickets, % rework</t>
  </si>
  <si>
    <t xml:space="preserve">Padronização baseada no kanban e práticas de qualidade de software estabelecidas pela codeclimate. </t>
  </si>
  <si>
    <t>+1200</t>
  </si>
  <si>
    <t>Telecomunicações, Mobilidade, Governo, Financeiro, E-commerce, Jurídico, RH, etc.</t>
  </si>
  <si>
    <t>Scrum, ScrumBan, XP, Kanban, Lean, Tradicional/PMI, etc.</t>
  </si>
  <si>
    <t>Cronograma e progresso, Processo, Cliente</t>
  </si>
  <si>
    <t>Vazão, Velocidade, Capacidade, Bugs por Funcionalidades, Bugs por Severidade, Tempo médio de esteiras de CI/CD, etc.</t>
  </si>
  <si>
    <t>Agilistas interagindo constantemente com os times de projetos para entender as demandas e necessidades de entendimento dos líderes dos projetos/times afim de identificar métricas que façam sentido.</t>
  </si>
  <si>
    <t>Telecomunicações, Streaming</t>
  </si>
  <si>
    <t>throughput / burndown / leadtime / cycletime / okr</t>
  </si>
  <si>
    <t>Okr</t>
  </si>
  <si>
    <t>Engineering Chapter Lead</t>
  </si>
  <si>
    <t>Saúde, Telecomunicações, Financeiro, Construção, E-commerce</t>
  </si>
  <si>
    <t xml:space="preserve">DORA Metrics - MAU - Active Users </t>
  </si>
  <si>
    <t>Mensageria</t>
  </si>
  <si>
    <t>Scrum, ScrumBan, XP, Kanban</t>
  </si>
  <si>
    <t>OkR E KPI</t>
  </si>
  <si>
    <t>Métricas ágeis</t>
  </si>
  <si>
    <t>Kpi okr kr churn turn over</t>
  </si>
  <si>
    <t>Reuniões trimestrais</t>
  </si>
  <si>
    <t xml:space="preserve">Leadtime cycletime vazão </t>
  </si>
  <si>
    <t>Todo erro gerado antes do deploy tratamos com defeito pra ver custo</t>
  </si>
  <si>
    <t>DevOps/SRE</t>
  </si>
  <si>
    <t>40 mil</t>
  </si>
  <si>
    <t xml:space="preserve">Planejado vs Executado
Tempo vs Resultado
</t>
  </si>
  <si>
    <t>Dívidas técnicas, planejado X Realizado, Throughput, Entradas de Corretivas, soluções das corretivas (paliativas ou definitivas)</t>
  </si>
  <si>
    <t>entregas x não entregas nas sprints, 
planejamento de quarter entrega x não entregue,
feeling da equipe durante a sprint,
acompanhamento de PDI, % das propostas de desenvolvimento concluídas,
qualidade técnica: uptime, deploys, número de  PR's, etc</t>
  </si>
  <si>
    <t>&gt; 20k</t>
  </si>
  <si>
    <t xml:space="preserve">Planejamento de escopo de sprint com base na media de pontuação da equipe; Identificação de esforço trimestral mensurando o tamanho das iniciativas x pontuação da equipe x Gannt; </t>
  </si>
  <si>
    <t xml:space="preserve">2 anos </t>
  </si>
  <si>
    <t>Comércio Exterior</t>
  </si>
  <si>
    <t xml:space="preserve">Sprint burndown, orçamento x custo atual, datas planejadas x executadas, mudanças de escopo, horas individuais por execução </t>
  </si>
  <si>
    <t>Definição interna da metodologia própria da empresa. Todos os gestores de portfólio devem responder mensalmente pelas métricas apontadas e definidas. Há uma hierarquia entre diretor e gestores de portfólio.</t>
  </si>
  <si>
    <t>Supply chain</t>
  </si>
  <si>
    <t>Produtividade, Valor Agregado e Qualidade.</t>
  </si>
  <si>
    <t>Optamos por não adotar um framework e adequar o processo de acordo com a necessidade</t>
  </si>
  <si>
    <t>Produto, Tecnologia, Cliente</t>
  </si>
  <si>
    <t>Em geral nos baseamos em métricas de uso e negócio. Quantidade de cadastros, ativações, valores transacionados, pagamentos realizados, cash ins, etc.</t>
  </si>
  <si>
    <t xml:space="preserve">Gerente de Projetos Sênior e líder do grupo de agilistas se </t>
  </si>
  <si>
    <t xml:space="preserve">Mais de 25 anos </t>
  </si>
  <si>
    <t>Saúde, Telecomunicações, Mobilidade, Governo, E-commerce</t>
  </si>
  <si>
    <t xml:space="preserve">Head </t>
  </si>
  <si>
    <t>Mais de 200</t>
  </si>
  <si>
    <t xml:space="preserve">Pontos Realizados, % conclusão Sprint,  Uptime, % Release, csat das plataformas </t>
  </si>
  <si>
    <t>CIO</t>
  </si>
  <si>
    <t xml:space="preserve">Construção, E-commerce, Indústria 4.0, Supply, Logística </t>
  </si>
  <si>
    <t>NPS, e-NPS, Velocity Chart, On Time, On Budget</t>
  </si>
  <si>
    <t xml:space="preserve">De acordo com o modelo de governança da organização </t>
  </si>
  <si>
    <t>Superintendente</t>
  </si>
  <si>
    <t>50000 funcionários, 4500 em tecnolgoias</t>
  </si>
  <si>
    <t>MTTR, LEAD TIME, CYCLE TIME, COMMIT FREQUENCY, TUNNOVER</t>
  </si>
  <si>
    <t>Coordenador de Desenvolvimento (Tech Lead)</t>
  </si>
  <si>
    <t>Educação</t>
  </si>
  <si>
    <t>Customer Lead Time, Lead Time, Cycle Time, Throughput, Itens concluídos com Red Flag</t>
  </si>
  <si>
    <t>Saúde, Mobilidade, Governo, Financeiro</t>
  </si>
  <si>
    <t xml:space="preserve">Tempo de desenvolvimento, quantitativo de bugs, produtividade </t>
  </si>
  <si>
    <t>Planning poker e utilização de dashboard</t>
  </si>
  <si>
    <t>6-7</t>
  </si>
  <si>
    <t>500+</t>
  </si>
  <si>
    <t>Identidade Digital e Assinaturas Eletrônicas</t>
  </si>
  <si>
    <t>Velocidade de entrega, Burn-down, Burn-up, Taxa de defeitos e Lead Time</t>
  </si>
  <si>
    <t>Telecomunicações, E-commerce, Saneamento</t>
  </si>
  <si>
    <t>Lead Time, Cycle Time, Burnup, Burndown da Sprint e Velocity</t>
  </si>
  <si>
    <t>Mais de 1.000</t>
  </si>
  <si>
    <t>CFD, Cycle Time, Led Time, Throughput e WIP</t>
  </si>
  <si>
    <t>BD, BUP, TP, SLA, CT, LT, CFD, Eficiência x Eficácia, Pareto, Curva S, etc.</t>
  </si>
  <si>
    <t>VRO</t>
  </si>
  <si>
    <t xml:space="preserve">Líder de Agilidade </t>
  </si>
  <si>
    <t>Mercado de Capitais</t>
  </si>
  <si>
    <t>Lead time, gráficos de burndow...</t>
  </si>
  <si>
    <t>Conforme contexto de cada squad</t>
  </si>
  <si>
    <t>Nao trabalho em empresa de Software. Trabalho na parte de inovação de uma empresa do setor de Distribuição de Energia Elétrica</t>
  </si>
  <si>
    <t>Lead Time, Vazão, Forecast, Monte Carlo, OKRs e BSC</t>
  </si>
  <si>
    <t>BSC</t>
  </si>
  <si>
    <t>TI 19 mil  / empresa 90 mil</t>
  </si>
  <si>
    <t>Scrum, Lean, Devops</t>
  </si>
  <si>
    <t>Pessoas, Processo, Tecnologia</t>
  </si>
  <si>
    <t>Lead time / BCP / golden signals</t>
  </si>
  <si>
    <t>SRE</t>
  </si>
  <si>
    <t>1 mes</t>
  </si>
  <si>
    <t>33 mil</t>
  </si>
  <si>
    <t>Saúde, Telecomunicações, Financeiro, Streaming</t>
  </si>
  <si>
    <t>lead time, cfd, cycle time, velocity, vazão</t>
  </si>
  <si>
    <t xml:space="preserve">Agile Master </t>
  </si>
  <si>
    <t xml:space="preserve">Saúde, Financeiro, Logística, Industria </t>
  </si>
  <si>
    <t xml:space="preserve">Lead time, Cycle Time, Throughput, Burndown e Velocity </t>
  </si>
  <si>
    <t>Telecomunicações, Streaming, Embarcados</t>
  </si>
  <si>
    <t>Educação Corporativa</t>
  </si>
  <si>
    <t>Receita, Clientes, Usuários, NPS, Usuários Ativos/Retenção</t>
  </si>
  <si>
    <t>Objetivos do negócio e tendencias do mercado, avaliação da jornada do usuário, situação atual, situação desejada, definição de métricas e objetivos. OKRs.</t>
  </si>
  <si>
    <t>mais de 10k</t>
  </si>
  <si>
    <t>serviços</t>
  </si>
  <si>
    <t>um pouco de cada abordagem</t>
  </si>
  <si>
    <t>Cronograma e progresso, Cliente</t>
  </si>
  <si>
    <t xml:space="preserve">capacity, leadtime, troughput, metricas do produto, incidentes </t>
  </si>
  <si>
    <t>Agin Wip, vazão , Leadtime, taxa de falhas e monte Carlo</t>
  </si>
  <si>
    <t xml:space="preserve">As métricas são escolhidas de acordo com a maturidade de cada time e necessidade de entendimento de algum determinado problema/situação a ser resolvido, ou seja não tem método X ou Y, você vai analisar quais perguntas precisa responder e vai aplicar a métricas(s) que lhe ajudará a responder e identificar a causa raiz da variação no processo.  </t>
  </si>
  <si>
    <t xml:space="preserve">Telecomunicações, Streaming, Educação </t>
  </si>
  <si>
    <t>XP, Kanban, Lean</t>
  </si>
  <si>
    <t>ROI, Customer Leadtime, Refação, Delivery Leadtime, MTTR</t>
  </si>
  <si>
    <t>Agile Specialist</t>
  </si>
  <si>
    <t>throughput, lead time, cycle time, completude, throughput por tipo de item</t>
  </si>
  <si>
    <t>Throughput, Lead Time, Cycle Time, Eficiência, CFD</t>
  </si>
  <si>
    <t>As métricas são coletadas a partir da integração que temos com o JIRA e o Power BI, criando em um único dashboard, todo o acompanhamento de performance dos times. Estamos em processo de constante adaptação, acompanhamos algumas métricas hoje que fazem sentido para o nosso cenário!</t>
  </si>
  <si>
    <t>Valor monetário, % de aprovação de transações, NPS, datas/prazos</t>
  </si>
  <si>
    <t>NPS, TMR, CSAT, TMI, BPS</t>
  </si>
  <si>
    <t>CFD, Lead time, cycle time, aging, monte carlo</t>
  </si>
  <si>
    <t>actionable agile - site</t>
  </si>
  <si>
    <t>Project Leader</t>
  </si>
  <si>
    <t xml:space="preserve">Business: KPIs, OKRs. Agilidade: WIP, CFD e LeadTime </t>
  </si>
  <si>
    <t xml:space="preserve">RH </t>
  </si>
  <si>
    <t xml:space="preserve">Entrega e esforco </t>
  </si>
  <si>
    <t>12 mil</t>
  </si>
  <si>
    <t>NPS, burndown chart</t>
  </si>
  <si>
    <t>16 anos</t>
  </si>
  <si>
    <t>30K</t>
  </si>
  <si>
    <t>NPS, custo e clima.</t>
  </si>
  <si>
    <t>Throughput de atividades, Throughput de capacidade por time, Adesão do Produto, % de abandono no processo de adoção do produto, métricas de saúde da apliação</t>
  </si>
  <si>
    <t>Kpi's, Lead Time, Cycle Time, Burndown, Dispersão por tempo de ciclo</t>
  </si>
  <si>
    <t>burnsdown</t>
  </si>
  <si>
    <t>Financeiro, E-commerce, Varejo</t>
  </si>
  <si>
    <t>Produto, Nenhuma das respostas acima</t>
  </si>
  <si>
    <t>NPS e métricas financeiras criadas pela empresa.</t>
  </si>
  <si>
    <t>Serviços para RH</t>
  </si>
  <si>
    <t>Conversão de leads, CTOR de campanhas</t>
  </si>
  <si>
    <t>15 mil</t>
  </si>
  <si>
    <t>Cycle time, SLA, MTTF, MTTR</t>
  </si>
  <si>
    <t>Lead time, throughput, CFD, Burndown</t>
  </si>
  <si>
    <t>A seleção das métricas foram realizadas com base em experimentação empírica de quais tinham maiores resultados no dia dia do time para apoiar a tomada de decisão, planejamento e previsibilidade.</t>
  </si>
  <si>
    <t>15k</t>
  </si>
  <si>
    <t>ScrumBan, Kanban, Lean</t>
  </si>
  <si>
    <t xml:space="preserve">KPI, Leadtime, throughput, TPV e NPS </t>
  </si>
  <si>
    <t>Financeiro, E-commerce, Logistic Sollutions</t>
  </si>
  <si>
    <t>Produtividade, % escopo atingido (planejado x realizado), etc.</t>
  </si>
  <si>
    <t>tech lead</t>
  </si>
  <si>
    <t>...</t>
  </si>
  <si>
    <t>Throughput, WIP, Lead Time, Cycle Time, CFD e Lei de Little</t>
  </si>
  <si>
    <t>Processo usado é basicamente o que é identificado no dia a dia e entrega que precisam ser realizadas, olhando como melhoria contínua você vai entendendo certas necessidades de controle e métricas que o time precisa ter.</t>
  </si>
  <si>
    <t>&gt; 20 anos</t>
  </si>
  <si>
    <t>&gt;20000</t>
  </si>
  <si>
    <t>Qualidade de código, Cobertura de testes, monitoramento da operação, qtde de cancelamento de implantações, qtde funcionalidades implantadas</t>
  </si>
  <si>
    <t>Lead Time e Cycle Time para o progresso do projeto, métricas de qualidade e utilização do produto, métricas de performance do sistema (erros, tempos de resposta, quantidade de requisições, etc..)</t>
  </si>
  <si>
    <t xml:space="preserve">IT Manager </t>
  </si>
  <si>
    <t>Performance, BUGs, Conversao, Disponibilidade, SLA</t>
  </si>
  <si>
    <t>Financeiro, E-commerce, Logistica</t>
  </si>
  <si>
    <t>Burnsown, Velocity,  Uptime (Tech), NPS, Contact Rate</t>
  </si>
  <si>
    <t>CFD, Burndown e okrs da organização</t>
  </si>
  <si>
    <t>Através de planejamento estratégico.</t>
  </si>
  <si>
    <t>Esforço, Qtde Sustentação, Qtde Bugs</t>
  </si>
  <si>
    <t>Kanban, XGH</t>
  </si>
  <si>
    <t>Crédito no agro negócio</t>
  </si>
  <si>
    <t>Lead time, Cycle time, Métricas quantitativas no geral, Velocity</t>
  </si>
  <si>
    <t>Agilista</t>
  </si>
  <si>
    <t>Telecomunicações, Mobilidade, Governo, Financeiro, E-commerce</t>
  </si>
  <si>
    <t>Velocidade, Lead Time, nível de confiança, Troughput</t>
  </si>
  <si>
    <t>Fintech</t>
  </si>
  <si>
    <t xml:space="preserve">Segurança, Sprint burndown, velocidade, controle de tempo gasto, confiabilidade </t>
  </si>
  <si>
    <t>Throughput, Aging, Lead Time, Cycle Time e CFD</t>
  </si>
  <si>
    <t>As principais métricas analisadas vem como regra do framework ágil desenvolvido especialmente para a organização em questão. Todos os mesmos indicadores são utilizados para a avaliação de desempenho dos times de desenvolvimento de toda a área de tecnologia (a nível de time/tribo).</t>
  </si>
  <si>
    <t>+ 1.000</t>
  </si>
  <si>
    <t>Burndown, Velocity, Cycle Time, Lead Time</t>
  </si>
  <si>
    <t>KPI OKRs Leadtime Cicletime</t>
  </si>
  <si>
    <t>Alimentação</t>
  </si>
  <si>
    <t>Velocidade,  Stories planejados vs. stories realizados, burndown, Cycle time e lead time</t>
  </si>
  <si>
    <t>Saúde, Governo, certificação digital</t>
  </si>
  <si>
    <t xml:space="preserve">NPS, Custo por Aquisição, Número de Sessões,  Churn </t>
  </si>
  <si>
    <t>A depender do produto. Se é para uso internou utiliza-se um tipo de métrica, para uso externo, outro. Além disso, se o produto é monetizado ou não, também se define as métricas a partir disso.</t>
  </si>
  <si>
    <t>+200</t>
  </si>
  <si>
    <t>Financeiro, Agronegócio</t>
  </si>
  <si>
    <t>Quantidade de tasks, horas por task, quantidade de retorno das tasks, sprints finalizadas e número de erros na fila.</t>
  </si>
  <si>
    <t xml:space="preserve">Gerente Projetos Ágeis. Variavelmente assumo papéis de PO, PM, Scrum Master e BizDev! É um desafio interessante e multidisciplinar! </t>
  </si>
  <si>
    <t xml:space="preserve">Saúde, Mobilidade, Governo, Financeiro, E-commerce, Se pensar nós materializamos! Porém marquei as áreas que temos case. </t>
  </si>
  <si>
    <t>Pessoas, Produto, Processo</t>
  </si>
  <si>
    <t>Métricas de Produtividade e Bugs, Específicas de Produto e Negócio, Tempos e movimentos focado em processos.</t>
  </si>
  <si>
    <t>CEO</t>
  </si>
  <si>
    <t>Agronegócio</t>
  </si>
  <si>
    <t>Entrega de atividades de desenvolvimento, evolução percentual do MVP, percentual de documentação de processos e clientes interessados</t>
  </si>
  <si>
    <t>customer success</t>
  </si>
  <si>
    <t>Streaming</t>
  </si>
  <si>
    <t>Numero de chamados abertos, percentual de acesso e tempo online</t>
  </si>
  <si>
    <t>Customer success</t>
  </si>
  <si>
    <t>Industria em geral</t>
  </si>
  <si>
    <t>Número de bugs encontrados, número de suporte a database e números de chamados repassados à equipe de desenvolvimento</t>
  </si>
  <si>
    <t>Governo, Construção, E-commerce</t>
  </si>
  <si>
    <t xml:space="preserve">Sprint burndown, Horas individuais por iteração, Tickets abertos, Tickets resolvidos, Lead time </t>
  </si>
  <si>
    <t>Pessoas, Tecnologia</t>
  </si>
  <si>
    <t>Progresso na sprint e esforço para tarefas</t>
  </si>
  <si>
    <t>2 anos e meio</t>
  </si>
  <si>
    <t>ROI, Leadtime, Cycle time, Vazão, NPS</t>
  </si>
  <si>
    <t>A estrutura de agilidade, junto com produto, define quais serão as métricas "padrão" adotadas pela empresa</t>
  </si>
  <si>
    <t xml:space="preserve">100 mil </t>
  </si>
  <si>
    <t>Energia</t>
  </si>
  <si>
    <t>Cicle time; valor e quantidade de contratações por período; tempo médio de atendimento; radar de felicidade</t>
  </si>
  <si>
    <t>Churn, faturamento, quantidade de bugs, porcentagem de estabilidade da aplicação, CSAT</t>
  </si>
  <si>
    <t>Existe um processo, mas eu não sei dizer porque não faço da liderança.</t>
  </si>
  <si>
    <t>20 anoa</t>
  </si>
  <si>
    <t xml:space="preserve">CDF, Burnup, Burndown, </t>
  </si>
  <si>
    <t>CFD, Lead Time, Aging WIP, Throughput, Monte Carlo</t>
  </si>
  <si>
    <t xml:space="preserve">Cada métrica tem um objetivo diferente, para CFD e Lead time utilizo para entender a qualidade do fluxo de trabalho end to end. 
Assim como o Aging WIP consegue trazer a visão de quanto as demandas permanecem em cada coluna no fluxo. 
O lead time e Throughput em conjunto podem ser utilizados para medir o quanto o time esta entregando e em quanto tempo. 
Já o Monte Carlo nos traz a previsibilidade e é utilizado em casos que precisamos informar datas de início e fim de demandas. </t>
  </si>
  <si>
    <t>OKR, Lead Time, Burndown da sprint, Throughput da sprint, Story points</t>
  </si>
  <si>
    <t>Militar</t>
  </si>
  <si>
    <t>Burndown, Velocidade e Lead Time</t>
  </si>
  <si>
    <t>Consultoria para diversos domínios</t>
  </si>
  <si>
    <t>Scrum, ScrumBan, XP</t>
  </si>
  <si>
    <t>Número de tickets, Burndown, Lead Time</t>
  </si>
  <si>
    <t>Pessoas</t>
  </si>
  <si>
    <t>Cliente</t>
  </si>
  <si>
    <t>Em quais cerimônias típicas de métodos ágeis você aplica gerência de riscos e/ou Reunião de planejamento da sprint?</t>
  </si>
  <si>
    <t>Reunião de planejamento da sprint</t>
  </si>
  <si>
    <t>Reunião de revisão da sprint</t>
  </si>
  <si>
    <t>Reunião semanal</t>
  </si>
  <si>
    <t>Reunião diária</t>
  </si>
  <si>
    <t>Reunião de retrospectiva da sprint</t>
  </si>
  <si>
    <t>Em quais cerimônias típicas de métodos ágeis você aplica gerência de riscos e/ou Nenhuma das respostas acima? [Nenhuma das respostas acima]</t>
  </si>
  <si>
    <t>04/11/2022 11:47:33</t>
  </si>
  <si>
    <t>04/11/2022 11:49:56</t>
  </si>
  <si>
    <t>04/11/2022 11:55:40</t>
  </si>
  <si>
    <t>04/11/2022 11:57:13</t>
  </si>
  <si>
    <t>04/11/2022 12:17:34</t>
  </si>
  <si>
    <t>07/11/2022 13:53:26</t>
  </si>
  <si>
    <t>07/11/2022 14:15:34</t>
  </si>
  <si>
    <t>07/11/2022 14:33:08</t>
  </si>
  <si>
    <t>07/11/2022 14:57:42</t>
  </si>
  <si>
    <t>07/11/2022 16:48:23</t>
  </si>
  <si>
    <t>07/11/2022 17:28:22</t>
  </si>
  <si>
    <t>07/11/2022 17:48:24</t>
  </si>
  <si>
    <t>08/11/2022 14:55:52</t>
  </si>
  <si>
    <t>30/11/2022 09:05:40</t>
  </si>
  <si>
    <t>30/11/2022 09:07:11</t>
  </si>
  <si>
    <t>30/11/2022 09:14:29</t>
  </si>
  <si>
    <t>30/11/2022 10:18:29</t>
  </si>
  <si>
    <t>30/11/2022 12:03:38</t>
  </si>
  <si>
    <t>30/11/2022 15:10:11</t>
  </si>
  <si>
    <t>30/11/2022 18:46:04</t>
  </si>
  <si>
    <t>13/12/2022 18:55:11</t>
  </si>
  <si>
    <t>13/12/2022 18:58:33</t>
  </si>
  <si>
    <t>14/12/2022 06:10:13</t>
  </si>
  <si>
    <t>10/01/2023 10:29:47</t>
  </si>
  <si>
    <t>10/01/2023 10:33:57</t>
  </si>
  <si>
    <t>10/01/2023 11:59:48</t>
  </si>
  <si>
    <t>10/01/2023 12:42:23</t>
  </si>
  <si>
    <t>13/01/2023 13:49:15</t>
  </si>
  <si>
    <t>13/07/2022 17:34:49</t>
  </si>
  <si>
    <t>13/07/2022 17:57:23</t>
  </si>
  <si>
    <t>13/07/2022 20:50:58</t>
  </si>
  <si>
    <t>15/07/2022 22:26:06</t>
  </si>
  <si>
    <t>17/07/2022 19:07:11</t>
  </si>
  <si>
    <t>18/07/2022 09:01:13</t>
  </si>
  <si>
    <t>18/07/2022 09:12:33</t>
  </si>
  <si>
    <t>18/07/2022 09:53:07</t>
  </si>
  <si>
    <t>18/07/2022 09:55:19</t>
  </si>
  <si>
    <t>18/07/2022 10:13:17</t>
  </si>
  <si>
    <t>18/07/2022 15:34:19</t>
  </si>
  <si>
    <t>18/07/2022 15:40:44</t>
  </si>
  <si>
    <t>18/07/2022 15:45:51</t>
  </si>
  <si>
    <t>18/07/2022 15:54:53</t>
  </si>
  <si>
    <t>19/07/2022 12:00:51</t>
  </si>
  <si>
    <t>19/07/2022 14:43:29</t>
  </si>
  <si>
    <t>19/07/2022 19:47:46</t>
  </si>
  <si>
    <t>20/07/2022 08:52:31</t>
  </si>
  <si>
    <t>20/07/2022 09:50:50</t>
  </si>
  <si>
    <t>20/07/2022 09:51:10</t>
  </si>
  <si>
    <t>20/07/2022 10:09:20</t>
  </si>
  <si>
    <t>20/07/2022 21:15:58</t>
  </si>
  <si>
    <t>24/07/2022 10:16:18</t>
  </si>
  <si>
    <t>24/07/2022 11:05:09</t>
  </si>
  <si>
    <t>25/07/2022 16:18:03</t>
  </si>
  <si>
    <t>25/07/2022 17:42:33</t>
  </si>
  <si>
    <t>25/07/2022 18:21:24</t>
  </si>
  <si>
    <t>26/07/2022 09:49:23</t>
  </si>
  <si>
    <t>26/07/2022 22:52:12</t>
  </si>
  <si>
    <t>27/07/2022 10:22:58</t>
  </si>
  <si>
    <t>27/07/2022 10:56:37</t>
  </si>
  <si>
    <t>27/07/2022 11:40:54</t>
  </si>
  <si>
    <t>27/07/2022 14:19:04</t>
  </si>
  <si>
    <t>27/07/2022 17:39:35</t>
  </si>
  <si>
    <t>27/07/2022 20:40:16</t>
  </si>
  <si>
    <t>27/07/2022 22:28:21</t>
  </si>
  <si>
    <t>29/07/2022 19:56:39</t>
  </si>
  <si>
    <t>31/07/2022 09:59:11</t>
  </si>
  <si>
    <t>01/08/2022 16:48:29</t>
  </si>
  <si>
    <t>03/08/2022 09:10:20</t>
  </si>
  <si>
    <t>03/08/2022 09:25:34</t>
  </si>
  <si>
    <t>03/08/2022 09:38:32</t>
  </si>
  <si>
    <t>03/08/2022 10:01:29</t>
  </si>
  <si>
    <t>03/08/2022 10:19:43</t>
  </si>
  <si>
    <t>03/08/2022 15:32:47</t>
  </si>
  <si>
    <t>03/08/2022 17:56:20</t>
  </si>
  <si>
    <t>03/08/2022 20:53:16</t>
  </si>
  <si>
    <t>05/08/2022 11:22:24</t>
  </si>
  <si>
    <t>08/08/2022 16:16:29</t>
  </si>
  <si>
    <t>09/08/2022 15:49:22</t>
  </si>
  <si>
    <t>09/08/2022 19:27:57</t>
  </si>
  <si>
    <t>09/08/2022 22:34:36</t>
  </si>
  <si>
    <t>10/08/2022 17:35:22</t>
  </si>
  <si>
    <t>11/08/2022 17:30:26</t>
  </si>
  <si>
    <t>11/08/2022 17:35:48</t>
  </si>
  <si>
    <t>11/08/2022 17:40:49</t>
  </si>
  <si>
    <t>11/08/2022 20:07:41</t>
  </si>
  <si>
    <t>11/08/2022 21:11:51</t>
  </si>
  <si>
    <t>12/08/2022 09:24:02</t>
  </si>
  <si>
    <t>12/08/2022 12:27:56</t>
  </si>
  <si>
    <t>12/08/2022 14:15:18</t>
  </si>
  <si>
    <t>12/08/2022 17:14:23</t>
  </si>
  <si>
    <t>12/08/2022 17:42:41</t>
  </si>
  <si>
    <t>12/08/2022 18:17:53</t>
  </si>
  <si>
    <t>12/08/2022 18:20:20</t>
  </si>
  <si>
    <t>12/08/2022 20:09:50</t>
  </si>
  <si>
    <t>12/08/2022 22:59:45</t>
  </si>
  <si>
    <t>15/08/2022 09:30:53</t>
  </si>
  <si>
    <t>15/08/2022 13:57:58</t>
  </si>
  <si>
    <t>15/08/2022 15:34:20</t>
  </si>
  <si>
    <t>15/08/2022 23:29:50</t>
  </si>
  <si>
    <t>16/08/2022 07:45:25</t>
  </si>
  <si>
    <t>16/08/2022 09:09:32</t>
  </si>
  <si>
    <t>16/08/2022 09:45:23</t>
  </si>
  <si>
    <t>16/08/2022 09:52:07</t>
  </si>
  <si>
    <t>16/08/2022 10:40:15</t>
  </si>
  <si>
    <t>16/08/2022 14:47:23</t>
  </si>
  <si>
    <t>16/08/2022 14:52:52</t>
  </si>
  <si>
    <t>16/08/2022 15:05:32</t>
  </si>
  <si>
    <t>16/08/2022 15:19:27</t>
  </si>
  <si>
    <t>17/08/2022 08:55:05</t>
  </si>
  <si>
    <t>17/08/2022 10:09:20</t>
  </si>
  <si>
    <t>17/08/2022 14:24:14</t>
  </si>
  <si>
    <t>17/08/2022 15:09:03</t>
  </si>
  <si>
    <t>17/08/2022 21:38:30</t>
  </si>
  <si>
    <t>18/08/2022 15:38:42</t>
  </si>
  <si>
    <t>22/08/2022 11:41:16</t>
  </si>
  <si>
    <t>22/08/2022 15:15:01</t>
  </si>
  <si>
    <t>22/08/2022 22:38:02</t>
  </si>
  <si>
    <t>23/08/2022 01:27:34</t>
  </si>
  <si>
    <t>23/08/2022 12:02:11</t>
  </si>
  <si>
    <t>23/08/2022 12:41:14</t>
  </si>
  <si>
    <t>23/08/2022 12:43:23</t>
  </si>
  <si>
    <t>23/08/2022 12:45:34</t>
  </si>
  <si>
    <t>23/08/2022 14:56:47</t>
  </si>
  <si>
    <t>23/08/2022 22:34:42</t>
  </si>
  <si>
    <t>24/08/2022 11:08:39</t>
  </si>
  <si>
    <t>24/08/2022 13:39:56</t>
  </si>
  <si>
    <t>24/08/2022 18:51:28</t>
  </si>
  <si>
    <t>24/08/2022 19:14:12</t>
  </si>
  <si>
    <t>25/08/2022 09:42:37</t>
  </si>
  <si>
    <t>25/08/2022 10:30:56</t>
  </si>
  <si>
    <t>25/08/2022 13:54:31</t>
  </si>
  <si>
    <t>25/08/2022 14:13:46</t>
  </si>
  <si>
    <t>25/08/2022 14:23:52</t>
  </si>
  <si>
    <t>25/08/2022 14:34:13</t>
  </si>
  <si>
    <t>26/08/2022 09:35:07</t>
  </si>
  <si>
    <t>26/08/2022 10:01:56</t>
  </si>
  <si>
    <t>26/08/2022 11:48:43</t>
  </si>
  <si>
    <t>29/08/2022 09:51:50</t>
  </si>
  <si>
    <t>29/08/2022 19:17:09</t>
  </si>
  <si>
    <t>29/08/2022 20:29:17</t>
  </si>
  <si>
    <t>30/08/2022 10:07:09</t>
  </si>
  <si>
    <t>30/08/2022 15:10:59</t>
  </si>
  <si>
    <t>30/08/2022 16:23:46</t>
  </si>
  <si>
    <t>31/08/2022 10:32:40</t>
  </si>
  <si>
    <t>31/08/2022 20:23:00</t>
  </si>
  <si>
    <t>01/09/2022 10:32:03</t>
  </si>
  <si>
    <t>02/09/2022 17:17:48</t>
  </si>
  <si>
    <t>05/09/2022 06:30:35</t>
  </si>
  <si>
    <t>05/09/2022 17:58:34</t>
  </si>
  <si>
    <t>05/09/2022 18:42:54</t>
  </si>
  <si>
    <t>06/09/2022 07:37:21</t>
  </si>
  <si>
    <t>06/09/2022 09:55:00</t>
  </si>
  <si>
    <t>06/09/2022 10:18:36</t>
  </si>
  <si>
    <t>06/09/2022 16:18:03</t>
  </si>
  <si>
    <t>06/09/2022 21:19:30</t>
  </si>
  <si>
    <t>06/09/2022 21:35:44</t>
  </si>
  <si>
    <t>07/09/2022 10:55:24</t>
  </si>
  <si>
    <t>07/09/2022 19:55:51</t>
  </si>
  <si>
    <t>07/09/2022 23:18:47</t>
  </si>
  <si>
    <t>08/09/2022 11:28:00</t>
  </si>
  <si>
    <t>09/09/2022 09:26:14</t>
  </si>
  <si>
    <t>11/09/2022 19:14:18</t>
  </si>
  <si>
    <t>11/09/2022 23:06:06</t>
  </si>
  <si>
    <t>12/09/2022 12:53:48</t>
  </si>
  <si>
    <t>12/09/2022 20:27:53</t>
  </si>
  <si>
    <t>13/09/2022 08:14:40</t>
  </si>
  <si>
    <t>13/09/2022 08:55:36</t>
  </si>
  <si>
    <t>13/09/2022 15:23:04</t>
  </si>
  <si>
    <t>13/09/2022 20:09:46</t>
  </si>
  <si>
    <t>14/09/2022 13:12:25</t>
  </si>
  <si>
    <t>14/09/2022 15:55:55</t>
  </si>
  <si>
    <t>14/09/2022 19:51:57</t>
  </si>
  <si>
    <t>14/09/2022 20:23:38</t>
  </si>
  <si>
    <t>15/09/2022 08:23:32</t>
  </si>
  <si>
    <t>15/09/2022 16:56:22</t>
  </si>
  <si>
    <t>16/09/2022 17:27:34</t>
  </si>
  <si>
    <t>19/09/2022 21:20:32</t>
  </si>
  <si>
    <t>19/09/2022 21:28:53</t>
  </si>
  <si>
    <t>22/09/2022 05:23:38</t>
  </si>
  <si>
    <t>22/09/2022 07:52:31</t>
  </si>
  <si>
    <t>22/09/2022 09:13:24</t>
  </si>
  <si>
    <t>22/09/2022 11:52:40</t>
  </si>
  <si>
    <t>22/09/2022 11:53:22</t>
  </si>
  <si>
    <t>23/09/2022 09:03:11</t>
  </si>
  <si>
    <t>23/09/2022 09:30:00</t>
  </si>
  <si>
    <t>23/09/2022 10:29:25</t>
  </si>
  <si>
    <t>23/09/2022 10:54:15</t>
  </si>
  <si>
    <t>24/09/2022 08:19:41</t>
  </si>
  <si>
    <t>24/09/2022 08:23:56</t>
  </si>
  <si>
    <t>30/09/2022 12:08:52</t>
  </si>
  <si>
    <t>30/09/2022 13:26:19</t>
  </si>
  <si>
    <t>03/10/2022 16:34:15</t>
  </si>
  <si>
    <t>06/10/2022 07:29:29</t>
  </si>
  <si>
    <t>06/10/2022 08:39:27</t>
  </si>
  <si>
    <t>06/10/2022 10:47:31</t>
  </si>
  <si>
    <t>06/10/2022 11:00:00</t>
  </si>
  <si>
    <t>06/10/2022 11:07:41</t>
  </si>
  <si>
    <t>09/10/2022 11:56:01</t>
  </si>
  <si>
    <t>10/10/2022 19:57:46</t>
  </si>
  <si>
    <t>10/10/2022 20:31:33</t>
  </si>
  <si>
    <t>11/10/2022 10:28:17</t>
  </si>
  <si>
    <t>11/10/2022 10:32:19</t>
  </si>
  <si>
    <t>13/10/2022 09:22:57</t>
  </si>
  <si>
    <t>13/10/2022 09:54:14</t>
  </si>
  <si>
    <t>13/10/2022 14:11:01</t>
  </si>
  <si>
    <t>16/10/2022 08:19:33</t>
  </si>
  <si>
    <t>21/10/2022 00:05:36</t>
  </si>
  <si>
    <t>21/10/2022 11:09:47</t>
  </si>
  <si>
    <t>24/10/2022 15:43:39</t>
  </si>
  <si>
    <t>24/10/2022 16:24:32</t>
  </si>
  <si>
    <t>02/11/2022 18:17:29</t>
  </si>
  <si>
    <t>03/11/2022 20:20:47</t>
  </si>
  <si>
    <t>03/11/2022 21:05:33</t>
  </si>
  <si>
    <t>04/11/2022 08:25:37</t>
  </si>
  <si>
    <t>04/11/2022 13:09:37</t>
  </si>
  <si>
    <t>04/11/2022 13:13:00</t>
  </si>
  <si>
    <t>04/11/2022 19:20:27</t>
  </si>
  <si>
    <t>07/11/2022 11:54:00</t>
  </si>
  <si>
    <t>07/11/2022 13:02:54</t>
  </si>
  <si>
    <t>08/11/2022 10:17:53</t>
  </si>
  <si>
    <t>09/11/2022 20:23:06</t>
  </si>
  <si>
    <t>09/11/2022 21:13:41</t>
  </si>
  <si>
    <t>09/11/2022 23:09:46</t>
  </si>
  <si>
    <t>10/11/2022 09:24:27</t>
  </si>
  <si>
    <t>10/11/2022 09:51:21</t>
  </si>
  <si>
    <t>10/11/2022 10:01:45</t>
  </si>
  <si>
    <t>10/11/2022 11:59:43</t>
  </si>
  <si>
    <t>10/11/2022 12:57:19</t>
  </si>
  <si>
    <t>10/11/2022 15:09:41</t>
  </si>
  <si>
    <t>18/11/2022 09:33:28</t>
  </si>
  <si>
    <t>02/12/2022 12:03:27</t>
  </si>
  <si>
    <t>02/12/2022 12:09:02</t>
  </si>
  <si>
    <t>16/12/2022 14:46:25</t>
  </si>
  <si>
    <t>17/12/2022 11:25:05</t>
  </si>
  <si>
    <t>17/12/2022 11:31:24</t>
  </si>
  <si>
    <t>17/12/2022 11:47:56</t>
  </si>
  <si>
    <t>17/12/2022 11:56:38</t>
  </si>
  <si>
    <t>17/12/2022 12:48:41</t>
  </si>
  <si>
    <t>19/12/2022 09:30:44</t>
  </si>
  <si>
    <t>19/12/2022 19:14:21</t>
  </si>
  <si>
    <t>21/12/2022 07:26:07</t>
  </si>
  <si>
    <t>21/12/2022 18:58:50</t>
  </si>
  <si>
    <t>21/12/2022 22:42:38</t>
  </si>
  <si>
    <t>22/12/2022 10:11:22</t>
  </si>
  <si>
    <t>22/12/2022 14:40:50</t>
  </si>
  <si>
    <t>22/12/2022 16:53:36</t>
  </si>
  <si>
    <t>22/12/2022 17:00:04</t>
  </si>
  <si>
    <t>22/12/2022 20:46:30</t>
  </si>
  <si>
    <t>26/12/2022 18:04:27</t>
  </si>
  <si>
    <t>26/12/2022 18:40:38</t>
  </si>
  <si>
    <t>26/12/2022 18:57:47</t>
  </si>
  <si>
    <t>28/12/2022 08:44:45</t>
  </si>
  <si>
    <t>28/12/2022 16:59:27</t>
  </si>
  <si>
    <t>02/01/2023 08:46:17</t>
  </si>
  <si>
    <t>11/01/2023 15:14:58</t>
  </si>
  <si>
    <t>12/01/2023 15:01:08</t>
  </si>
  <si>
    <t>12/01/2023 18:19:41</t>
  </si>
  <si>
    <t>12/01/2023 18:41:51</t>
  </si>
  <si>
    <t>13/01/2023 19:36:27</t>
  </si>
  <si>
    <t>13/01/2023 23:54:55</t>
  </si>
  <si>
    <t>15/01/2023 16:54:47</t>
  </si>
  <si>
    <t>20/01/2023 20:38:16</t>
  </si>
  <si>
    <t>Já consta na base?</t>
  </si>
  <si>
    <t>Carimbo de data/hora</t>
  </si>
  <si>
    <r>
      <rPr>
        <rFont val="Arial"/>
      </rPr>
      <t xml:space="preserve">Confirmo meu interesse em participar desta pesquisa tendo lido e aprovado o Termo de Consentimento disponível em </t>
    </r>
    <r>
      <rPr>
        <rFont val="Arial"/>
        <color rgb="FF1155CC"/>
        <u/>
      </rPr>
      <t>https://bit.ly/3uE0i4O</t>
    </r>
  </si>
  <si>
    <t>ID</t>
  </si>
  <si>
    <t>DE</t>
  </si>
  <si>
    <t>PARA</t>
  </si>
  <si>
    <t>EXISTS?</t>
  </si>
  <si>
    <t>Microempresa</t>
  </si>
  <si>
    <t>Pequena empresa</t>
  </si>
  <si>
    <t>Grande empresa</t>
  </si>
  <si>
    <t>Média empresa</t>
  </si>
  <si>
    <t/>
  </si>
  <si>
    <t>Digital Analytics</t>
  </si>
  <si>
    <t>IT Director</t>
  </si>
  <si>
    <t>COUNTA of PARA</t>
  </si>
  <si>
    <t xml:space="preserve">COUNTA de </t>
  </si>
  <si>
    <t>COUNTA of Em qual região fica a sede da empresa que trabalha?</t>
  </si>
  <si>
    <t>COUNTA of Qual(is) métodos ágeis seu time utiliza?</t>
  </si>
  <si>
    <t>COUNTA of Existe algum método ou processo estabelecido para definição ou seleção das métricas a serem utilizadas?</t>
  </si>
  <si>
    <t>COUNTA of Você utiliza métricas para acompanhamento das metas e objetivos do(s) time(s) ou da organização?</t>
  </si>
  <si>
    <t>COUNTA of Em quais cerimônias típicas de métodos ágeis você aplica gerência de riscos e/ou Reunião de planejamento da sprint?</t>
  </si>
  <si>
    <t>COUNTA of Em quais dos itens abaixo você aplica métricas para o gerenciamento?</t>
  </si>
  <si>
    <t>10 a 20</t>
  </si>
  <si>
    <t>Finanças</t>
  </si>
  <si>
    <t>Cycle time</t>
  </si>
  <si>
    <t>0 a 5</t>
  </si>
  <si>
    <t>Outros</t>
  </si>
  <si>
    <t>Throughput</t>
  </si>
  <si>
    <t>6 a 9</t>
  </si>
  <si>
    <t>Comércio</t>
  </si>
  <si>
    <t>Mais de 20</t>
  </si>
  <si>
    <t>Serviços e Telecom</t>
  </si>
  <si>
    <t>Lean</t>
  </si>
  <si>
    <t>Total geral</t>
  </si>
  <si>
    <t>NPS</t>
  </si>
  <si>
    <t>XP</t>
  </si>
  <si>
    <t>Velocity</t>
  </si>
  <si>
    <t>Indústria</t>
  </si>
  <si>
    <t>Safe</t>
  </si>
  <si>
    <t>Agroindústria</t>
  </si>
  <si>
    <t>XGH</t>
  </si>
  <si>
    <t>Óleo e Gás</t>
  </si>
  <si>
    <t>Outstanding bugs</t>
  </si>
  <si>
    <t>Tradicional/PMI</t>
  </si>
  <si>
    <t>Project avg. cost</t>
  </si>
  <si>
    <t>Number of Active Customers</t>
  </si>
  <si>
    <t>Lean Inception</t>
  </si>
  <si>
    <t>KPI</t>
  </si>
  <si>
    <t>Ideal team capacity</t>
  </si>
  <si>
    <t>Híbrido</t>
  </si>
  <si>
    <t>Fluxo unificado</t>
  </si>
  <si>
    <t>Devops</t>
  </si>
  <si>
    <t>Technical Efficiency</t>
  </si>
  <si>
    <t>Cascata</t>
  </si>
  <si>
    <t>Quality rating</t>
  </si>
  <si>
    <t>Adaptação de Kanban e Scrum a nossa realidade</t>
  </si>
  <si>
    <t>Cumulative Flow Diagrams</t>
  </si>
  <si>
    <t>WIP</t>
  </si>
  <si>
    <t>Number of deployments</t>
  </si>
  <si>
    <t>Number of completed tasks</t>
  </si>
  <si>
    <t>CFD</t>
  </si>
  <si>
    <t>User Story Points</t>
  </si>
  <si>
    <t>Test Coverage</t>
  </si>
  <si>
    <t>Team and individual motivational</t>
  </si>
  <si>
    <t>SLA</t>
  </si>
  <si>
    <t>Flow efficiency</t>
  </si>
  <si>
    <t>Delivery to customer</t>
  </si>
  <si>
    <t>Churn</t>
  </si>
  <si>
    <t>Valor agregado</t>
  </si>
  <si>
    <t>Planned hours</t>
  </si>
  <si>
    <t>Clima</t>
  </si>
  <si>
    <t>Turnover</t>
  </si>
  <si>
    <t>Team total effective available hours</t>
  </si>
  <si>
    <t>Team total available hours</t>
  </si>
  <si>
    <t>Rejected Product Backlog Items</t>
  </si>
  <si>
    <t>CSAT</t>
  </si>
  <si>
    <t>Cost Devitation</t>
  </si>
  <si>
    <t>Bugs density</t>
  </si>
  <si>
    <t>ROI</t>
  </si>
  <si>
    <t>Priority Shift</t>
  </si>
  <si>
    <t>Number of remaining tasks</t>
  </si>
  <si>
    <t>MTTR</t>
  </si>
  <si>
    <t>Evolução de Produto</t>
  </si>
  <si>
    <t>Delivery on time</t>
  </si>
  <si>
    <t>Burn-up</t>
  </si>
  <si>
    <t>Blocked tasks</t>
  </si>
  <si>
    <t>Aging time</t>
  </si>
  <si>
    <t>Time to recover</t>
  </si>
  <si>
    <t>Time in meeting</t>
  </si>
  <si>
    <t>Ticket</t>
  </si>
  <si>
    <t>Tempo de resposta</t>
  </si>
  <si>
    <t>Taxa de Retenção</t>
  </si>
  <si>
    <t>Security Test Pass Rate (security)</t>
  </si>
  <si>
    <t>Saúde da aplicação</t>
  </si>
  <si>
    <t>Processos</t>
  </si>
  <si>
    <t>Número de PR's</t>
  </si>
  <si>
    <t>NA</t>
  </si>
  <si>
    <t>Metricas de uso</t>
  </si>
  <si>
    <t>Individual effectiveness</t>
  </si>
  <si>
    <t>Indicator about risky user stories</t>
  </si>
  <si>
    <t>Hours spent on bugs</t>
  </si>
  <si>
    <t>Fixed bugs</t>
  </si>
  <si>
    <t>Disponibilidade do produto</t>
  </si>
  <si>
    <t>CPI</t>
  </si>
  <si>
    <t>Contact Rate</t>
  </si>
  <si>
    <t>Changed Product Backlog Items</t>
  </si>
  <si>
    <t>CAC</t>
  </si>
  <si>
    <t>Backlog size</t>
  </si>
  <si>
    <t>Backlog</t>
  </si>
  <si>
    <t>Apdex</t>
  </si>
  <si>
    <t>Weekly working hours of individual</t>
  </si>
  <si>
    <t>UMUX</t>
  </si>
  <si>
    <t>TTM</t>
  </si>
  <si>
    <t>Transações</t>
  </si>
  <si>
    <t>TPV</t>
  </si>
  <si>
    <t>Touch time</t>
  </si>
  <si>
    <t>TMR</t>
  </si>
  <si>
    <t>TMI</t>
  </si>
  <si>
    <t>TME</t>
  </si>
  <si>
    <t>TMA</t>
  </si>
  <si>
    <t>Tempo melhorias</t>
  </si>
  <si>
    <t>Tempo médio de resposta</t>
  </si>
  <si>
    <t>Tempo médio de recuperação</t>
  </si>
  <si>
    <t>Tempo médio de esteiras de CI/CD</t>
  </si>
  <si>
    <t>Tempo de tela</t>
  </si>
  <si>
    <t>Tempo de seção</t>
  </si>
  <si>
    <t>Tempo de indisponibilidade</t>
  </si>
  <si>
    <t>Tempo de click</t>
  </si>
  <si>
    <t>Tempo de atendimento</t>
  </si>
  <si>
    <t>Tempo da última promoção</t>
  </si>
  <si>
    <t>Telas por sessão</t>
  </si>
  <si>
    <t>Tecnologias</t>
  </si>
  <si>
    <t>Technical debt</t>
  </si>
  <si>
    <t>Team adaptability</t>
  </si>
  <si>
    <t>Taxas de exceções</t>
  </si>
  <si>
    <t>Taxa de sucesso da meta sprint</t>
  </si>
  <si>
    <t>Taxa de rollback</t>
  </si>
  <si>
    <t>Taxa de resolução de chamado</t>
  </si>
  <si>
    <t>Taxa de previsibilidade</t>
  </si>
  <si>
    <t>Taxa de chegada</t>
  </si>
  <si>
    <t>Sprints sem pendência</t>
  </si>
  <si>
    <t>SPI</t>
  </si>
  <si>
    <t>Satisfação do time</t>
  </si>
  <si>
    <t>RWT</t>
  </si>
  <si>
    <t>Running Tested Features Metric</t>
  </si>
  <si>
    <t>Role Time Measure</t>
  </si>
  <si>
    <t>Roadmaps</t>
  </si>
  <si>
    <t>Response time</t>
  </si>
  <si>
    <t>Reopened Tickets</t>
  </si>
  <si>
    <t>Reaction time</t>
  </si>
  <si>
    <t>RAID</t>
  </si>
  <si>
    <t>Queue impediments size</t>
  </si>
  <si>
    <t>Quantidade funcionalidades implantadas</t>
  </si>
  <si>
    <t>Quantidade de solicitações de clientes</t>
  </si>
  <si>
    <t>Quantidade de certificações</t>
  </si>
  <si>
    <t>Quantidade de cancelamento de implantações</t>
  </si>
  <si>
    <t>Quantidade de alertas</t>
  </si>
  <si>
    <t>Pulse</t>
  </si>
  <si>
    <t>Previsibilidade de modelos estatísticos</t>
  </si>
  <si>
    <t>Peso do projeto no fluxo</t>
  </si>
  <si>
    <t>PDI</t>
  </si>
  <si>
    <t>Objetivo da Sprint</t>
  </si>
  <si>
    <t>Number of development tasks without estimation of effort ("estimated")</t>
  </si>
  <si>
    <t>MTTF</t>
  </si>
  <si>
    <t>MTTD</t>
  </si>
  <si>
    <t>MTTA</t>
  </si>
  <si>
    <t>MRR</t>
  </si>
  <si>
    <t>Motivos de atraso</t>
  </si>
  <si>
    <t>Monte Carlo</t>
  </si>
  <si>
    <t>Monitoramento da operação</t>
  </si>
  <si>
    <t>LTV</t>
  </si>
  <si>
    <t>Lei de Little</t>
  </si>
  <si>
    <t>Leads</t>
  </si>
  <si>
    <t>Lead to value</t>
  </si>
  <si>
    <t>kSIS</t>
  </si>
  <si>
    <t>Known bugs</t>
  </si>
  <si>
    <t>IQR</t>
  </si>
  <si>
    <t>Individual effectivenes</t>
  </si>
  <si>
    <t>Horas extras</t>
  </si>
  <si>
    <t>GPV</t>
  </si>
  <si>
    <t>GMV</t>
  </si>
  <si>
    <t>Funil</t>
  </si>
  <si>
    <t>Forecast</t>
  </si>
  <si>
    <t>Feeling da equipe durante a sprint</t>
  </si>
  <si>
    <t>FCR</t>
  </si>
  <si>
    <t>Faturamento</t>
  </si>
  <si>
    <t>Evolução (Cognitiva-Científica)</t>
  </si>
  <si>
    <t>Effort estimation accuracy</t>
  </si>
  <si>
    <t>EBTDA</t>
  </si>
  <si>
    <t>EAC</t>
  </si>
  <si>
    <t>Downtime</t>
  </si>
  <si>
    <t>DORA Metrics - MAU - Active Users</t>
  </si>
  <si>
    <t>DORA Metrics</t>
  </si>
  <si>
    <t>DOR</t>
  </si>
  <si>
    <t>DOD</t>
  </si>
  <si>
    <t>Dívidas técnicas</t>
  </si>
  <si>
    <t>Diversidade</t>
  </si>
  <si>
    <t>Definição do responsável</t>
  </si>
  <si>
    <t>Curva S</t>
  </si>
  <si>
    <t>Cultura Organizacional</t>
  </si>
  <si>
    <t>CTOR</t>
  </si>
  <si>
    <t>Critical bugs</t>
  </si>
  <si>
    <t>Contratação</t>
  </si>
  <si>
    <t>Compliance</t>
  </si>
  <si>
    <t>Commit Review Performance</t>
  </si>
  <si>
    <t>Change failure rate</t>
  </si>
  <si>
    <t>CES</t>
  </si>
  <si>
    <t>cash ins</t>
  </si>
  <si>
    <t>Burn-ups</t>
  </si>
  <si>
    <t>Budget orçado vs. custo atual</t>
  </si>
  <si>
    <t>BPS</t>
  </si>
  <si>
    <t>BoardColumn</t>
  </si>
  <si>
    <t>BCP</t>
  </si>
  <si>
    <t>AUM</t>
  </si>
  <si>
    <t>Aquisição</t>
  </si>
  <si>
    <t>Aproveitamento</t>
  </si>
  <si>
    <t>Api success rate</t>
  </si>
  <si>
    <t>Aging dos itens</t>
  </si>
  <si>
    <t>Agendamentos</t>
  </si>
  <si>
    <t>Adesão do Produto</t>
  </si>
  <si>
    <t>9box</t>
  </si>
  <si>
    <t>SAFe</t>
  </si>
  <si>
    <t>safe</t>
  </si>
  <si>
    <t>categoria densidade de frequencia</t>
  </si>
  <si>
    <t>absoluto relativo</t>
  </si>
  <si>
    <t>https://www.eecis.udel.edu/~portnoi/classroom/prob_estatistica/2006_1/lecture_slides/aula04.pdf</t>
  </si>
  <si>
    <t>https://www.youtube.com/watch?v=ghwRm_sevjo</t>
  </si>
  <si>
    <t>NEW</t>
  </si>
  <si>
    <t>OLD</t>
  </si>
  <si>
    <t>Serviços e Telecom, Governo, Finanças, Comércio, Agroindústria, Indústria</t>
  </si>
  <si>
    <t>Outros, Serviços e Telecom, Governo, Finanças</t>
  </si>
  <si>
    <t>Finanças, Comércio</t>
  </si>
  <si>
    <t>Outros, Serviços e Telecom, Governo, Finanças, Comércio</t>
  </si>
  <si>
    <t>Outros, Serviços e Telecom</t>
  </si>
  <si>
    <t xml:space="preserve">Governo, Outros, Finanças, Indústria, </t>
  </si>
  <si>
    <t>Outros, Finanças</t>
  </si>
  <si>
    <t>Outros, Indústria</t>
  </si>
  <si>
    <t>Outros, Finanças, Indústria, Comércio</t>
  </si>
  <si>
    <t>Serviços e Telecom, Indústria, Comércio, Finanças</t>
  </si>
  <si>
    <t>Serviços e Telecom, Indústria, Governo</t>
  </si>
  <si>
    <t>Outros, Serviços e Telecom, Governo, Finanças, Indústria, Comércio</t>
  </si>
  <si>
    <t>Serviços e Telecom, Governo, Finanças, Comércio, Indústria</t>
  </si>
  <si>
    <t>Finanças, Comércio, Outros</t>
  </si>
  <si>
    <t>Serviços e Telecom, Governo, Finanças, Comércio</t>
  </si>
  <si>
    <t>Serviços e Telecom, Agroindústria, Outros</t>
  </si>
  <si>
    <t>Comércio, Serviços e Telecom</t>
  </si>
  <si>
    <t>Serviços e Telecom, Finanças</t>
  </si>
  <si>
    <t>Serviços e Telecom, Finanças, Indústria</t>
  </si>
  <si>
    <t>Finanças, Outros</t>
  </si>
  <si>
    <t>Finanças,Comércio</t>
  </si>
  <si>
    <t>Finanças,Comércio, Outros</t>
  </si>
  <si>
    <t>Finanças, Comércio, Indústria, Outros</t>
  </si>
  <si>
    <t>Serviços e Telecom, Governo, Finanças, Comércio, Outros</t>
  </si>
  <si>
    <t>Governo, Indústria</t>
  </si>
  <si>
    <t>Serviços e Telecom',
  'Finanças',
  'Comércio',
  'Outros'</t>
  </si>
  <si>
    <t>Serviços e Telecom',
  'Governo',
  'Finanças',
  'Indústria'</t>
  </si>
  <si>
    <t>Serviços e Telecom',
  'Governo',
  'Finanças',
  'Indústria',
  'Comércio',
  'Outros'</t>
  </si>
  <si>
    <t>Serviços e Telecom', 'Finanças', 'Comércio'</t>
  </si>
  <si>
    <t>Governo', 'Finanças', 'Comércio'</t>
  </si>
  <si>
    <t>Serviços e Telecom', 'Comércio', 'Outros'</t>
  </si>
  <si>
    <t>Finanças', 'Comércio', 'Outros'</t>
  </si>
  <si>
    <t>Finanças', 'Indústria', 'Comércio'</t>
  </si>
  <si>
    <t>Governo, Comércio</t>
  </si>
  <si>
    <t>Serviços e Telecom',
  'Governo',
  'Comércio',
  'Outros'</t>
  </si>
  <si>
    <t>Indústria, Outros</t>
  </si>
  <si>
    <t>Comércio, Outros</t>
  </si>
  <si>
    <t>Governo, Outros</t>
  </si>
  <si>
    <t>Governo, Finanças</t>
  </si>
  <si>
    <t>EMPRESA</t>
  </si>
  <si>
    <t>MICRO EMPRESA</t>
  </si>
  <si>
    <t>5 SCRUM</t>
  </si>
  <si>
    <t>9 KANBAN</t>
  </si>
  <si>
    <t>1 XP</t>
  </si>
  <si>
    <t>1 XGH</t>
  </si>
  <si>
    <t>PEQUENA EMPRESA</t>
  </si>
  <si>
    <t>31 SCRUM</t>
  </si>
  <si>
    <t>12 SCRUMBAN</t>
  </si>
  <si>
    <t>13 KANBAN</t>
  </si>
  <si>
    <t>MÉDIA EMPRESA</t>
  </si>
  <si>
    <t>54 SCRUM</t>
  </si>
  <si>
    <t>19 SCRUMBAN</t>
  </si>
  <si>
    <t>45 KANBAN</t>
  </si>
  <si>
    <t>19 LEAN</t>
  </si>
  <si>
    <t>8 XP</t>
  </si>
  <si>
    <t>1 SAFE</t>
  </si>
  <si>
    <t>GRANDE EMPRESA</t>
  </si>
  <si>
    <t>148 SCRUM</t>
  </si>
  <si>
    <t>77 SCRUMBAN</t>
  </si>
  <si>
    <t>131 KANBAN</t>
  </si>
  <si>
    <t>23 XP</t>
  </si>
  <si>
    <t>58 LEAN</t>
  </si>
  <si>
    <t>5 SAFE</t>
  </si>
  <si>
    <t>iniciando praticas no AUF (Agile Upstream Framework)</t>
  </si>
  <si>
    <t>etc.</t>
  </si>
  <si>
    <t>Prazo para entrega</t>
  </si>
  <si>
    <t>Valores financeiros</t>
  </si>
  <si>
    <t>Recursos necessários</t>
  </si>
  <si>
    <t>Aging dos itens e fluxo de disperção</t>
  </si>
  <si>
    <t>Atualmente estou utilizando apenas lead time e cycle time mas já utilizei outras métricas em outros times</t>
  </si>
  <si>
    <t>BUGs</t>
  </si>
  <si>
    <t>Boardown</t>
  </si>
  <si>
    <t>Bugs por Funcionalidades</t>
  </si>
  <si>
    <t>Bugs por Severidade</t>
  </si>
  <si>
    <t>Bugs por versão</t>
  </si>
  <si>
    <t>Burn Down/Up (cronograma e progresso)</t>
  </si>
  <si>
    <t>Burn Downs</t>
  </si>
  <si>
    <t>Burn down</t>
  </si>
  <si>
    <t>Burn down. Wip</t>
  </si>
  <si>
    <t>Burndown Sprint</t>
  </si>
  <si>
    <t>Burndown da sprint</t>
  </si>
  <si>
    <t>Burndown e okrs da organização</t>
  </si>
  <si>
    <t>Burnsown</t>
  </si>
  <si>
    <t>Business: KPIs</t>
  </si>
  <si>
    <t>CFD e LeadTime</t>
  </si>
  <si>
    <t>CFD e Lei de Little</t>
  </si>
  <si>
    <t>CFD por BoardColumn</t>
  </si>
  <si>
    <t>CPI e NPS</t>
  </si>
  <si>
    <t>CTOR de campanhas</t>
  </si>
  <si>
    <t>Cac</t>
  </si>
  <si>
    <t>Capacidade</t>
  </si>
  <si>
    <t>Capacity</t>
  </si>
  <si>
    <t>Capacity do time</t>
  </si>
  <si>
    <t>Cicle Time</t>
  </si>
  <si>
    <t>Cicle Time (Processo)</t>
  </si>
  <si>
    <t>Cicle time</t>
  </si>
  <si>
    <t>Ciclo time</t>
  </si>
  <si>
    <t>Cobertura de testes</t>
  </si>
  <si>
    <t>Conversao</t>
  </si>
  <si>
    <t>Conversão de Leads</t>
  </si>
  <si>
    <t>Conversão de leads</t>
  </si>
  <si>
    <t>Csat</t>
  </si>
  <si>
    <t>Custo</t>
  </si>
  <si>
    <t>Custo por entrega</t>
  </si>
  <si>
    <t>Cycle Time</t>
  </si>
  <si>
    <t>Cycle Time Efficiency</t>
  </si>
  <si>
    <t>Cycle Time e CFD</t>
  </si>
  <si>
    <t>Cycle time de desenvolvimento.</t>
  </si>
  <si>
    <t>Cycle time e OKRs</t>
  </si>
  <si>
    <t>Cycle time e lead time</t>
  </si>
  <si>
    <t>Cycle-time</t>
  </si>
  <si>
    <t>CycleTime</t>
  </si>
  <si>
    <t>Cyletime</t>
  </si>
  <si>
    <t>De negócio: Total de pacotes processados</t>
  </si>
  <si>
    <t>Deadline</t>
  </si>
  <si>
    <t>Defeitos</t>
  </si>
  <si>
    <t>Deliverable Estimate</t>
  </si>
  <si>
    <t>Depende do produto que estamos desenvolvendo e da duração do desenvolvimento</t>
  </si>
  <si>
    <t>Depende do projeto ou produto e dos objetivos definidos para a organização. Não há resposta de abrangência genérica</t>
  </si>
  <si>
    <t>Deployment frequency</t>
  </si>
  <si>
    <t>Deploys por dia e Tempo de Downtime da aplicação</t>
  </si>
  <si>
    <t>Desvio (de horas planejadas)</t>
  </si>
  <si>
    <t>Diagrama de fluxo acumulado.</t>
  </si>
  <si>
    <t>Dispersão por tempo de ciclo</t>
  </si>
  <si>
    <t>Disponibilidade</t>
  </si>
  <si>
    <t>Disponibilidade dos serviços e latencia das aplicações</t>
  </si>
  <si>
    <t>Efetividade planejada</t>
  </si>
  <si>
    <t>Em geral nos baseamos em métricas de uso e negócio. Quantidade de cadastros</t>
  </si>
  <si>
    <t>Engagement</t>
  </si>
  <si>
    <t>Engajamento</t>
  </si>
  <si>
    <t>Engajamento do time (Pessoas)</t>
  </si>
  <si>
    <t>Entradas de Corretivas</t>
  </si>
  <si>
    <t>Entrega e esforco</t>
  </si>
  <si>
    <t>Entregas</t>
  </si>
  <si>
    <t>Esforço</t>
  </si>
  <si>
    <t>Estimativa análoga e Estimativa por similaridade</t>
  </si>
  <si>
    <t>Estimativa de pontos</t>
  </si>
  <si>
    <t>Experiencia do cliente</t>
  </si>
  <si>
    <t>Feedbck de Clientes</t>
  </si>
  <si>
    <t>Felizômetro</t>
  </si>
  <si>
    <t>Fluxo de Clientes</t>
  </si>
  <si>
    <t>Força de trabalho</t>
  </si>
  <si>
    <t>Frequência de entrega</t>
  </si>
  <si>
    <t>Gráfico de Dispersão</t>
  </si>
  <si>
    <t>Histograma de taxa de transferência e eficiência de fluxo.</t>
  </si>
  <si>
    <t>Identificação</t>
  </si>
  <si>
    <t>Indicador de Compliance (Sim/Não)</t>
  </si>
  <si>
    <t>Indicador desempenho</t>
  </si>
  <si>
    <t>Indice de Ataques (Cyber)</t>
  </si>
  <si>
    <t>Indice de chamados (Bugs)</t>
  </si>
  <si>
    <t>Issues X tempo</t>
  </si>
  <si>
    <t>Issues por categoria e BurnUp de Entrega</t>
  </si>
  <si>
    <t>KPI 1 - % Pessoas e % Investimento por Equipe?</t>
  </si>
  <si>
    <t>KPI 2 - % Pessoas por Função dentro do setor?</t>
  </si>
  <si>
    <t>KPI 3 - % Melhorias x Correções (Tempo)</t>
  </si>
  <si>
    <t>KPI 4 - Quantidade de Bugs em Clientes por Mês</t>
  </si>
  <si>
    <t>KPI 5 - % Classificação das Melhorias (Tempo)</t>
  </si>
  <si>
    <t>KPI's</t>
  </si>
  <si>
    <t>KPIS</t>
  </si>
  <si>
    <t>KPIs</t>
  </si>
  <si>
    <t>KPIs específicos de produto</t>
  </si>
  <si>
    <t>Key results de negócio</t>
  </si>
  <si>
    <t>Kpi</t>
  </si>
  <si>
    <t>Kpi's</t>
  </si>
  <si>
    <t>Lead Time</t>
  </si>
  <si>
    <t>Lead Time e Cumulative Flow Diagram (CFD)</t>
  </si>
  <si>
    <t>Lead Time e Cycle Time para o progresso do projeto</t>
  </si>
  <si>
    <t>Lead Time(Processo)</t>
  </si>
  <si>
    <t>Lead Time/Cycle Time</t>
  </si>
  <si>
    <t>Lead time (to done)</t>
  </si>
  <si>
    <t>Lead-time</t>
  </si>
  <si>
    <t>LeadTime</t>
  </si>
  <si>
    <t>Leadtime</t>
  </si>
  <si>
    <t>Leadtime cycletime vazão</t>
  </si>
  <si>
    <t>Marcos</t>
  </si>
  <si>
    <t>Margem do projeto</t>
  </si>
  <si>
    <t>Maturity Level</t>
  </si>
  <si>
    <t>Mau</t>
  </si>
  <si>
    <t>Metas(Smart)</t>
  </si>
  <si>
    <t>Metricas de turnover</t>
  </si>
  <si>
    <t>Metricas focadas na performance do produto e ou teste de hipótese: NPS</t>
  </si>
  <si>
    <t>Monitoramento de budget (%burn de budget atual</t>
  </si>
  <si>
    <t>Monitoramento de projeto (%complete) e CFD para processo.</t>
  </si>
  <si>
    <t>Monthly Active Users</t>
  </si>
  <si>
    <t>Mttr</t>
  </si>
  <si>
    <t>Métricas de produto</t>
  </si>
  <si>
    <t>Métricas gerais relativas ao produto</t>
  </si>
  <si>
    <t>Métricas quantitativas no geral</t>
  </si>
  <si>
    <t>NPS e Objetivos atendidos</t>
  </si>
  <si>
    <t>NPS(Net Promoter Score - Cliente)</t>
  </si>
  <si>
    <t>Nao aplicamos metricas no processo</t>
  </si>
  <si>
    <t>Número de Story Points Entregues (Total)</t>
  </si>
  <si>
    <t>Número de Story Points Planejados</t>
  </si>
  <si>
    <t>Número de Story Points Planejados Entregues</t>
  </si>
  <si>
    <t>Número de Story Points não planejados entregues</t>
  </si>
  <si>
    <t>Número de acesso</t>
  </si>
  <si>
    <t>Número de acessos ao produto (Analytics)</t>
  </si>
  <si>
    <t>Número de bugs injetados</t>
  </si>
  <si>
    <t>Número de chamados por problemas de experiência e Taxa de uso de funcionalidades</t>
  </si>
  <si>
    <t>Número de usuários ativos</t>
  </si>
  <si>
    <t>OKR.</t>
  </si>
  <si>
    <t>OKRS</t>
  </si>
  <si>
    <t>OKRs anuais e do trimestre; Indice de qualidade de código; NPS (e suas variações - a depender do produto); TTM; Indice de aderência à tech stack;</t>
  </si>
  <si>
    <t>OKRs. Agilidade: WIP</t>
  </si>
  <si>
    <t>On Budget</t>
  </si>
  <si>
    <t>On Time</t>
  </si>
  <si>
    <t>Performance</t>
  </si>
  <si>
    <t>Pesquisa de Clima</t>
  </si>
  <si>
    <t>Pesquisa de churn</t>
  </si>
  <si>
    <t>Phases of review</t>
  </si>
  <si>
    <t>Planejado vs Executado</t>
  </si>
  <si>
    <t>Planejamento de escopo de sprint com base na media de pontuação da equipe; Identificação de esforço trimestral mensurando o tamanho das iniciativas x pontuação da equipe x Gannt;</t>
  </si>
  <si>
    <t>Pontos Realizados</t>
  </si>
  <si>
    <t>Pontos entregues/sprint; Pontos não entregues/sprint</t>
  </si>
  <si>
    <t>Prazo para entrega Valores financeiros Recursos necessários</t>
  </si>
  <si>
    <t>Progresso da Iniciativa.</t>
  </si>
  <si>
    <t>Progresso de KPI</t>
  </si>
  <si>
    <t>Qtd. de itens categorizados</t>
  </si>
  <si>
    <t>Qtd. de itens com erro de publicação</t>
  </si>
  <si>
    <t>Qtd. de itens com match</t>
  </si>
  <si>
    <t>Qtd. de itens vendidos</t>
  </si>
  <si>
    <t>Qtd. de itens visualizados</t>
  </si>
  <si>
    <t>Qtde Bugs</t>
  </si>
  <si>
    <t>Qtde Sustentação</t>
  </si>
  <si>
    <t>Quadro de tarefas</t>
  </si>
  <si>
    <t>Qualidade</t>
  </si>
  <si>
    <t>Qualidade de código</t>
  </si>
  <si>
    <t>Qualidade e NPS</t>
  </si>
  <si>
    <t>Quantidade de acessos</t>
  </si>
  <si>
    <t>Quantidade de deploy</t>
  </si>
  <si>
    <t>Quantidade de erros 4XX e 5XX</t>
  </si>
  <si>
    <t>Quantidade de tarefas passadas não terminadas por sprint</t>
  </si>
  <si>
    <t>Quantidade e tempo de bloqueio.</t>
  </si>
  <si>
    <t>Receita</t>
  </si>
  <si>
    <t>Receita Recorrente</t>
  </si>
  <si>
    <t>Recursos</t>
  </si>
  <si>
    <t>Retenção</t>
  </si>
  <si>
    <t>Retrabalho</t>
  </si>
  <si>
    <t>Reuniões</t>
  </si>
  <si>
    <t>Riscos</t>
  </si>
  <si>
    <t>SLA de entregas</t>
  </si>
  <si>
    <t>SMART</t>
  </si>
  <si>
    <t>Satisfaçao</t>
  </si>
  <si>
    <t>Satisfação cliente</t>
  </si>
  <si>
    <t>Satisfação do cliente</t>
  </si>
  <si>
    <t>Satisfação do cliente com feedback</t>
  </si>
  <si>
    <t>Sprint Burndown</t>
  </si>
  <si>
    <t>Sprint burndown</t>
  </si>
  <si>
    <t>Story Points</t>
  </si>
  <si>
    <t>Story points</t>
  </si>
  <si>
    <t>StoryPoints</t>
  </si>
  <si>
    <t>Sucesso das entregas</t>
  </si>
  <si>
    <t>São varias</t>
  </si>
  <si>
    <t>TPV e NPS</t>
  </si>
  <si>
    <t>Task success</t>
  </si>
  <si>
    <t>Taxa de conversão</t>
  </si>
  <si>
    <t>Tech de qualidade: Cobertura de código</t>
  </si>
  <si>
    <t>Tempo</t>
  </si>
  <si>
    <t>Tempo de ciclo</t>
  </si>
  <si>
    <t>Tempo de desenvolvimento por task</t>
  </si>
  <si>
    <t>Tempo esperado</t>
  </si>
  <si>
    <t>Tempo vs Resultado</t>
  </si>
  <si>
    <t>Thoughput</t>
  </si>
  <si>
    <t>Throughout (Vazão)</t>
  </si>
  <si>
    <t>Throughpout e Bourndown</t>
  </si>
  <si>
    <t>Throughput da sprint</t>
  </si>
  <si>
    <t>Throughput de atividades</t>
  </si>
  <si>
    <t>Throughput de capacidade por time</t>
  </si>
  <si>
    <t>Ticket Médio</t>
  </si>
  <si>
    <t>Tickets/cliente/mês</t>
  </si>
  <si>
    <t>Time: Lead Time</t>
  </si>
  <si>
    <t>Touch Time</t>
  </si>
  <si>
    <t>Uptime</t>
  </si>
  <si>
    <t>Uptime (Tech)</t>
  </si>
  <si>
    <t>Uptime e NPS</t>
  </si>
  <si>
    <t>Uptime/Downtime (Tecnologia)</t>
  </si>
  <si>
    <t>Uptime/SLA</t>
  </si>
  <si>
    <t>Usualmente são métricas mais voltadas ao produto</t>
  </si>
  <si>
    <t>Valor Agregado e Qualidade.</t>
  </si>
  <si>
    <t>Valor monetário</t>
  </si>
  <si>
    <t>Vazao de Trabalho</t>
  </si>
  <si>
    <t>Vazão</t>
  </si>
  <si>
    <t>Vazão do time.</t>
  </si>
  <si>
    <t>Velocidad</t>
  </si>
  <si>
    <t>Velocidade</t>
  </si>
  <si>
    <t>Velocidade de desenvolvimento do time</t>
  </si>
  <si>
    <t>Velocidade do time</t>
  </si>
  <si>
    <t>Velocidade e Capacidade do time</t>
  </si>
  <si>
    <t>Velocity Chart</t>
  </si>
  <si>
    <t>Wip</t>
  </si>
  <si>
    <t>Work Item age</t>
  </si>
  <si>
    <t>Work in Progress</t>
  </si>
  <si>
    <t>acessos</t>
  </si>
  <si>
    <t>acessos por estado (métricas de produto)</t>
  </si>
  <si>
    <t>acompanhamento de PDI</t>
  </si>
  <si>
    <t>aderência ao fluxo</t>
  </si>
  <si>
    <t>adoção gpv</t>
  </si>
  <si>
    <t>agendamentos</t>
  </si>
  <si>
    <t>agilidade do time</t>
  </si>
  <si>
    <t>aging</t>
  </si>
  <si>
    <t>aging time</t>
  </si>
  <si>
    <t>aging wip</t>
  </si>
  <si>
    <t>alcance</t>
  </si>
  <si>
    <t>análise de prioridade de epics com investidores</t>
  </si>
  <si>
    <t>apdex</t>
  </si>
  <si>
    <t>api success rate</t>
  </si>
  <si>
    <t>aproveitamento</t>
  </si>
  <si>
    <t>ativações</t>
  </si>
  <si>
    <t>bcp</t>
  </si>
  <si>
    <t>blocked time</t>
  </si>
  <si>
    <t>blocked time.</t>
  </si>
  <si>
    <t>bugs produtivos</t>
  </si>
  <si>
    <t>burn down e retenção</t>
  </si>
  <si>
    <t>burndown</t>
  </si>
  <si>
    <t>burndown chart</t>
  </si>
  <si>
    <t>burndown graph</t>
  </si>
  <si>
    <t>burnup</t>
  </si>
  <si>
    <t>burnup.</t>
  </si>
  <si>
    <t>cadastros</t>
  </si>
  <si>
    <t>call diária com cada dev</t>
  </si>
  <si>
    <t>capacidad</t>
  </si>
  <si>
    <t>capacidade</t>
  </si>
  <si>
    <t>cfd</t>
  </si>
  <si>
    <t>churn</t>
  </si>
  <si>
    <t>churn e Nps</t>
  </si>
  <si>
    <t>cicle time</t>
  </si>
  <si>
    <t>ciclo da demanda</t>
  </si>
  <si>
    <t>circle time</t>
  </si>
  <si>
    <t>cliente</t>
  </si>
  <si>
    <t>clima</t>
  </si>
  <si>
    <t>clima organizacional.</t>
  </si>
  <si>
    <t>Test coverage</t>
  </si>
  <si>
    <t>cobertura de teste unitário e teste de integração</t>
  </si>
  <si>
    <t>como burndown</t>
  </si>
  <si>
    <t>contact rate</t>
  </si>
  <si>
    <t>Contact rate</t>
  </si>
  <si>
    <t>contratação</t>
  </si>
  <si>
    <t>conversion</t>
  </si>
  <si>
    <t>conversão</t>
  </si>
  <si>
    <t>conversão de cada etapa do funil</t>
  </si>
  <si>
    <t>convertion rate</t>
  </si>
  <si>
    <t>csat</t>
  </si>
  <si>
    <t>csat das plataformas</t>
  </si>
  <si>
    <t>cumulative diagram</t>
  </si>
  <si>
    <t>custo</t>
  </si>
  <si>
    <t>custo e clima.</t>
  </si>
  <si>
    <t>custo e esforço.</t>
  </si>
  <si>
    <t>cycle time</t>
  </si>
  <si>
    <t>cycletime</t>
  </si>
  <si>
    <t>da uma pesquisada</t>
  </si>
  <si>
    <t>data entrega e comportamento.</t>
  </si>
  <si>
    <t>datas planejadas x executadas</t>
  </si>
  <si>
    <t>datas/prazos</t>
  </si>
  <si>
    <t>definição do responsável</t>
  </si>
  <si>
    <t>delivery (completude em relação ao planejamento)</t>
  </si>
  <si>
    <t>delivery throughput</t>
  </si>
  <si>
    <t>deploys</t>
  </si>
  <si>
    <t>desvio de prazo</t>
  </si>
  <si>
    <t>desvíos</t>
  </si>
  <si>
    <t>diversidade</t>
  </si>
  <si>
    <t>downtime</t>
  </si>
  <si>
    <t>e-NPS</t>
  </si>
  <si>
    <t>eNPS</t>
  </si>
  <si>
    <t>efetividade dos custos e Aderência ao processo de desenvolvimento.</t>
  </si>
  <si>
    <t>eficiência</t>
  </si>
  <si>
    <t>eficiência operacional</t>
  </si>
  <si>
    <t>eficácia</t>
  </si>
  <si>
    <t>engajamento</t>
  </si>
  <si>
    <t>entrada de defeitos.</t>
  </si>
  <si>
    <t>entrega e evolução do produto</t>
  </si>
  <si>
    <t>entregas x analista</t>
  </si>
  <si>
    <t>entregas x não entregas nas sprints</t>
  </si>
  <si>
    <t>error rate</t>
  </si>
  <si>
    <t>etc</t>
  </si>
  <si>
    <t>etc..)</t>
  </si>
  <si>
    <t>execução dos fluxos</t>
  </si>
  <si>
    <t>feeling da equipe durante a sprint</t>
  </si>
  <si>
    <t>flow distribuition</t>
  </si>
  <si>
    <t>flow efficiency</t>
  </si>
  <si>
    <t>fluxo de eficiência</t>
  </si>
  <si>
    <t>fluxos por processos</t>
  </si>
  <si>
    <t>four key metrics</t>
  </si>
  <si>
    <t>frequência de deploy</t>
  </si>
  <si>
    <t>funis de conversão</t>
  </si>
  <si>
    <t>gasto</t>
  </si>
  <si>
    <t>gmv</t>
  </si>
  <si>
    <t>history points</t>
  </si>
  <si>
    <t>horas individuais por execução</t>
  </si>
  <si>
    <t>impacto no negócio ROI</t>
  </si>
  <si>
    <t>incidentes</t>
  </si>
  <si>
    <t>indicadores estratégicos</t>
  </si>
  <si>
    <t>issues done</t>
  </si>
  <si>
    <t>kpi tático</t>
  </si>
  <si>
    <t>lead time</t>
  </si>
  <si>
    <t>lead time breakdown</t>
  </si>
  <si>
    <t>lead to value</t>
  </si>
  <si>
    <t>leadtime</t>
  </si>
  <si>
    <t>leadtime e throughput de entrega</t>
  </si>
  <si>
    <t>manutenção e negócio</t>
  </si>
  <si>
    <t>margem bruta</t>
  </si>
  <si>
    <t>mas o nosso guia é baseado no NPS e no SLA</t>
  </si>
  <si>
    <t>melhoria de conversao</t>
  </si>
  <si>
    <t>micro conversion</t>
  </si>
  <si>
    <t>monitoramento da operação</t>
  </si>
  <si>
    <t>monte carlo</t>
  </si>
  <si>
    <t>mtta</t>
  </si>
  <si>
    <t>mttd</t>
  </si>
  <si>
    <t>mttr</t>
  </si>
  <si>
    <t>mudanças de escopo</t>
  </si>
  <si>
    <t>mutation score</t>
  </si>
  <si>
    <t>métricas de performance do sistema (erros</t>
  </si>
  <si>
    <t>métricas de produtividade e de qualidade</t>
  </si>
  <si>
    <t>métricas de qualidade e utilização do produto</t>
  </si>
  <si>
    <t>métricas de saúde da apliação</t>
  </si>
  <si>
    <t>nps</t>
  </si>
  <si>
    <t>nível de esforço</t>
  </si>
  <si>
    <t>número de PR's</t>
  </si>
  <si>
    <t>número de bugs</t>
  </si>
  <si>
    <t>número de deploys</t>
  </si>
  <si>
    <t>okr</t>
  </si>
  <si>
    <t>orçamento x custo atual</t>
  </si>
  <si>
    <t>pagamentos realizados</t>
  </si>
  <si>
    <t>percentual de conclusão</t>
  </si>
  <si>
    <t>percentual de conclusão nas releases.</t>
  </si>
  <si>
    <t>performance das aplicações (latência e throughput)</t>
  </si>
  <si>
    <t>peso do projeto no fluxo</t>
  </si>
  <si>
    <t>pessoas</t>
  </si>
  <si>
    <t>planejado X Realizado</t>
  </si>
  <si>
    <t>planejamento de quarter entrega x não entregue</t>
  </si>
  <si>
    <t>pontos por Dev na Sprint</t>
  </si>
  <si>
    <t>potencial de receita a partir da implementação</t>
  </si>
  <si>
    <t>presupuestario</t>
  </si>
  <si>
    <t>previsibilidade de modelos estatísticos</t>
  </si>
  <si>
    <t>preço e prioridades</t>
  </si>
  <si>
    <t>priorização</t>
  </si>
  <si>
    <t>processos</t>
  </si>
  <si>
    <t>processos manuais</t>
  </si>
  <si>
    <t>produtividade</t>
  </si>
  <si>
    <t>produtividade de dev</t>
  </si>
  <si>
    <t>produtividade e ROI</t>
  </si>
  <si>
    <t>produto</t>
  </si>
  <si>
    <t>produção diária</t>
  </si>
  <si>
    <t>qtde de cancelamento de implantações</t>
  </si>
  <si>
    <t>qtde funcionalidades implantadas</t>
  </si>
  <si>
    <t>qualidade</t>
  </si>
  <si>
    <t>qualidade da resposta</t>
  </si>
  <si>
    <t>qualidade do software</t>
  </si>
  <si>
    <t>qualidade e deadline</t>
  </si>
  <si>
    <t>qualidade técnica: uptime</t>
  </si>
  <si>
    <t>quality code</t>
  </si>
  <si>
    <t>quantidade de bugs</t>
  </si>
  <si>
    <t>quantidade de certificações</t>
  </si>
  <si>
    <t>quantidade de fluxos completos</t>
  </si>
  <si>
    <t>quantidade de pr</t>
  </si>
  <si>
    <t>quantidade de requisições</t>
  </si>
  <si>
    <t>quantidade de tasks</t>
  </si>
  <si>
    <t>quantidade de usuários ativos</t>
  </si>
  <si>
    <t>quantidade de vezes que uma task voltou e bugs.</t>
  </si>
  <si>
    <t>quantitativo</t>
  </si>
  <si>
    <t>reaction time</t>
  </si>
  <si>
    <t>receita</t>
  </si>
  <si>
    <t>response time</t>
  </si>
  <si>
    <t>retrabalho</t>
  </si>
  <si>
    <t>rollback rate</t>
  </si>
  <si>
    <t>satisfação do cliente</t>
  </si>
  <si>
    <t>satisfação do time</t>
  </si>
  <si>
    <t>saúde dos serviços</t>
  </si>
  <si>
    <t>scorings de risco</t>
  </si>
  <si>
    <t>sem seguir literatura específica</t>
  </si>
  <si>
    <t>sesiones</t>
  </si>
  <si>
    <t>sla de atendimento</t>
  </si>
  <si>
    <t>soluções das corretivas (paliativas ou definitivas)</t>
  </si>
  <si>
    <t>system lead time!</t>
  </si>
  <si>
    <t>taxa de bug</t>
  </si>
  <si>
    <t>taxa de bugs e deployment frequency</t>
  </si>
  <si>
    <t>taxa de chegada.</t>
  </si>
  <si>
    <t>taxa de conversão</t>
  </si>
  <si>
    <t>taxa de eficiência</t>
  </si>
  <si>
    <t>taxa de entrega</t>
  </si>
  <si>
    <t>taxa de erro por entrega e perfil do time.</t>
  </si>
  <si>
    <t>taxa de erros 5XX e 4XX</t>
  </si>
  <si>
    <t>taxa de falhas.</t>
  </si>
  <si>
    <t>taxa de previsibilidade</t>
  </si>
  <si>
    <t>taxa de resolução de chamado</t>
  </si>
  <si>
    <t>taxa de retrabalho</t>
  </si>
  <si>
    <t>taxa de rollback</t>
  </si>
  <si>
    <t>taxa de sucesso da meta sprint</t>
  </si>
  <si>
    <t>tecnologias</t>
  </si>
  <si>
    <t>tempo</t>
  </si>
  <si>
    <t>tempo da última promoção</t>
  </si>
  <si>
    <t>tempo de atendimento</t>
  </si>
  <si>
    <t>tempo de ciclo.</t>
  </si>
  <si>
    <t>tempo de click</t>
  </si>
  <si>
    <t>tempo de espera</t>
  </si>
  <si>
    <t>tempo de estória bloqueada</t>
  </si>
  <si>
    <t>tempo de indisponibilidade</t>
  </si>
  <si>
    <t>tempo de resposta</t>
  </si>
  <si>
    <t>tempo de seção</t>
  </si>
  <si>
    <t>tempo de tela</t>
  </si>
  <si>
    <t>tempo e prazo</t>
  </si>
  <si>
    <t>tempo em etapas de waiting</t>
  </si>
  <si>
    <t>tempo médio de recuperação</t>
  </si>
  <si>
    <t>tempo realizado</t>
  </si>
  <si>
    <t>tempos de resposta</t>
  </si>
  <si>
    <t>teste a/b</t>
  </si>
  <si>
    <t>teste coverage</t>
  </si>
  <si>
    <t>teste de pacotes e bibliotecas utilizados</t>
  </si>
  <si>
    <t>thoughput</t>
  </si>
  <si>
    <t>thoughtput</t>
  </si>
  <si>
    <t>throughoutput</t>
  </si>
  <si>
    <t>throughput</t>
  </si>
  <si>
    <t>througput</t>
  </si>
  <si>
    <t>tiempos de implementación</t>
  </si>
  <si>
    <t>time</t>
  </si>
  <si>
    <t>time to recover</t>
  </si>
  <si>
    <t>time-in-status</t>
  </si>
  <si>
    <t>todas as Dora metrics</t>
  </si>
  <si>
    <t>transações</t>
  </si>
  <si>
    <t>troughput</t>
  </si>
  <si>
    <t>turnover</t>
  </si>
  <si>
    <t>uptime</t>
  </si>
  <si>
    <t>uso do produto e/ou feature</t>
  </si>
  <si>
    <t>uso e engajamento</t>
  </si>
  <si>
    <t>usuarios</t>
  </si>
  <si>
    <t>usuários ativos no mês</t>
  </si>
  <si>
    <t>valor agregado</t>
  </si>
  <si>
    <t>valor para o negócio</t>
  </si>
  <si>
    <t>valores transacionados</t>
  </si>
  <si>
    <t>vazao</t>
  </si>
  <si>
    <t>vazão</t>
  </si>
  <si>
    <t>velocidade</t>
  </si>
  <si>
    <t>velocidade do time com fibonati</t>
  </si>
  <si>
    <t>velocidade média</t>
  </si>
  <si>
    <t>velocity</t>
  </si>
  <si>
    <t>velocity do time</t>
  </si>
  <si>
    <t>versionamento</t>
  </si>
  <si>
    <t>várias de SRE</t>
  </si>
  <si>
    <t>wip</t>
  </si>
  <si>
    <t>work in progress</t>
  </si>
  <si>
    <t>é de devops</t>
  </si>
  <si>
    <t>índice de satisfação</t>
  </si>
  <si>
    <t>índice de segurança (tech)</t>
  </si>
  <si>
    <t>ID BRUTO</t>
  </si>
  <si>
    <t>DE BRUTO</t>
  </si>
  <si>
    <t>ID BANCO (timestamp)</t>
  </si>
  <si>
    <t>Security Test Pass Rate (security</t>
  </si>
  <si>
    <t>Evolução (Cognitiva-Científica</t>
  </si>
  <si>
    <t>Valor monetário, de aprovação de transações, NPS, datas/prazos</t>
  </si>
  <si>
    <r>
      <rPr>
        <rFont val="Arial"/>
      </rPr>
      <t xml:space="preserve">Confirmo meu interesse em participar desta pesquisa tendo lido e aprovado o Termo de Consentimento disponível em </t>
    </r>
    <r>
      <rPr>
        <rFont val="Arial"/>
        <color rgb="FF1155CC"/>
        <u/>
      </rPr>
      <t>https://bit.ly/3uE0i4O</t>
    </r>
  </si>
  <si>
    <r>
      <rPr>
        <rFont val="Arial"/>
        <color theme="1"/>
      </rPr>
      <t xml:space="preserve">PERGUNTA DE PESQUISA 1: </t>
    </r>
    <r>
      <rPr>
        <rFont val="Arial"/>
        <b/>
        <color theme="1"/>
      </rPr>
      <t>Qual o perfil dos respondentes</t>
    </r>
  </si>
  <si>
    <t>Papel que executa</t>
  </si>
  <si>
    <t>PAPEL</t>
  </si>
  <si>
    <t>QUANTIDADE</t>
  </si>
  <si>
    <t>Tempo atuando com tecnologia</t>
  </si>
  <si>
    <t>ANOS</t>
  </si>
  <si>
    <r>
      <rPr>
        <rFont val="Arial"/>
        <color theme="1"/>
      </rPr>
      <t xml:space="preserve">PERGUNTA DE PESQUISA 2: </t>
    </r>
    <r>
      <rPr>
        <rFont val="Arial"/>
        <b/>
        <color theme="1"/>
      </rPr>
      <t>Qual perfil das organizações que fazem uso de métricas ágeis</t>
    </r>
  </si>
  <si>
    <t>Tamanho da empresa</t>
  </si>
  <si>
    <t>TAMANHO</t>
  </si>
  <si>
    <t>Área de atuação</t>
  </si>
  <si>
    <t>ÁREA</t>
  </si>
  <si>
    <t>Região</t>
  </si>
  <si>
    <t>REGIÃO</t>
  </si>
  <si>
    <t>Método ágil</t>
  </si>
  <si>
    <t>MÉTODO</t>
  </si>
  <si>
    <r>
      <rPr>
        <rFont val="Arial"/>
        <color theme="1"/>
      </rPr>
      <t xml:space="preserve">PERGUNTA DE PESQUISA 3: </t>
    </r>
    <r>
      <rPr>
        <rFont val="Arial"/>
        <b/>
        <color theme="1"/>
      </rPr>
      <t>Como a métrica é selecionada</t>
    </r>
  </si>
  <si>
    <t>Processo para seleção das métricas</t>
  </si>
  <si>
    <t>UTILIZA PROCESSO</t>
  </si>
  <si>
    <t>Qual processo utiliza para seleção de métricas</t>
  </si>
  <si>
    <t>QUAL PROCESSO</t>
  </si>
  <si>
    <t>SÍNTESE NARRATIVA</t>
  </si>
  <si>
    <t>A partir dos dados apresentados, é possível inferir que as empresas utilizam diferentes processos para a definição e acompanhamento de métricas de desempenho. Em comum, há a preocupação em escolher as métricas que estejam mais alinhadas com os objetivos estratégicos da organização.
Alguns processos, modelos ou normas citadas são OKRs, ISO 31000, Agile Cockpit, Scrum e Kanban. As métricas são definidas por meio de um processo de análise e estudo, geralmente com a participação de um grupo de pessoas responsáveis por essa tarefa.
Há ainda o uso de planilhas e ferramentas, como Jira, para o acompanhamento das métricas definidas. As métricas podem ser revisadas periodicamente e ajustadas de acordo com o desempenho da organização e com as mudanças nos objetivos estratégicos.
As métricas são geralmente voltadas para produto, mas podem abranger outros domínios, como negócio, organização, técnico e cultural. É comum também a realização de reuniões e ritos específicos para a definição e acompanhamento das métricas, como reuniões trimestrais, team agreement e ritos de planejamento e review dos key results.</t>
  </si>
  <si>
    <t>Plano de medição</t>
  </si>
  <si>
    <t>PASSO-A-PASSO</t>
  </si>
  <si>
    <t>Defina o objetivo do agrupamento de dados: Antes de começar a fazer as sínteses narrativas, é importante entender o objetivo do agrupamento de dados. Isso ajudará a definir quais informações são relevantes para incluir nas sínteses.
Selecione as fontes de dados: Selecione as fontes de dados relevantes para o objetivo do agrupamento. Por exemplo, se o objetivo for agrupar os comentários de clientes sobre um produto, selecione os comentários relevantes de sites de compras ou de redes sociais.
Leia as narrativas e identifique os pontos-chave: Leia cada narrativa e identifique os pontos-chave relacionados ao objetivo do agrupamento. Por exemplo, se o objetivo for identificar os problemas mais comuns relatados pelos clientes, identifique quais problemas foram mencionados com mais frequência.
Escreva as sínteses narrativas: Escreva as sínteses narrativas para cada narrativa selecionada. Utilize frases curtas e objetivas para descrever os pontos-chave identificados. Certifique-se de que as sínteses estejam bem organizadas e fáceis de entender.
Agrupe as sínteses narrativas: Agrupe as sínteses narrativas que apresentam informações semelhantes ou relacionadas. Por exemplo, agrupe as sínteses que descrevem problemas semelhantes relatados pelos clientes.
Analise os grupos de sínteses: Analise os grupos de sínteses narrativas para identificar padrões e insights relevantes para o objetivo do agrupamento de dados. Utilize essas informações para tomar decisões informadas e melhorar a tomada de decisões.</t>
  </si>
  <si>
    <t>OPEN CODING - GROUDED THEORY</t>
  </si>
  <si>
    <t>QUAL PROCESSO (ETAPA 1 - LEITURA)</t>
  </si>
  <si>
    <t>SEGMENTAÇÃO DOS DADOS (ETAPA 2 - IDEIA ÚNICA)</t>
  </si>
  <si>
    <t>ATRIBUIÇÃO DE CÓDIGOS (ETAPA 3 - CÓDIGOS COM SIGNIFICADO)</t>
  </si>
  <si>
    <t>AGRUPAMENTO (ETAPA 4 - AGRUPAR EM CATEGORIAS AMPLAS)</t>
  </si>
  <si>
    <t>PAPEIS</t>
  </si>
  <si>
    <t>FERRAMENTAS</t>
  </si>
  <si>
    <t>PERIODICIDADE</t>
  </si>
  <si>
    <t>PROCESSO</t>
  </si>
  <si>
    <t>Processo de análise de gestão baseado em performance, risco e qualidade</t>
  </si>
  <si>
    <t>Análise de gestão, performance, riscos e qualidade</t>
  </si>
  <si>
    <t>Gestão</t>
  </si>
  <si>
    <t>Definir o objetivo/domínio, Definir as métricas</t>
  </si>
  <si>
    <t>Definir as métricas</t>
  </si>
  <si>
    <t>Objetivos estratégicos</t>
  </si>
  <si>
    <t>Direcionamento estratégico</t>
  </si>
  <si>
    <t>Objetivos estratégicos do negócio/empresa, escolhemos de tempos em tempos as métricas a serem monitoradas</t>
  </si>
  <si>
    <t>Objetivos estratégicos, peridiocidade</t>
  </si>
  <si>
    <t>ISO 31000</t>
  </si>
  <si>
    <t>Orientados a OKR, e os indicadores são selecionados a cada trimestre. Métricas técnicas, de produto e produtividade são armazenas no PBI</t>
  </si>
  <si>
    <t>OKR, trimestre, métricas técnicas, de produto e produtividade</t>
  </si>
  <si>
    <t>Trimestre</t>
  </si>
  <si>
    <t>Definir o objetivo/domínio, Definir a periodicidade, Definir as métricas</t>
  </si>
  <si>
    <t>Coleta quinzenal de métricas, fluxo de trabalho, foco em entregas de valor para usuário</t>
  </si>
  <si>
    <t>Quinzenal</t>
  </si>
  <si>
    <t>Acompanhar as métricas</t>
  </si>
  <si>
    <t>Proposta de valor</t>
  </si>
  <si>
    <t>Proposta, valor</t>
  </si>
  <si>
    <t>Definir o objetivo/domínio</t>
  </si>
  <si>
    <t>Objetivos estratégicos, apoio, maturidade da equipe</t>
  </si>
  <si>
    <t>Time</t>
  </si>
  <si>
    <t>Definido pelo time, revisada a cada retrospectiva</t>
  </si>
  <si>
    <t>A cada retrospectiva</t>
  </si>
  <si>
    <t>Método de OKR's e moonshot</t>
  </si>
  <si>
    <t>OKR's e moonshot</t>
  </si>
  <si>
    <t>OKR, moonshot</t>
  </si>
  <si>
    <t>KRs, trimestre, book de métricas de agilidade, métricas, produto, stakeholders</t>
  </si>
  <si>
    <t>Book de métricas de agilidade</t>
  </si>
  <si>
    <t>Definir o objetivo/domínio, Realizar o alinhamento de métricas</t>
  </si>
  <si>
    <t>Processo área de projetos</t>
  </si>
  <si>
    <t>Validação gerencial da utilidade das métricas</t>
  </si>
  <si>
    <t>Gerentes de projeto e liderança da empresa se reúnem para rediscutir o processo de métricas e criar baselines</t>
  </si>
  <si>
    <t>Validação gerencial para rediscutir métricas e criar baselines</t>
  </si>
  <si>
    <t>Definir o objetivo/domínio, Definir as métricas, Realizar o alinhamento de métricas</t>
  </si>
  <si>
    <t>Métricas estabelecidas pela organização e baseadas em KPIs e OKRs</t>
  </si>
  <si>
    <t>Organização, KPI e OKR</t>
  </si>
  <si>
    <t>Métricas definidas no início do ano, fórmulas sofrem ajustes durante os meses subsequentes</t>
  </si>
  <si>
    <t>Definidas no início do ano e revisadas a cada mês</t>
  </si>
  <si>
    <t>A cada início de ano</t>
  </si>
  <si>
    <t>Definir as métricas, Acompanhar as métricas</t>
  </si>
  <si>
    <t>Agile cockpit</t>
  </si>
  <si>
    <t>Mapeamento de métricas chave e health metrics</t>
  </si>
  <si>
    <t>Métricas chave e health metrics</t>
  </si>
  <si>
    <t>Definir o objetivo/dominio, Definir as métricas</t>
  </si>
  <si>
    <t>Processo mensal para acompanhar métricas e, em um fórum estratégico, definir novas métricas pra acompanhar nossos objetivos. A partir de numeros como KPIs decidimos que métricas vamos usar. A decisão sempre impacta o tri, apesar de surgir em reuniões mensais de avaliação</t>
  </si>
  <si>
    <t>Mensal de acompanhamento, fórum estratégico para definir novas métricas, uso de KPI</t>
  </si>
  <si>
    <t>Mensal</t>
  </si>
  <si>
    <t>Definir o objetivo/dominio, Definir as métricas, Acompanhar as métricas, Realizar o alinhamento de métricas</t>
  </si>
  <si>
    <t>Kanban, fluxo unificado</t>
  </si>
  <si>
    <t>Planejamento estratégico</t>
  </si>
  <si>
    <t>Comitê</t>
  </si>
  <si>
    <t>Especialistas</t>
  </si>
  <si>
    <t>Organização</t>
  </si>
  <si>
    <t>Planilha de garantia da qualidade institucional</t>
  </si>
  <si>
    <t>Planilha, qualidade, institucional</t>
  </si>
  <si>
    <t>Revisão anual, chapter business agility</t>
  </si>
  <si>
    <t>Anualmente</t>
  </si>
  <si>
    <t>Realizar o alinhamento de métricas</t>
  </si>
  <si>
    <t>Método Scrum e/ou Kanban para lead time e cycle time e as outras métricas dependem da necessidade do produto</t>
  </si>
  <si>
    <t>Scrum, Kanban, lead time, cycle time, produto</t>
  </si>
  <si>
    <t>Voltadas para produto, definidas por quarter a nível gerencial</t>
  </si>
  <si>
    <t>A cada quarter</t>
  </si>
  <si>
    <t>Entender qual dos 4 domínios queremos medir (Negócio, Organização, Técnico e Cultural) e então selecionar as métricas que fazem mais sentido para alcançar a OKR/KPIs estabelecido pela organização/time</t>
  </si>
  <si>
    <t>Definição do domínio, OKR, KPI da organização/time</t>
  </si>
  <si>
    <t>Time, Gestão</t>
  </si>
  <si>
    <t>Team agreement para definir métricas, cerimônias, cadências, DOR e DOD</t>
  </si>
  <si>
    <t>Grupo focado para analisar, estudar e definir métricas</t>
  </si>
  <si>
    <t>Revisão técnica, negócio, Lean, Jira, prazo</t>
  </si>
  <si>
    <t>Jira</t>
  </si>
  <si>
    <t>Kanban e codeclimate</t>
  </si>
  <si>
    <t>Práticas de qualidade de software da codeclimate</t>
  </si>
  <si>
    <t>Agilistas para identificar as métricas</t>
  </si>
  <si>
    <t>Deploy, defeito, custo</t>
  </si>
  <si>
    <t>Definir o objetivo/domínio, Acompanhar as métricas</t>
  </si>
  <si>
    <t>Metodologia da empresa, gestores de portfólio, acompanhamento mensal</t>
  </si>
  <si>
    <t>Método próprio da organização</t>
  </si>
  <si>
    <t>Mensalmente</t>
  </si>
  <si>
    <t>Acompanhar as métricas, Realizar o alinhamento de métricas</t>
  </si>
  <si>
    <t>Metodologia de governança da empresa</t>
  </si>
  <si>
    <t>Método de governança da organização</t>
  </si>
  <si>
    <t>Planning poker, dashboard</t>
  </si>
  <si>
    <t>Dashboard, planning poker</t>
  </si>
  <si>
    <t>Contexto, squad</t>
  </si>
  <si>
    <t>Negócio, mercado, usuário, métricas, OKR</t>
  </si>
  <si>
    <t xml:space="preserve">As métricas são escolhidas de acordo com a maturidade de cada time e necessidade de entendimento de algum determinado problema/situação a ser resolvido.
Você vai analisar quais perguntas precisa responder e vai aplicar a métricas(s) que lhe ajudará a responder e identificar a causa raiz da variação no processo.  </t>
  </si>
  <si>
    <t>Time, problema, perguntas, aplicar métricas</t>
  </si>
  <si>
    <t>JIRA, Power BI, dashboard, performance, adaptação</t>
  </si>
  <si>
    <t>Jira, Power BI, dashboard</t>
  </si>
  <si>
    <t>Actionable agile - site</t>
  </si>
  <si>
    <t>Experimentação empírica, time, tomada de decisão, planejamento, previsibilidade</t>
  </si>
  <si>
    <t>Definir o objetivo/domínio, Definir as métricas, Acompanhar as métricas</t>
  </si>
  <si>
    <t>Identificado no dia a dia e entrega que precisam ser realizadas, olhando como melhoria contínua você vai entendendo certas necessidades de controle e métricas que o time precisa ter.</t>
  </si>
  <si>
    <t>Time, controle, entrega, melhoria contínua, métricas</t>
  </si>
  <si>
    <t>Métricas surgem do framework ágil desenvolvido. Todos os mesmos indicadores são utilizados para a avaliação de desempenho dos times de desenvolvimento de toda a área de tecnologia (a nível de time/tribo).</t>
  </si>
  <si>
    <t>Framework ágil, desempenho</t>
  </si>
  <si>
    <t>Produto interno utiliza um tipo de métrica, produto externo outra. Se o produto é monetizado ou não, também se define as métricas a partir disso.</t>
  </si>
  <si>
    <t>Produto, monetizado</t>
  </si>
  <si>
    <t>Foco no objetivo das métricas</t>
  </si>
  <si>
    <t>Estrutura de agilidade, produto, padrão</t>
  </si>
  <si>
    <t>Processo realizado pela liderança</t>
  </si>
  <si>
    <t>Liderança</t>
  </si>
  <si>
    <t>Faz uso das seguintes métricas:CFD, Lead Time, Aging wip, Throughput, Monte carlo</t>
  </si>
  <si>
    <t>ETAPAS</t>
  </si>
  <si>
    <t>MODELO/MÉTODO/NORMA</t>
  </si>
  <si>
    <t>ENVOLVIDOS</t>
  </si>
  <si>
    <t>DDD</t>
  </si>
  <si>
    <t>OBJETIVOS ESTRATÉGICOS</t>
  </si>
  <si>
    <t>MOONSHOT</t>
  </si>
  <si>
    <t>Gerencial</t>
  </si>
  <si>
    <t>Método</t>
  </si>
  <si>
    <t>Periodicidade</t>
  </si>
  <si>
    <t>Definição das métricas periodicamente</t>
  </si>
  <si>
    <t>Direcionamento OKR</t>
  </si>
  <si>
    <t>Definição das métricas a cada trimestre</t>
  </si>
  <si>
    <t>Métricas armazenadas no product backlog item</t>
  </si>
  <si>
    <t>Coleta das métricas quinzenalmente</t>
  </si>
  <si>
    <t>Análise das métricas (foco na estabilização do fluxo de trabalho, foco em entregas de valor para o usuário)</t>
  </si>
  <si>
    <t>Reuniões com o time</t>
  </si>
  <si>
    <t>A cada retrospectiva as métricas utilizadas são avaliadas (se precisam de ajustes)</t>
  </si>
  <si>
    <t>Planejamento a partir dos KRs do trimestre</t>
  </si>
  <si>
    <t>Uso de book de métricas de agilidade</t>
  </si>
  <si>
    <t>Alinhamento de métricas do produto com stakeholders estratégicos dos business impactado</t>
  </si>
  <si>
    <t>Validação regular da utilidade das métricas e a nível gerencial</t>
  </si>
  <si>
    <t>Regularmente gerentes de projeto e liderança rediscutem o processo de métricas e criação de baselines</t>
  </si>
  <si>
    <t>Métricas estabelecidas pela organização e OKRs</t>
  </si>
  <si>
    <t>Definido no início do ano</t>
  </si>
  <si>
    <t>Ajustes das fórmulas durante os meses subsequentes</t>
  </si>
  <si>
    <t>Fórum estratégico são definidas as métricas para acompanhamento dos objetivos a cada trimestre</t>
  </si>
  <si>
    <t>Mensalmente as métricas são acompanhadas</t>
  </si>
  <si>
    <t>Definidos de acordo com o planejamento estratégico</t>
  </si>
  <si>
    <t>Definidos por um comitê</t>
  </si>
  <si>
    <t>A partir dos objetivos da organização</t>
  </si>
  <si>
    <t>Ferramentas</t>
  </si>
  <si>
    <t>Utilizada planilha da qualidade institucional</t>
  </si>
  <si>
    <t>Definidas anualmente com o chapter business agility</t>
  </si>
  <si>
    <t>Definidas por quarter</t>
  </si>
  <si>
    <t>Voltadas para produto</t>
  </si>
  <si>
    <t>Alinhadas com o CTO</t>
  </si>
  <si>
    <t>Reuniões com time</t>
  </si>
  <si>
    <t>Definição do domínio que se vai medir (negócio, organização, técnico e cultural)</t>
  </si>
  <si>
    <t>Seleção das métricas que fazem sentido para alcançar os OKRs definidos pela organização/time</t>
  </si>
  <si>
    <t>Reunião com o time para definir métricas, cerimônias, cadências</t>
  </si>
  <si>
    <t>Documentação das definições</t>
  </si>
  <si>
    <t>Definição através de um grupo de pessoas focado em analisar, estudar e definir as métricas</t>
  </si>
  <si>
    <t>Parte do Lean através das revisões técnicas, UX e de negócio</t>
  </si>
  <si>
    <t>Uso do JIRA para computar os pontos de sprint e definir prazos</t>
  </si>
  <si>
    <t>Práticas de qualidade de software estabelecidas pela codeclimate</t>
  </si>
  <si>
    <t>Interação de agilistas com os times para entender as demandas e necessidades de entendimento dos líderes dos projetos</t>
  </si>
  <si>
    <t>Identificação da métricas que fazem sentido</t>
  </si>
  <si>
    <t>Definido a partir da metodologia interna da empresa</t>
  </si>
  <si>
    <t>Todos os gestores de portfólio devem responder mensalmente pelas métricas apontadas e definidas</t>
  </si>
  <si>
    <t>Definido pelo modelo de governança da organização</t>
  </si>
  <si>
    <t>Ferramenta</t>
  </si>
  <si>
    <t>A partir dos objetivos do negócio e tendências do mercado</t>
  </si>
  <si>
    <t>Avaliação da jornada do usuário</t>
  </si>
  <si>
    <t>Definição das métricas e objetivos</t>
  </si>
  <si>
    <t>A partir da maturidade do time e necessidades de entendimento de problemas/situação a ser resolvido</t>
  </si>
  <si>
    <t xml:space="preserve">Analisar quais perguntas precisa responder e vai aplicar a métricas(s) que lhe ajudará a responder e identificar a causa raiz da variação no processo </t>
  </si>
  <si>
    <t>As métricas são coletadas a partir da integração que temos com o JIRA e o Power BI, criando em um único dashboard</t>
  </si>
  <si>
    <t>Acompanhamento das métricas que fazem sentido</t>
  </si>
  <si>
    <t>Seleção com base em experimentação empírica de quais tinham maiores resultados no dia dia do time para apoiar a tomada de decisão, planejamento e previsibilidade</t>
  </si>
  <si>
    <t>A partir do planejamento estratégico da empresa</t>
  </si>
  <si>
    <t>A partir do framework ágil desenvolvido especialmente para a organização</t>
  </si>
  <si>
    <t>Todos os mesmos indicadores são utilizados para a avaliação de desempenho dos times de desenvolvimento de toda a área de tecnologia (a nível de time/tribo).</t>
  </si>
  <si>
    <t>A partir da definição do produto, interno ou externo, monetizado ou não</t>
  </si>
  <si>
    <t>Estrutura de agilidade e produto decidem em conjunto as métricas adotadas pela empresa</t>
  </si>
  <si>
    <t>Definido pela liderança</t>
  </si>
  <si>
    <t>Utiliza diferentes métricas</t>
  </si>
  <si>
    <t>Parte das OKRs</t>
  </si>
  <si>
    <r>
      <rPr>
        <rFont val="Arial"/>
        <color theme="1"/>
      </rPr>
      <t xml:space="preserve">PERGUNTA DE PESQUISA  4: </t>
    </r>
    <r>
      <rPr>
        <rFont val="Arial"/>
        <b/>
        <color theme="1"/>
      </rPr>
      <t>Como a métrica é utilizada</t>
    </r>
  </si>
  <si>
    <t>Faz uso de métrica</t>
  </si>
  <si>
    <t>UTILIZA MÉTRICAS</t>
  </si>
  <si>
    <t>Qual cerimônia utiliza métricas</t>
  </si>
  <si>
    <t>CERIMÔNIAS</t>
  </si>
  <si>
    <t>Quais os grupos de métricas mais utilizados</t>
  </si>
  <si>
    <t>GRUPOS</t>
  </si>
  <si>
    <r>
      <rPr>
        <rFont val="Arial"/>
        <color theme="1"/>
      </rPr>
      <t xml:space="preserve">PERGUNTA DE PESQUISA 5: </t>
    </r>
    <r>
      <rPr>
        <rFont val="Arial"/>
        <b/>
        <color theme="1"/>
      </rPr>
      <t>Quais são as métricas mais utilizadas</t>
    </r>
  </si>
  <si>
    <r>
      <rPr>
        <rFont val="Arial"/>
        <b/>
        <color theme="1"/>
      </rPr>
      <t xml:space="preserve">Métricas mais utilizadas </t>
    </r>
    <r>
      <rPr>
        <rFont val="Arial"/>
        <color theme="1"/>
      </rPr>
      <t>(ex top 10 por grupo) - utilizar os grupos para apresentar as métricas</t>
    </r>
  </si>
  <si>
    <t>MÉTRICAS</t>
  </si>
  <si>
    <t>PERGUNTA DE PESQUISA  6</t>
  </si>
  <si>
    <t>Qual o impacto do perfil organizacional no método ágil escolhido</t>
  </si>
  <si>
    <t>OK</t>
  </si>
  <si>
    <t>Tamanho da organização impacta no método ágil escolhido ?</t>
  </si>
  <si>
    <t>Area atuação da organização impacta no método ágil escolhido ?</t>
  </si>
  <si>
    <t>A região da organização impacta no método ágil escolhido ?</t>
  </si>
  <si>
    <t>PERGUNTA DE PESQUISA 7</t>
  </si>
  <si>
    <t>Qual o impacto do perfil organizacional em como as métricas são utilizadas (cerimonias)</t>
  </si>
  <si>
    <t>Tamanho influencia em como é utilizada</t>
  </si>
  <si>
    <t>Metodo ágil influencia em como é utilizada</t>
  </si>
  <si>
    <t>Area de atuação influencia em como é utilizada</t>
  </si>
  <si>
    <t>Região influencia em como é utilizada</t>
  </si>
  <si>
    <t>PERGUNTA DE PESQUISA 8</t>
  </si>
  <si>
    <t>Qual o impacto do perfil organizacional entre os grupos de métricas mais utilizados</t>
  </si>
  <si>
    <t>Tamanho influencia nos grupos de métricas utilizados</t>
  </si>
  <si>
    <t>Método ágil influencia nos grupos de métricas utilizados</t>
  </si>
  <si>
    <t>Área de atuação influencia nos grupos de métricas utilizados</t>
  </si>
  <si>
    <t>Região influencia nos grupos de métricas utilizados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</si>
</sst>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HH:mm:ss"/>
    <numFmt numFmtId="165" formatCode="yyyy&quot;-&quot;mm&quot;-&quot;dd&quot; &quot;hh&quot;:&quot;mm&quot;:&quot;ss"/>
    <numFmt numFmtId="166" formatCode="m/d/yyyy h:mm:ss"/>
    <numFmt numFmtId="167" formatCode="dd&quot;/&quot;mm&quot;/&quot;yyyy&quot; &quot;hh&quot;:&quot;mm&quot;:&quot;ss"/>
    <numFmt numFmtId="168" formatCode="yyyymmddhhmmss"/>
  </numFmts>
  <fonts count="9">
    <font>
      <sz val="10.0"/>
      <color rgb="FF000000"/>
      <name val="Arial"/>
      <scheme val="minor"/>
    </font>
    <font>
      <color theme="1"/>
      <name val="Arial"/>
    </font>
    <font>
      <u/>
      <color rgb="FF0000FF"/>
      <name val="Arial"/>
    </font>
    <font>
      <color theme="1"/>
      <name val="Arial"/>
      <scheme val="minor"/>
    </font>
    <font>
      <color rgb="FF000000"/>
      <name val="Arial"/>
    </font>
    <font>
      <u/>
      <color rgb="FF1967D2"/>
      <name val="Roboto"/>
    </font>
    <font>
      <sz val="9.0"/>
      <color rgb="FF000000"/>
      <name val="Arial"/>
    </font>
    <font>
      <b/>
      <color theme="1"/>
      <name val="Arial"/>
    </font>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vertical="bottom"/>
    </xf>
    <xf borderId="0" fillId="0" fontId="1" numFmtId="0" xfId="0" applyAlignment="1" applyFont="1">
      <alignment vertical="bottom"/>
    </xf>
    <xf borderId="0" fillId="0" fontId="1" numFmtId="0" xfId="0" applyAlignment="1" applyFont="1">
      <alignment shrinkToFit="0" vertical="bottom" wrapText="0"/>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1" numFmtId="3" xfId="0" applyAlignment="1" applyFont="1" applyNumberFormat="1">
      <alignment horizontal="right" vertical="bottom"/>
    </xf>
    <xf borderId="0" fillId="0" fontId="1" numFmtId="4" xfId="0" applyAlignment="1" applyFont="1" applyNumberFormat="1">
      <alignment horizontal="right" vertical="bottom"/>
    </xf>
    <xf quotePrefix="1" borderId="0" fillId="0" fontId="1" numFmtId="0" xfId="0" applyAlignment="1" applyFont="1">
      <alignment vertical="bottom"/>
    </xf>
    <xf borderId="0" fillId="2" fontId="1" numFmtId="164" xfId="0" applyAlignment="1" applyFill="1" applyFont="1" applyNumberFormat="1">
      <alignment horizontal="right" vertical="bottom"/>
    </xf>
    <xf borderId="0" fillId="0" fontId="1" numFmtId="164" xfId="0" applyAlignment="1" applyFont="1" applyNumberFormat="1">
      <alignment vertical="bottom"/>
    </xf>
    <xf borderId="0" fillId="0" fontId="3" numFmtId="164" xfId="0" applyFont="1" applyNumberFormat="1"/>
    <xf borderId="0" fillId="0" fontId="1" numFmtId="0" xfId="0" applyFont="1"/>
    <xf borderId="0" fillId="3" fontId="4" numFmtId="0" xfId="0" applyAlignment="1" applyFill="1" applyFont="1">
      <alignment horizontal="left"/>
    </xf>
    <xf borderId="0" fillId="0" fontId="1" numFmtId="49" xfId="0" applyAlignment="1" applyFont="1" applyNumberFormat="1">
      <alignment vertical="bottom"/>
    </xf>
    <xf borderId="0" fillId="0" fontId="1" numFmtId="49" xfId="0" applyAlignment="1" applyFont="1" applyNumberFormat="1">
      <alignment horizontal="right" vertical="bottom"/>
    </xf>
    <xf borderId="0" fillId="0" fontId="1" numFmtId="165" xfId="0" applyAlignment="1" applyFont="1" applyNumberFormat="1">
      <alignment horizontal="right" vertical="bottom"/>
    </xf>
    <xf borderId="0" fillId="0" fontId="1" numFmtId="166" xfId="0" applyAlignment="1" applyFont="1" applyNumberFormat="1">
      <alignment horizontal="right" vertical="bottom"/>
    </xf>
    <xf borderId="0" fillId="0" fontId="1" numFmtId="3" xfId="0" applyFont="1" applyNumberFormat="1"/>
    <xf borderId="0" fillId="0" fontId="1" numFmtId="4" xfId="0" applyFont="1" applyNumberFormat="1"/>
    <xf borderId="0" fillId="0" fontId="4" numFmtId="0" xfId="0" applyFont="1"/>
    <xf borderId="0" fillId="0" fontId="1" numFmtId="0" xfId="0" applyAlignment="1" applyFont="1">
      <alignment shrinkToFit="0" vertical="bottom" wrapText="1"/>
    </xf>
    <xf borderId="0" fillId="0" fontId="3" numFmtId="0" xfId="0" applyFont="1"/>
    <xf borderId="0" fillId="3" fontId="5" numFmtId="0" xfId="0" applyAlignment="1" applyFont="1">
      <alignment horizontal="left"/>
    </xf>
    <xf borderId="0" fillId="0" fontId="1" numFmtId="0" xfId="0" applyAlignment="1" applyFont="1">
      <alignment horizontal="center" vertical="bottom"/>
    </xf>
    <xf quotePrefix="1" borderId="0" fillId="0" fontId="1" numFmtId="0" xfId="0" applyAlignment="1" applyFont="1">
      <alignment horizontal="center" vertical="bottom"/>
    </xf>
    <xf borderId="0" fillId="0" fontId="1" numFmtId="0" xfId="0" applyAlignment="1" applyFont="1">
      <alignment horizontal="center"/>
    </xf>
    <xf borderId="0" fillId="0" fontId="1" numFmtId="0" xfId="0" applyAlignment="1" applyFont="1">
      <alignment horizontal="left" vertical="bottom"/>
    </xf>
    <xf borderId="0" fillId="0" fontId="4" numFmtId="167" xfId="0" applyFont="1" applyNumberFormat="1"/>
    <xf borderId="0" fillId="0" fontId="1" numFmtId="166" xfId="0" applyAlignment="1" applyFont="1" applyNumberFormat="1">
      <alignment horizontal="left" vertical="bottom"/>
    </xf>
    <xf borderId="0" fillId="0" fontId="1" numFmtId="167" xfId="0" applyAlignment="1" applyFont="1" applyNumberFormat="1">
      <alignment horizontal="left" vertical="bottom"/>
    </xf>
    <xf borderId="0" fillId="0" fontId="1" numFmtId="0" xfId="0" applyAlignment="1" applyFont="1">
      <alignment horizontal="left"/>
    </xf>
    <xf borderId="0" fillId="0" fontId="1" numFmtId="0" xfId="0" applyAlignment="1" applyFont="1">
      <alignment shrinkToFit="0" wrapText="1"/>
    </xf>
    <xf borderId="0" fillId="0" fontId="1" numFmtId="167" xfId="0" applyFont="1" applyNumberFormat="1"/>
    <xf borderId="0" fillId="3" fontId="6" numFmtId="0" xfId="0" applyFont="1"/>
    <xf quotePrefix="1" borderId="0" fillId="0" fontId="1" numFmtId="0" xfId="0" applyFont="1"/>
    <xf borderId="0" fillId="3" fontId="1" numFmtId="0" xfId="0" applyAlignment="1" applyFont="1">
      <alignment vertical="bottom"/>
    </xf>
    <xf borderId="0" fillId="3" fontId="1" numFmtId="0" xfId="0" applyAlignment="1" applyFont="1">
      <alignment shrinkToFit="0" vertical="bottom" wrapText="0"/>
    </xf>
    <xf borderId="0" fillId="2" fontId="1" numFmtId="166" xfId="0" applyAlignment="1" applyFont="1" applyNumberFormat="1">
      <alignment horizontal="left" vertical="bottom"/>
    </xf>
    <xf borderId="0" fillId="0" fontId="1" numFmtId="0" xfId="0" applyAlignment="1" applyFont="1">
      <alignment shrinkToFit="0" wrapText="0"/>
    </xf>
    <xf borderId="0" fillId="0" fontId="1" numFmtId="164" xfId="0" applyAlignment="1" applyFont="1" applyNumberFormat="1">
      <alignment horizontal="left" readingOrder="0" vertical="bottom"/>
    </xf>
    <xf borderId="0" fillId="0" fontId="1" numFmtId="164" xfId="0" applyAlignment="1" applyFont="1" applyNumberFormat="1">
      <alignment horizontal="left" vertical="bottom"/>
    </xf>
    <xf borderId="0" fillId="3" fontId="1" numFmtId="164" xfId="0" applyAlignment="1" applyFont="1" applyNumberFormat="1">
      <alignment horizontal="left" vertical="bottom"/>
    </xf>
    <xf borderId="0" fillId="2" fontId="1" numFmtId="0" xfId="0" applyAlignment="1" applyFont="1">
      <alignment horizontal="left" vertical="bottom"/>
    </xf>
    <xf borderId="0" fillId="0" fontId="1" numFmtId="168" xfId="0" applyAlignment="1" applyFont="1" applyNumberFormat="1">
      <alignment horizontal="left" vertical="bottom"/>
    </xf>
    <xf borderId="0" fillId="0" fontId="1" numFmtId="168" xfId="0" applyAlignment="1" applyFont="1" applyNumberFormat="1">
      <alignment horizontal="left"/>
    </xf>
    <xf borderId="0" fillId="0" fontId="1" numFmtId="164" xfId="0" applyAlignment="1" applyFont="1" applyNumberFormat="1">
      <alignment horizontal="left" shrinkToFit="0" vertical="bottom" wrapText="1"/>
    </xf>
    <xf borderId="0" fillId="0" fontId="1" numFmtId="168" xfId="0" applyFont="1" applyNumberFormat="1"/>
    <xf borderId="0" fillId="0" fontId="1" numFmtId="164" xfId="0" applyAlignment="1" applyFont="1" applyNumberFormat="1">
      <alignment readingOrder="0" vertical="bottom"/>
    </xf>
    <xf borderId="0" fillId="3" fontId="1" numFmtId="164" xfId="0" applyAlignment="1" applyFont="1" applyNumberFormat="1">
      <alignment horizontal="right" vertical="bottom"/>
    </xf>
    <xf borderId="0" fillId="0" fontId="7" numFmtId="0" xfId="0" applyFont="1"/>
    <xf borderId="0" fillId="0" fontId="7" numFmtId="0" xfId="0" applyAlignment="1" applyFont="1">
      <alignment horizontal="left"/>
    </xf>
    <xf borderId="0" fillId="0" fontId="7" numFmtId="0" xfId="0" applyAlignment="1" applyFont="1">
      <alignment shrinkToFit="0" wrapText="1"/>
    </xf>
    <xf borderId="0" fillId="0" fontId="7" numFmtId="0" xfId="0" applyAlignment="1" applyFont="1">
      <alignment vertical="bottom"/>
    </xf>
    <xf borderId="0" fillId="0" fontId="1" numFmtId="0" xfId="0" applyAlignment="1" applyFont="1">
      <alignment shrinkToFit="0" vertical="center" wrapText="1"/>
    </xf>
    <xf borderId="1" fillId="0" fontId="7" numFmtId="0" xfId="0" applyAlignment="1" applyBorder="1" applyFont="1">
      <alignment shrinkToFit="0" wrapText="1"/>
    </xf>
    <xf borderId="2" fillId="0" fontId="7" numFmtId="0" xfId="0" applyAlignment="1" applyBorder="1" applyFont="1">
      <alignment shrinkToFit="0" wrapText="1"/>
    </xf>
    <xf borderId="3" fillId="0" fontId="8" numFmtId="0" xfId="0" applyBorder="1" applyFont="1"/>
    <xf borderId="4" fillId="0" fontId="8" numFmtId="0" xfId="0" applyBorder="1" applyFont="1"/>
    <xf borderId="5" fillId="0" fontId="1" numFmtId="0" xfId="0" applyAlignment="1" applyBorder="1" applyFont="1">
      <alignment shrinkToFit="0" vertical="center" wrapText="1"/>
    </xf>
    <xf borderId="6" fillId="0" fontId="1" numFmtId="0" xfId="0" applyAlignment="1" applyBorder="1" applyFont="1">
      <alignment shrinkToFit="0" wrapText="1"/>
    </xf>
    <xf borderId="6" fillId="0" fontId="1" numFmtId="0" xfId="0" applyBorder="1" applyFont="1"/>
    <xf borderId="5" fillId="0" fontId="1" numFmtId="0" xfId="0" applyAlignment="1" applyBorder="1" applyFont="1">
      <alignment shrinkToFit="0" vertical="bottom" wrapText="1"/>
    </xf>
    <xf borderId="6" fillId="0" fontId="1" numFmtId="0" xfId="0" applyAlignment="1" applyBorder="1" applyFont="1">
      <alignment shrinkToFit="0" vertical="bottom" wrapText="1"/>
    </xf>
    <xf borderId="6" fillId="0" fontId="1" numFmtId="0" xfId="0" applyAlignment="1" applyBorder="1" applyFont="1">
      <alignment shrinkToFit="0" vertical="center" wrapText="1"/>
    </xf>
    <xf borderId="0" fillId="3" fontId="4" numFmtId="0" xfId="0" applyAlignment="1" applyFont="1">
      <alignment horizontal="left" shrinkToFit="0" wrapText="1"/>
    </xf>
    <xf borderId="7" fillId="0" fontId="1" numFmtId="0" xfId="0" applyAlignment="1" applyBorder="1" applyFont="1">
      <alignment shrinkToFit="0" vertical="bottom" wrapText="1"/>
    </xf>
    <xf borderId="8" fillId="0" fontId="1" numFmtId="0" xfId="0" applyBorder="1" applyFont="1"/>
    <xf borderId="9" fillId="0" fontId="1" numFmtId="0" xfId="0" applyAlignment="1" applyBorder="1" applyFont="1">
      <alignment shrinkToFit="0" wrapText="1"/>
    </xf>
    <xf borderId="8" fillId="0" fontId="1" numFmtId="0" xfId="0" applyAlignment="1" applyBorder="1" applyFont="1">
      <alignment shrinkToFit="0" wrapText="1"/>
    </xf>
    <xf borderId="9" fillId="0" fontId="1"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pivotCacheDefinition" Target="pivotCache/pivotCacheDefinition2.xml"/><Relationship Id="rId30" Type="http://schemas.openxmlformats.org/officeDocument/2006/relationships/pivotCacheDefinition" Target="pivotCache/pivotCacheDefinition1.xml"/><Relationship Id="rId11" Type="http://schemas.openxmlformats.org/officeDocument/2006/relationships/worksheet" Target="worksheets/sheet8.xml"/><Relationship Id="rId33" Type="http://schemas.openxmlformats.org/officeDocument/2006/relationships/pivotCacheDefinition" Target="pivotCache/pivotCacheDefinition4.xml"/><Relationship Id="rId10" Type="http://schemas.openxmlformats.org/officeDocument/2006/relationships/worksheet" Target="worksheets/sheet7.xml"/><Relationship Id="rId32" Type="http://schemas.openxmlformats.org/officeDocument/2006/relationships/pivotCacheDefinition" Target="pivotCache/pivotCacheDefinition3.xml"/><Relationship Id="rId13" Type="http://schemas.openxmlformats.org/officeDocument/2006/relationships/worksheet" Target="worksheets/sheet10.xml"/><Relationship Id="rId35" Type="http://schemas.openxmlformats.org/officeDocument/2006/relationships/pivotCacheDefinition" Target="pivotCache/pivotCacheDefinition6.xml"/><Relationship Id="rId12" Type="http://schemas.openxmlformats.org/officeDocument/2006/relationships/worksheet" Target="worksheets/sheet9.xml"/><Relationship Id="rId34" Type="http://schemas.openxmlformats.org/officeDocument/2006/relationships/pivotCacheDefinition" Target="pivotCache/pivotCacheDefinition5.xml"/><Relationship Id="rId15" Type="http://schemas.openxmlformats.org/officeDocument/2006/relationships/worksheet" Target="worksheets/sheet12.xml"/><Relationship Id="rId37" Type="http://schemas.openxmlformats.org/officeDocument/2006/relationships/pivotCacheDefinition" Target="pivotCache/pivotCacheDefinition8.xml"/><Relationship Id="rId14" Type="http://schemas.openxmlformats.org/officeDocument/2006/relationships/worksheet" Target="worksheets/sheet11.xml"/><Relationship Id="rId36" Type="http://schemas.openxmlformats.org/officeDocument/2006/relationships/pivotCacheDefinition" Target="pivotCache/pivotCacheDefinition7.xml"/><Relationship Id="rId17" Type="http://schemas.openxmlformats.org/officeDocument/2006/relationships/worksheet" Target="worksheets/sheet14.xml"/><Relationship Id="rId39" Type="http://schemas.openxmlformats.org/officeDocument/2006/relationships/pivotCacheDefinition" Target="pivotCache/pivotCacheDefinition10.xml"/><Relationship Id="rId16" Type="http://schemas.openxmlformats.org/officeDocument/2006/relationships/worksheet" Target="worksheets/sheet13.xml"/><Relationship Id="rId38" Type="http://schemas.openxmlformats.org/officeDocument/2006/relationships/pivotCacheDefinition" Target="pivotCache/pivotCacheDefinition9.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'P1 - PERFIL DOS RESPONDENTES'!$C$3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Lbls>
            <c:showLegendKey val="0"/>
            <c:showVal val="0"/>
            <c:showCatName val="0"/>
            <c:showSerName val="0"/>
            <c:showPercent val="0"/>
            <c:showBubbleSize val="0"/>
            <c:showLeaderLines val="1"/>
          </c:dLbls>
          <c:cat>
            <c:strRef>
              <c:f>'P1 - PERFIL DOS RESPONDENTES'!$B$4:$B$28</c:f>
            </c:strRef>
          </c:cat>
          <c:val>
            <c:numRef>
              <c:f>'P1 - PERFIL DOS RESPONDENTES'!$C$4:$C$28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'P4 - COMO A MÉTRICA É UTILIZADA'!$C$15</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Lbls>
            <c:showLegendKey val="0"/>
            <c:showVal val="0"/>
            <c:showCatName val="0"/>
            <c:showSerName val="0"/>
            <c:showPercent val="0"/>
            <c:showBubbleSize val="0"/>
            <c:showLeaderLines val="1"/>
          </c:dLbls>
          <c:cat>
            <c:strRef>
              <c:f>'P4 - COMO A MÉTRICA É UTILIZADA'!$B$16:$B$25</c:f>
            </c:strRef>
          </c:cat>
          <c:val>
            <c:numRef>
              <c:f>'P4 - COMO A MÉTRICA É UTILIZADA'!$C$16:$C$25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QUANTIDADE</a:t>
            </a:r>
          </a:p>
        </c:rich>
      </c:tx>
      <c:overlay val="0"/>
    </c:title>
    <c:plotArea>
      <c:layout/>
      <c:pieChart>
        <c:varyColors val="1"/>
        <c:ser>
          <c:idx val="0"/>
          <c:order val="0"/>
          <c:tx>
            <c:strRef>
              <c:f>'P4 - COMO A MÉTRICA É UTILIZADA'!$C$7</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'P4 - COMO A MÉTRICA É UTILIZADA'!$B$8:$B$13</c:f>
            </c:strRef>
          </c:cat>
          <c:val>
            <c:numRef>
              <c:f>'P4 - COMO A MÉTRICA É UTILIZADA'!$C$8:$C$13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'P5 - QUAIS SÃO AS MÉTRICAS MAIS'!$B$4:$B$12</c:f>
            </c:strRef>
          </c:cat>
          <c:val>
            <c:numRef>
              <c:f>'P5 - QUAIS SÃO AS MÉTRICAS MAIS'!$C$4:$C$12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QUANTIDADE versus MÉTRICAS</a:t>
            </a:r>
          </a:p>
        </c:rich>
      </c:tx>
      <c:overlay val="0"/>
    </c:title>
    <c:plotArea>
      <c:layout/>
      <c:barChart>
        <c:barDir val="bar"/>
        <c:ser>
          <c:idx val="0"/>
          <c:order val="0"/>
          <c:tx>
            <c:strRef>
              <c:f>'P5 - QUAIS SÃO AS MÉTRICAS MAIS'!$C$3</c:f>
            </c:strRef>
          </c:tx>
          <c:spPr>
            <a:solidFill>
              <a:schemeClr val="accent1"/>
            </a:solidFill>
            <a:ln cmpd="sng">
              <a:solidFill>
                <a:srgbClr val="000000"/>
              </a:solidFill>
            </a:ln>
          </c:spPr>
          <c:cat>
            <c:strRef>
              <c:f>'P5 - QUAIS SÃO AS MÉTRICAS MAIS'!$B$4:$B$183</c:f>
            </c:strRef>
          </c:cat>
          <c:val>
            <c:numRef>
              <c:f>'P5 - QUAIS SÃO AS MÉTRICAS MAIS'!$C$4:$C$183</c:f>
              <c:numCache/>
            </c:numRef>
          </c:val>
        </c:ser>
        <c:axId val="232170301"/>
        <c:axId val="939283312"/>
      </c:barChart>
      <c:catAx>
        <c:axId val="232170301"/>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MÉTRICAS</a:t>
                </a:r>
              </a:p>
            </c:rich>
          </c:tx>
          <c:overlay val="0"/>
        </c:title>
        <c:numFmt formatCode="General" sourceLinked="1"/>
        <c:majorTickMark val="none"/>
        <c:minorTickMark val="none"/>
        <c:spPr/>
        <c:txPr>
          <a:bodyPr/>
          <a:lstStyle/>
          <a:p>
            <a:pPr lvl="0">
              <a:defRPr b="0" i="0">
                <a:solidFill>
                  <a:srgbClr val="000000"/>
                </a:solidFill>
                <a:latin typeface="+mn-lt"/>
              </a:defRPr>
            </a:pPr>
          </a:p>
        </c:txPr>
        <c:crossAx val="939283312"/>
      </c:catAx>
      <c:valAx>
        <c:axId val="9392833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QUANTIDADE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32170301"/>
        <c:crosses val="max"/>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'P1 - PERFIL DOS RESPONDENTES'!$C$30</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'P1 - PERFIL DOS RESPONDENTES'!$B$31:$B$34</c:f>
            </c:strRef>
          </c:cat>
          <c:val>
            <c:numRef>
              <c:f>'P1 - PERFIL DOS RESPONDENTES'!$C$31:$C$34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'P2 - PERFIL DAS ORGANIZAÇÕES'!$C$3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'P2 - PERFIL DAS ORGANIZAÇÕES'!$B$4:$B$7</c:f>
            </c:strRef>
          </c:cat>
          <c:val>
            <c:numRef>
              <c:f>'P2 - PERFIL DAS ORGANIZAÇÕES'!$C$4:$C$7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'P2 - PERFIL DAS ORGANIZAÇÕES'!$C$9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Lbls>
            <c:showLegendKey val="0"/>
            <c:showVal val="0"/>
            <c:showCatName val="0"/>
            <c:showSerName val="0"/>
            <c:showPercent val="0"/>
            <c:showBubbleSize val="0"/>
            <c:showLeaderLines val="1"/>
          </c:dLbls>
          <c:cat>
            <c:strRef>
              <c:f>'P2 - PERFIL DAS ORGANIZAÇÕES'!$B$10:$B$17</c:f>
            </c:strRef>
          </c:cat>
          <c:val>
            <c:numRef>
              <c:f>'P2 - PERFIL DAS ORGANIZAÇÕES'!$C$10:$C$17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'P2 - PERFIL DAS ORGANIZAÇÕES'!$C$20</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'P2 - PERFIL DAS ORGANIZAÇÕES'!$B$21:$B$25</c:f>
            </c:strRef>
          </c:cat>
          <c:val>
            <c:numRef>
              <c:f>'P2 - PERFIL DAS ORGANIZAÇÕES'!$C$21:$C$25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'P2 - PERFIL DAS ORGANIZAÇÕES'!$C$27</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dPt>
          <c:dPt>
            <c:idx val="8"/>
          </c:dPt>
          <c:dPt>
            <c:idx val="9"/>
          </c:dPt>
          <c:dPt>
            <c:idx val="10"/>
          </c:dPt>
          <c:dPt>
            <c:idx val="11"/>
          </c:dPt>
          <c:dPt>
            <c:idx val="12"/>
          </c:dPt>
          <c:dPt>
            <c:idx val="13"/>
          </c:dPt>
          <c:dPt>
            <c:idx val="14"/>
          </c:dPt>
          <c:dLbls>
            <c:showLegendKey val="0"/>
            <c:showVal val="0"/>
            <c:showCatName val="0"/>
            <c:showSerName val="0"/>
            <c:showPercent val="0"/>
            <c:showBubbleSize val="0"/>
            <c:showLeaderLines val="1"/>
          </c:dLbls>
          <c:cat>
            <c:strRef>
              <c:f>'P2 - PERFIL DAS ORGANIZAÇÕES'!$B$28:$B$42</c:f>
            </c:strRef>
          </c:cat>
          <c:val>
            <c:numRef>
              <c:f>'P2 - PERFIL DAS ORGANIZAÇÕES'!$C$28:$C$42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'P3 - COMO A MÉTRICA É SELECIONA'!$C$3</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'P3 - COMO A MÉTRICA É SELECIONA'!$B$4:$B$5</c:f>
            </c:strRef>
          </c:cat>
          <c:val>
            <c:numRef>
              <c:f>'P3 - COMO A MÉTRICA É SELECIONA'!$C$4:$C$5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'P4 - COMO A MÉTRICA É UTILIZADA'!$C$3</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'P4 - COMO A MÉTRICA É UTILIZADA'!$B$4:$B$5</c:f>
            </c:strRef>
          </c:cat>
          <c:val>
            <c:numRef>
              <c:f>'P4 - COMO A MÉTRICA É UTILIZADA'!$C$4:$C$5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'P4 - COMO A MÉTRICA É UTILIZADA'!$C$7</c:f>
            </c:strRef>
          </c:tx>
          <c:spPr>
            <a:solidFill>
              <a:schemeClr val="accent1"/>
            </a:solidFill>
            <a:ln cmpd="sng">
              <a:solidFill>
                <a:srgbClr val="000000"/>
              </a:solidFill>
            </a:ln>
          </c:spPr>
          <c:cat>
            <c:strRef>
              <c:f>'P4 - COMO A MÉTRICA É UTILIZADA'!$B$8:$B$12</c:f>
            </c:strRef>
          </c:cat>
          <c:val>
            <c:numRef>
              <c:f>'P4 - COMO A MÉTRICA É UTILIZADA'!$C$8:$C$12</c:f>
              <c:numCache/>
            </c:numRef>
          </c:val>
        </c:ser>
        <c:axId val="1130042488"/>
        <c:axId val="478302871"/>
      </c:barChart>
      <c:catAx>
        <c:axId val="113004248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CERIMÔNIAS</a:t>
                </a:r>
              </a:p>
            </c:rich>
          </c:tx>
          <c:overlay val="0"/>
        </c:title>
        <c:numFmt formatCode="General" sourceLinked="1"/>
        <c:majorTickMark val="none"/>
        <c:minorTickMark val="none"/>
        <c:spPr/>
        <c:txPr>
          <a:bodyPr/>
          <a:lstStyle/>
          <a:p>
            <a:pPr lvl="0">
              <a:defRPr b="0" i="0">
                <a:solidFill>
                  <a:srgbClr val="000000"/>
                </a:solidFill>
                <a:latin typeface="+mn-lt"/>
              </a:defRPr>
            </a:pPr>
          </a:p>
        </c:txPr>
        <c:crossAx val="478302871"/>
      </c:catAx>
      <c:valAx>
        <c:axId val="4783028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QUANTIDADE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30042488"/>
      </c:valAx>
    </c:plotArea>
    <c:legend>
      <c:legendPos val="r"/>
      <c:overlay val="0"/>
      <c:txPr>
        <a:bodyPr/>
        <a:lstStyle/>
        <a:p>
          <a:pPr lvl="0">
            <a:defRPr b="0" i="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image" Target="../media/image4.png"/><Relationship Id="rId6"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942975</xdr:colOff>
      <xdr:row>0</xdr:row>
      <xdr:rowOff>0</xdr:rowOff>
    </xdr:from>
    <xdr:ext cx="8343900" cy="302895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933450</xdr:colOff>
      <xdr:row>2</xdr:row>
      <xdr:rowOff>9525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933450</xdr:colOff>
      <xdr:row>28</xdr:row>
      <xdr:rowOff>190500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923925</xdr:colOff>
      <xdr:row>1</xdr:row>
      <xdr:rowOff>171450</xdr:rowOff>
    </xdr:from>
    <xdr:ext cx="4581525" cy="2838450"/>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923925</xdr:colOff>
      <xdr:row>17</xdr:row>
      <xdr:rowOff>114300</xdr:rowOff>
    </xdr:from>
    <xdr:ext cx="4581525" cy="2838450"/>
    <xdr:graphicFrame>
      <xdr:nvGraphicFramePr>
        <xdr:cNvPr id="4" name="Chart 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923925</xdr:colOff>
      <xdr:row>32</xdr:row>
      <xdr:rowOff>190500</xdr:rowOff>
    </xdr:from>
    <xdr:ext cx="4581525" cy="2838450"/>
    <xdr:graphicFrame>
      <xdr:nvGraphicFramePr>
        <xdr:cNvPr id="5" name="Chart 5"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923925</xdr:colOff>
      <xdr:row>49</xdr:row>
      <xdr:rowOff>47625</xdr:rowOff>
    </xdr:from>
    <xdr:ext cx="4629150" cy="2838450"/>
    <xdr:graphicFrame>
      <xdr:nvGraphicFramePr>
        <xdr:cNvPr id="6" name="Chart 6"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914400</xdr:colOff>
      <xdr:row>9</xdr:row>
      <xdr:rowOff>28575</xdr:rowOff>
    </xdr:from>
    <xdr:ext cx="4991100" cy="5314950"/>
    <xdr:pic>
      <xdr:nvPicPr>
        <xdr:cNvPr id="0" name="image4.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914400</xdr:colOff>
      <xdr:row>0</xdr:row>
      <xdr:rowOff>57150</xdr:rowOff>
    </xdr:from>
    <xdr:ext cx="4800600" cy="1609725"/>
    <xdr:pic>
      <xdr:nvPicPr>
        <xdr:cNvPr id="0" name="image3.png" title="Imagem"/>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1343025</xdr:colOff>
      <xdr:row>0</xdr:row>
      <xdr:rowOff>0</xdr:rowOff>
    </xdr:from>
    <xdr:ext cx="3152775" cy="1952625"/>
    <xdr:graphicFrame>
      <xdr:nvGraphicFramePr>
        <xdr:cNvPr id="7"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1</xdr:row>
      <xdr:rowOff>190500</xdr:rowOff>
    </xdr:from>
    <xdr:ext cx="2838450" cy="1752600"/>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942975</xdr:colOff>
      <xdr:row>11</xdr:row>
      <xdr:rowOff>114300</xdr:rowOff>
    </xdr:from>
    <xdr:ext cx="5676900" cy="3505200"/>
    <xdr:graphicFrame>
      <xdr:nvGraphicFramePr>
        <xdr:cNvPr id="9" name="Chart 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942975</xdr:colOff>
      <xdr:row>29</xdr:row>
      <xdr:rowOff>190500</xdr:rowOff>
    </xdr:from>
    <xdr:ext cx="7105650" cy="4371975"/>
    <xdr:graphicFrame>
      <xdr:nvGraphicFramePr>
        <xdr:cNvPr id="10" name="Chart 10"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28575</xdr:colOff>
      <xdr:row>11</xdr:row>
      <xdr:rowOff>104775</xdr:rowOff>
    </xdr:from>
    <xdr:ext cx="5715000" cy="3533775"/>
    <xdr:graphicFrame>
      <xdr:nvGraphicFramePr>
        <xdr:cNvPr id="11" name="Chart 11"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390525</xdr:colOff>
      <xdr:row>3</xdr:row>
      <xdr:rowOff>0</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390525</xdr:colOff>
      <xdr:row>21</xdr:row>
      <xdr:rowOff>190500</xdr:rowOff>
    </xdr:from>
    <xdr:ext cx="13468350" cy="8334375"/>
    <xdr:graphicFrame>
      <xdr:nvGraphicFramePr>
        <xdr:cNvPr id="13" name="Chart 13"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895350</xdr:colOff>
      <xdr:row>0</xdr:row>
      <xdr:rowOff>142875</xdr:rowOff>
    </xdr:from>
    <xdr:ext cx="5267325" cy="201930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C510" sheet="CARGO DE-PARA"/>
  </cacheSource>
  <cacheFields>
    <cacheField name="PARA" numFmtId="0">
      <sharedItems containsBlank="1">
        <s v="Product manager"/>
        <s v="Desenvolvedor(a)"/>
        <s v="Team leader"/>
        <s v="Scrum master"/>
        <s v="Engineering Manager"/>
        <s v="Project Manager"/>
        <s v="Technical leader"/>
        <s v="Digital Analytics"/>
        <s v="Agile Coach"/>
        <s v="IT Director"/>
        <s v="Governança "/>
        <s v="Product owner"/>
        <s v="Pesquisador"/>
        <s v="Engineering Manager "/>
        <s v="Agile master"/>
        <s v="Arquiteto de software "/>
        <s v="CTO"/>
        <s v="Administrador de Dados, DBA"/>
        <s v="Gerente de Serviços"/>
        <m/>
        <s v="Consultor de implantação "/>
        <s v="Head comercial "/>
        <s v="Agile Master "/>
        <s v="DevOps/SRE"/>
        <s v="CIO"/>
        <s v="Superintendente"/>
        <s v="CEO"/>
        <s v="Customer success"/>
        <s v="PARA"/>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E1:E836" sheet="MÉTRICAS DE-PARA- CHECK"/>
  </cacheSource>
  <cacheFields>
    <cacheField name="PARA" numFmtId="0">
      <sharedItems containsBlank="1">
        <s v="9box"/>
        <m/>
        <s v="NA"/>
        <s v="AUM"/>
        <s v="Adesão do Produto"/>
        <s v="Aging dos itens"/>
        <s v="Cumulative Flow Diagrams"/>
        <s v="Apdex"/>
        <s v="Aquisição"/>
        <s v="Lead time"/>
        <s v="Cycle time"/>
        <s v="BPS"/>
        <s v="Hours spent on bugs"/>
        <s v="Burndown"/>
        <s v="Budget orçado vs. custo atual"/>
        <s v="Outstanding bugs"/>
        <s v="Critical bugs"/>
        <s v="WIP"/>
        <s v="Burn-up"/>
        <s v="OKR"/>
        <s v="KPI"/>
        <s v="CAC"/>
        <s v="CES"/>
        <s v="CFD"/>
        <s v="Lei de Little"/>
        <s v="BoardColumn"/>
        <s v="CPI"/>
        <s v="NPS"/>
        <s v="CSAT"/>
        <s v="CTOR"/>
        <s v="Ideal team capacity"/>
        <s v="Change failure rate"/>
        <s v="Churn"/>
        <s v="Clima"/>
        <s v="Test Coverage"/>
        <s v="Contact Rate"/>
        <s v="Conversão"/>
        <s v="Cultura Organizacional"/>
        <s v="Curva S"/>
        <s v="Project avg. cost"/>
        <s v="DOD"/>
        <s v="DOR"/>
        <s v="DORA Metrics - MAU - Active Users"/>
        <s v="Flow efficiency"/>
        <s v="Delivery on time"/>
        <s v="N/A"/>
        <s v="Number of deployments"/>
        <s v="Team total available hours"/>
        <s v="Disponibilidade do produto"/>
        <s v="Dívidas técnicas"/>
        <s v="EAC"/>
        <s v="EBTDA"/>
        <s v="Team total effective available hours"/>
        <s v="Number of Active Customers"/>
        <s v="Team and individual motivational"/>
        <s v="Delivery to customer"/>
        <s v="Effort estimation accuracy"/>
        <s v="User Story Points"/>
        <s v="Evolução (Cognitiva-Científica)"/>
        <s v="Evolução de Produto"/>
        <s v="FCR"/>
        <s v="Faturamento"/>
        <s v="Forecast"/>
        <s v="Funil"/>
        <s v="Horas extras"/>
        <s v="IQR"/>
        <s v="Compliance"/>
        <s v="Security Test Pass Rate (security)"/>
        <s v="Burn-ups"/>
        <s v="Bugs density"/>
        <s v="Role Time Measure"/>
        <s v="Tempo melhorias"/>
        <s v="Turnover"/>
        <s v="LTV"/>
        <s v="Leads"/>
        <s v="Throughput"/>
        <s v="MRR"/>
        <s v="MTTF"/>
        <s v="MTTR"/>
        <s v="Cost Devitation"/>
        <s v="Team adaptability"/>
        <s v="Metricas de uso"/>
        <s v="Number of completed tasks"/>
        <s v="Motivos de atraso"/>
        <s v="Métricas ágeis"/>
        <s v="Number of development tasks without estimation of effort (&quot;estimated&quot;)"/>
        <s v="TTM"/>
        <s v="Objetivo da Sprint"/>
        <s v="Velocity"/>
        <s v="Commit Review Performance"/>
        <s v="Number of remaining tasks"/>
        <s v="SLA"/>
        <s v="Planned hours"/>
        <s v="Pulse"/>
        <s v="Produto"/>
        <s v="Backlog"/>
        <s v="Quality rating"/>
        <s v="Quantidade de alertas"/>
        <s v="Quantidade de solicitações de clientes"/>
        <s v="Queue impediments size"/>
        <s v="RAID"/>
        <s v="ROI"/>
        <s v="RWT"/>
        <s v="Taxa de Retenção"/>
        <s v="Rejected Product Backlog Items"/>
        <s v="Time in meeting"/>
        <s v="Indicator about risky user stories"/>
        <s v="Roadmaps"/>
        <s v="SPI"/>
        <s v="Sprints sem pendência"/>
        <s v="TMA"/>
        <s v="TME"/>
        <s v="TMI"/>
        <s v="TMR"/>
        <s v="TPV"/>
        <s v="Taxas de exceções"/>
        <s v="Telas por sessão"/>
        <s v="Tempo médio de esteiras de CI/CD"/>
        <s v="Tempo médio de resposta"/>
        <s v="Ticket"/>
        <s v="Time to recover"/>
        <s v="Touch time"/>
        <s v="UMUX"/>
        <s v="Technical Efficiency"/>
        <s v="Valor agregado"/>
        <s v="PDI"/>
        <s v="GPV"/>
        <s v="Agendamentos"/>
        <s v="Aging time"/>
        <s v="Priority Shift"/>
        <s v="Api success rate"/>
        <s v="Aproveitamento"/>
        <s v="BCP"/>
        <s v="Blocked tasks"/>
        <s v="Known bugs"/>
        <s v="cash ins"/>
        <s v="Contratação"/>
        <s v="Definição do responsável"/>
        <s v="Diversidade"/>
        <s v="Downtime"/>
        <s v="Individual effectivenes"/>
        <s v="Feeling da equipe durante a sprint"/>
        <s v="GMV"/>
        <s v="Weekly working hours of individual"/>
        <s v="Fixed bugs"/>
        <s v="kSIS"/>
        <s v="Lead to value"/>
        <s v="Monitoramento da operação"/>
        <s v="Monte Carlo"/>
        <s v="MTTA"/>
        <s v="MTTD"/>
        <s v="Changed Product Backlog Items"/>
        <s v="Technical debt"/>
        <s v="Saúde da aplicação"/>
        <s v="Número de PR's"/>
        <s v="Peso do projeto no fluxo"/>
        <s v="Individual effectiveness"/>
        <s v="Previsibilidade de modelos estatísticos"/>
        <s v="Processos"/>
        <s v="Quantidade de cancelamento de implantações"/>
        <s v="Quantidade funcionalidades implantadas"/>
        <s v="Quantidade de certificações"/>
        <s v="Backlog size"/>
        <s v="Reaction time"/>
        <s v="Response time"/>
        <s v="Reopened Tickets"/>
        <s v="Satisfação do time"/>
        <s v="Taxa de chegada"/>
        <s v="Taxa de previsibilidade"/>
        <s v="Taxa de resolução de chamado"/>
        <s v="Taxa de rollback"/>
        <s v="Taxa de sucesso da meta sprint"/>
        <s v="Tecnologias"/>
        <s v="Tempo da última promoção"/>
        <s v="Tempo de atendimento"/>
        <s v="Tempo de click"/>
        <s v="Tempo de indisponibilidade"/>
        <s v="Tempo de resposta"/>
        <s v="Tempo de seção"/>
        <s v="Tempo de tela"/>
        <s v="Tempo médio de recuperação"/>
        <s v="Running Tested Features Metric"/>
        <s v="DORA Metrics"/>
        <s v="Transações"/>
        <s v="SRE"/>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C384" sheet="TAMANHO EMPRESA DE-PARA"/>
  </cacheSource>
  <cacheFields>
    <cacheField name="PARA" numFmtId="0">
      <sharedItems containsBlank="1">
        <s v="Microempresa"/>
        <s v="Pequena empresa"/>
        <s v="Grande empresa"/>
        <s v="Média empresa"/>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C968" sheet="ÁREA DE ATUAÇÃO DE-PARA"/>
  </cacheSource>
  <cacheFields>
    <cacheField name="PARA" numFmtId="0">
      <sharedItems containsBlank="1">
        <s v="Outros"/>
        <s v="Finanças"/>
        <s v="Serviços e Telecom"/>
        <s v="Agroindústria"/>
        <s v="Governo"/>
        <s v="Comércio"/>
        <s v="Indústria"/>
        <s v="Óleo e Gás"/>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C384" sheet="DADOS_CRUS"/>
  </cacheSource>
  <cacheFields>
    <cacheField name="Em qual região fica a sede da empresa que trabalha?" numFmtId="0">
      <sharedItems containsBlank="1">
        <s v="Sul"/>
        <s v="Sudeste"/>
        <s v="Norte"/>
        <s v="Nordeste"/>
        <s v="Centro-oeste"/>
        <m/>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903" sheet="MÉTODO DE-PARA"/>
  </cacheSource>
  <cacheFields>
    <cacheField name="Qual(is) métodos ágeis seu time utiliza?" numFmtId="0">
      <sharedItems containsBlank="1">
        <s v="Scrum"/>
        <s v="Kanban"/>
        <s v="ScrumBan"/>
        <s v="kanban adaptado baseado em drive domain design"/>
        <s v="Safe"/>
        <s v="XP"/>
        <s v="Optamos por não adotar um framework e adequar o processo de acordo com a necessidade"/>
        <s v="um pouco de cada abordagem"/>
        <s v="Lean"/>
        <s v="XGH"/>
        <s v="Híbrido"/>
        <s v="Adaptação de Kanban e Scrum a nossa realidade"/>
        <s v="Cascata"/>
        <s v="Devops"/>
        <s v="Tradicional/PMI"/>
        <s v="Fluxo unificado"/>
        <s v="Lean Inception"/>
        <m/>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R1:R384" sheet="DADOS_CRUS"/>
  </cacheSource>
  <cacheFields>
    <cacheField name="Existe algum método ou processo estabelecido para definição ou seleção das métricas a serem utilizadas?" numFmtId="0">
      <sharedItems containsBlank="1">
        <s v="Não"/>
        <s v="Sim"/>
        <m/>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O1:O384" sheet="DADOS_CRUS"/>
  </cacheSource>
  <cacheFields>
    <cacheField name="Você utiliza métricas para acompanhamento das metas e objetivos do(s) time(s) ou da organização?" numFmtId="0">
      <sharedItems containsBlank="1">
        <s v="Sim"/>
        <s v="Não"/>
        <m/>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794" sheet="CERIMONIA DE-PARA"/>
  </cacheSource>
  <cacheFields>
    <cacheField name="Em quais cerimônias típicas de métodos ágeis você aplica gerência de riscos e/ou Reunião de planejamento da sprint?" numFmtId="0">
      <sharedItems containsBlank="1">
        <s v="Reunião de planejamento da sprint"/>
        <m/>
        <s v="Reunião de revisão da sprint"/>
        <s v="Reunião semanal"/>
        <s v="Reunião diária"/>
        <s v="Reunião de retrospectiva da sprint"/>
        <s v="Em quais cerimônias típicas de métodos ágeis você aplica gerência de riscos e/ou Nenhuma das respostas acima? [Nenhuma das respostas acima]"/>
        <s v="Nenhuma das respostas acima"/>
        <s v="Gerenciamento de riscos"/>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865" sheet="GRUPOS MÉTRICAS DE-PARA"/>
  </cacheSource>
  <cacheFields>
    <cacheField name="Em quais dos itens abaixo você aplica métricas para o gerenciamento?" numFmtId="0">
      <sharedItems>
        <s v="Cronograma e progresso"/>
        <s v="Pessoas"/>
        <s v="Produto"/>
        <s v="Tecnologia"/>
        <s v="Nenhuma das respostas acima"/>
        <s v="Processo"/>
        <s v="Client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Tabela dinâmica 1" cacheId="0" dataCaption="" compact="0" compactData="0">
  <location ref="A1:B31" firstHeaderRow="0" firstDataRow="1" firstDataCol="0"/>
  <pivotFields>
    <pivotField name="PARA"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t="default"/>
      </items>
      <autoSortScope>
        <pivotArea>
          <references>
            <reference field="4294967294">
              <x v="0"/>
            </reference>
          </references>
        </pivotArea>
      </autoSortScope>
    </pivotField>
  </pivotFields>
  <rowFields>
    <field x="0"/>
  </rowFields>
  <dataFields>
    <dataField name="COUNTA of PARA" fld="0" subtotal="count" baseField="0"/>
  </dataFields>
</pivotTableDefinition>
</file>

<file path=xl/pivotTables/pivotTable10.xml><?xml version="1.0" encoding="utf-8"?>
<pivotTableDefinition xmlns="http://schemas.openxmlformats.org/spreadsheetml/2006/main" name="Tabela dinâmica 1 10" cacheId="9" dataCaption="" compact="0" compactData="0">
  <location ref="AE1:AF187" firstHeaderRow="0" firstDataRow="1" firstDataCol="0"/>
  <pivotFields>
    <pivotField name="PARA"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autoSortScope>
        <pivotArea>
          <references>
            <reference field="4294967294">
              <x v="0"/>
            </reference>
          </references>
        </pivotArea>
      </autoSortScope>
    </pivotField>
  </pivotFields>
  <rowFields>
    <field x="0"/>
  </rowFields>
  <dataFields>
    <dataField name="COUNTA of PARA" fld="0" subtotal="count" baseField="0"/>
  </dataFields>
</pivotTableDefinition>
</file>

<file path=xl/pivotTables/pivotTable11.xml><?xml version="1.0" encoding="utf-8"?>
<pivotTableDefinition xmlns="http://schemas.openxmlformats.org/spreadsheetml/2006/main" name="MÉTODO DE-PARA" cacheId="4" dataCaption="" compact="0" compactData="0">
  <location ref="E1:F20" firstHeaderRow="0" firstDataRow="1" firstDataCol="0"/>
  <pivotFields>
    <pivotField name="Qual(is) métodos ágeis seu time utiliza?" axis="axisRow" dataField="1" compact="0" outline="0" multipleItemSelectionAllowed="1" showAll="0" sortType="ascending">
      <items>
        <item x="17"/>
        <item x="11"/>
        <item x="12"/>
        <item x="13"/>
        <item x="15"/>
        <item x="10"/>
        <item x="1"/>
        <item x="3"/>
        <item x="8"/>
        <item x="16"/>
        <item x="6"/>
        <item x="4"/>
        <item x="0"/>
        <item x="2"/>
        <item x="14"/>
        <item x="7"/>
        <item x="9"/>
        <item x="5"/>
        <item t="default"/>
      </items>
    </pivotField>
  </pivotFields>
  <rowFields>
    <field x="0"/>
  </rowFields>
  <dataFields>
    <dataField name="COUNTA of Qual(is) métodos ágeis seu time utiliza?" fld="0" subtotal="count" baseField="0"/>
  </dataFields>
</pivotTableDefinition>
</file>

<file path=xl/pivotTables/pivotTable2.xml><?xml version="1.0" encoding="utf-8"?>
<pivotTableDefinition xmlns="http://schemas.openxmlformats.org/spreadsheetml/2006/main" name="Tabela dinâmica 1 2" cacheId="1" dataCaption="" compact="0" compactData="0">
  <location ref="G1:H7" firstHeaderRow="0" firstDataRow="1" firstDataCol="0"/>
  <pivotFields>
    <pivotField name="PARA" axis="axisRow" dataField="1" compact="0" outline="0" multipleItemSelectionAllowed="1" showAll="0" sortType="ascending">
      <items>
        <item x="4"/>
        <item x="2"/>
        <item x="3"/>
        <item x="0"/>
        <item x="1"/>
        <item t="default"/>
      </items>
    </pivotField>
  </pivotFields>
  <rowFields>
    <field x="0"/>
  </rowFields>
  <dataFields>
    <dataField name="COUNTA of PARA" fld="0" subtotal="count" baseField="0"/>
  </dataFields>
</pivotTableDefinition>
</file>

<file path=xl/pivotTables/pivotTable3.xml><?xml version="1.0" encoding="utf-8"?>
<pivotTableDefinition xmlns="http://schemas.openxmlformats.org/spreadsheetml/2006/main" name="Tabela dinâmica 1 3" cacheId="2" dataCaption="" compact="0" compactData="0">
  <location ref="J1:K11" firstHeaderRow="0" firstDataRow="1" firstDataCol="0"/>
  <pivotFields>
    <pivotField name="PARA" axis="axisRow" dataField="1" compact="0" outline="0" multipleItemSelectionAllowed="1" showAll="0" sortType="descending">
      <items>
        <item x="0"/>
        <item x="1"/>
        <item x="2"/>
        <item x="3"/>
        <item x="4"/>
        <item x="5"/>
        <item x="6"/>
        <item x="7"/>
        <item x="8"/>
        <item t="default"/>
      </items>
      <autoSortScope>
        <pivotArea>
          <references>
            <reference field="4294967294">
              <x v="0"/>
            </reference>
          </references>
        </pivotArea>
      </autoSortScope>
    </pivotField>
  </pivotFields>
  <rowFields>
    <field x="0"/>
  </rowFields>
  <dataFields>
    <dataField name="COUNTA of PARA" fld="0" subtotal="count" baseField="0"/>
  </dataFields>
</pivotTableDefinition>
</file>

<file path=xl/pivotTables/pivotTable4.xml><?xml version="1.0" encoding="utf-8"?>
<pivotTableDefinition xmlns="http://schemas.openxmlformats.org/spreadsheetml/2006/main" name="Tabela dinâmica 1 4" cacheId="3" dataCaption="" compact="0" compactData="0">
  <location ref="M1:N8" firstHeaderRow="0" firstDataRow="1" firstDataCol="0"/>
  <pivotFields>
    <pivotField name="Em qual região fica a sede da empresa que trabalha?" axis="axisRow" dataField="1" compact="0" outline="0" multipleItemSelectionAllowed="1" showAll="0" sortType="descending">
      <items>
        <item x="0"/>
        <item x="1"/>
        <item x="2"/>
        <item x="3"/>
        <item x="4"/>
        <item x="5"/>
        <item t="default"/>
      </items>
      <autoSortScope>
        <pivotArea>
          <references>
            <reference field="4294967294">
              <x v="0"/>
            </reference>
          </references>
        </pivotArea>
      </autoSortScope>
    </pivotField>
  </pivotFields>
  <rowFields>
    <field x="0"/>
  </rowFields>
  <dataFields>
    <dataField name="COUNTA of Em qual região fica a sede da empresa que trabalha?" fld="0" subtotal="count" baseField="0"/>
  </dataFields>
</pivotTableDefinition>
</file>

<file path=xl/pivotTables/pivotTable5.xml><?xml version="1.0" encoding="utf-8"?>
<pivotTableDefinition xmlns="http://schemas.openxmlformats.org/spreadsheetml/2006/main" name="Tabela dinâmica 1 5" cacheId="4" dataCaption="" compact="0" compactData="0">
  <location ref="P1:Q20" firstHeaderRow="0" firstDataRow="1" firstDataCol="0"/>
  <pivotFields>
    <pivotField name="Qual(is) métodos ágeis seu time utiliza?" axis="axisRow" dataField="1" compact="0" outline="0" multipleItemSelectionAllowed="1" showAll="0" sortType="descending">
      <items>
        <item x="0"/>
        <item x="1"/>
        <item x="2"/>
        <item x="3"/>
        <item x="4"/>
        <item x="5"/>
        <item x="6"/>
        <item x="7"/>
        <item x="8"/>
        <item x="9"/>
        <item x="10"/>
        <item x="11"/>
        <item x="12"/>
        <item x="13"/>
        <item x="14"/>
        <item x="15"/>
        <item x="16"/>
        <item x="17"/>
        <item t="default"/>
      </items>
      <autoSortScope>
        <pivotArea>
          <references>
            <reference field="4294967294">
              <x v="0"/>
            </reference>
          </references>
        </pivotArea>
      </autoSortScope>
    </pivotField>
  </pivotFields>
  <rowFields>
    <field x="0"/>
  </rowFields>
  <dataFields>
    <dataField name="COUNTA of Qual(is) métodos ágeis seu time utiliza?" fld="0" subtotal="count" baseField="0"/>
  </dataFields>
</pivotTableDefinition>
</file>

<file path=xl/pivotTables/pivotTable6.xml><?xml version="1.0" encoding="utf-8"?>
<pivotTableDefinition xmlns="http://schemas.openxmlformats.org/spreadsheetml/2006/main" name="Tabela dinâmica 1 6" cacheId="5" dataCaption="" compact="0" compactData="0">
  <location ref="S1:T5" firstHeaderRow="0" firstDataRow="1" firstDataCol="0"/>
  <pivotFields>
    <pivotField name="Existe algum método ou processo estabelecido para definição ou seleção das métricas a serem utilizadas?" axis="axisRow" dataField="1" compact="0" outline="0" multipleItemSelectionAllowed="1" showAll="0" sortType="ascending">
      <items>
        <item x="2"/>
        <item x="0"/>
        <item x="1"/>
        <item t="default"/>
      </items>
    </pivotField>
  </pivotFields>
  <rowFields>
    <field x="0"/>
  </rowFields>
  <dataFields>
    <dataField name="COUNTA of Existe algum método ou processo estabelecido para definição ou seleção das métricas a serem utilizadas?" fld="0" subtotal="count" baseField="0"/>
  </dataFields>
</pivotTableDefinition>
</file>

<file path=xl/pivotTables/pivotTable7.xml><?xml version="1.0" encoding="utf-8"?>
<pivotTableDefinition xmlns="http://schemas.openxmlformats.org/spreadsheetml/2006/main" name="Tabela dinâmica 1 7" cacheId="6" dataCaption="" compact="0" compactData="0">
  <location ref="V1:W5" firstHeaderRow="0" firstDataRow="1" firstDataCol="0"/>
  <pivotFields>
    <pivotField name="Você utiliza métricas para acompanhamento das metas e objetivos do(s) time(s) ou da organização?" axis="axisRow" dataField="1" compact="0" outline="0" multipleItemSelectionAllowed="1" showAll="0" sortType="ascending">
      <items>
        <item x="2"/>
        <item x="1"/>
        <item x="0"/>
        <item t="default"/>
      </items>
    </pivotField>
  </pivotFields>
  <rowFields>
    <field x="0"/>
  </rowFields>
  <dataFields>
    <dataField name="COUNTA of Você utiliza métricas para acompanhamento das metas e objetivos do(s) time(s) ou da organização?" fld="0" subtotal="count" baseField="0"/>
  </dataFields>
</pivotTableDefinition>
</file>

<file path=xl/pivotTables/pivotTable8.xml><?xml version="1.0" encoding="utf-8"?>
<pivotTableDefinition xmlns="http://schemas.openxmlformats.org/spreadsheetml/2006/main" name="Tabela dinâmica 1 8" cacheId="7" dataCaption="" compact="0" compactData="0">
  <location ref="Y1:Z11" firstHeaderRow="0" firstDataRow="1" firstDataCol="0"/>
  <pivotFields>
    <pivotField name="Em quais cerimônias típicas de métodos ágeis você aplica gerência de riscos e/ou Reunião de planejamento da sprint?" axis="axisRow" dataField="1" compact="0" outline="0" multipleItemSelectionAllowed="1" showAll="0" sortType="descending">
      <items>
        <item x="0"/>
        <item x="1"/>
        <item x="2"/>
        <item x="3"/>
        <item x="4"/>
        <item x="5"/>
        <item x="6"/>
        <item x="7"/>
        <item x="8"/>
        <item t="default"/>
      </items>
      <autoSortScope>
        <pivotArea>
          <references>
            <reference field="4294967294">
              <x v="0"/>
            </reference>
          </references>
        </pivotArea>
      </autoSortScope>
    </pivotField>
  </pivotFields>
  <rowFields>
    <field x="0"/>
  </rowFields>
  <dataFields>
    <dataField name="COUNTA of Em quais cerimônias típicas de métodos ágeis você aplica gerência de riscos e/ou Reunião de planejamento da sprint?" fld="0" subtotal="count" baseField="0"/>
  </dataFields>
</pivotTableDefinition>
</file>

<file path=xl/pivotTables/pivotTable9.xml><?xml version="1.0" encoding="utf-8"?>
<pivotTableDefinition xmlns="http://schemas.openxmlformats.org/spreadsheetml/2006/main" name="Tabela dinâmica 1 9" cacheId="8" dataCaption="" compact="0" compactData="0">
  <location ref="AB1:AC9" firstHeaderRow="0" firstDataRow="1" firstDataCol="0"/>
  <pivotFields>
    <pivotField name="Em quais dos itens abaixo você aplica métricas para o gerenciamento?" axis="axisRow" dataField="1" compact="0" outline="0" multipleItemSelectionAllowed="1" showAll="0" sortType="descending">
      <items>
        <item x="0"/>
        <item x="1"/>
        <item x="2"/>
        <item x="3"/>
        <item x="4"/>
        <item x="5"/>
        <item x="6"/>
        <item t="default"/>
      </items>
      <autoSortScope>
        <pivotArea>
          <references>
            <reference field="4294967294">
              <x v="0"/>
            </reference>
          </references>
        </pivotArea>
      </autoSortScope>
    </pivotField>
  </pivotFields>
  <rowFields>
    <field x="0"/>
  </rowFields>
  <dataFields>
    <dataField name="COUNTA of Em quais dos itens abaixo você aplica métricas para o gerenciamento?"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uE0i4O"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eecis.udel.edu/~portnoi/classroom/prob_estatistica/2006_1/lecture_slides/aula04.pdf" TargetMode="External"/><Relationship Id="rId2" Type="http://schemas.openxmlformats.org/officeDocument/2006/relationships/hyperlink" Target="https://www.youtube.com/watch?v=ghwRm_sevjo"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bit.ly/3uE0i4O"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bit.ly/3uE0i4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drawing" Target="../drawings/drawing8.xml"/><Relationship Id="rId10" Type="http://schemas.openxmlformats.org/officeDocument/2006/relationships/pivotTable" Target="../pivotTables/pivotTable10.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3" width="12.63"/>
    <col customWidth="1" min="4" max="4" width="23.13"/>
    <col customWidth="1" min="5" max="6" width="12.63"/>
    <col customWidth="1" min="7" max="7" width="15.13"/>
    <col customWidth="1" min="8" max="8" width="28.88"/>
    <col customWidth="1" min="16" max="16" width="25.0"/>
    <col customWidth="1" min="18" max="18" width="27.0"/>
    <col customWidth="1" min="19" max="19" width="67.88"/>
  </cols>
  <sheetData>
    <row r="1" ht="15.7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3"/>
      <c r="U1" s="3"/>
      <c r="V1" s="3"/>
      <c r="W1" s="3"/>
      <c r="X1" s="3"/>
      <c r="Y1" s="3"/>
      <c r="Z1" s="3"/>
      <c r="AA1" s="3"/>
      <c r="AB1" s="3"/>
      <c r="AC1" s="3"/>
      <c r="AD1" s="3"/>
      <c r="AE1" s="3"/>
      <c r="AF1" s="3"/>
      <c r="AG1" s="3"/>
      <c r="AH1" s="3"/>
      <c r="AI1" s="3"/>
    </row>
    <row r="2" ht="15.75" customHeight="1">
      <c r="A2" s="5">
        <v>44755.73250599537</v>
      </c>
      <c r="B2" s="3" t="s">
        <v>19</v>
      </c>
      <c r="C2" s="3" t="s">
        <v>20</v>
      </c>
      <c r="D2" s="3" t="s">
        <v>21</v>
      </c>
      <c r="E2" s="6">
        <v>5.0</v>
      </c>
      <c r="F2" s="6">
        <v>8.0</v>
      </c>
      <c r="G2" s="3" t="s">
        <v>22</v>
      </c>
      <c r="H2" s="3" t="s">
        <v>23</v>
      </c>
      <c r="I2" s="3" t="s">
        <v>24</v>
      </c>
      <c r="J2" s="3"/>
      <c r="K2" s="3" t="s">
        <v>24</v>
      </c>
      <c r="L2" s="3"/>
      <c r="M2" s="3"/>
      <c r="N2" s="3"/>
      <c r="O2" s="3" t="s">
        <v>19</v>
      </c>
      <c r="P2" s="3" t="s">
        <v>25</v>
      </c>
      <c r="Q2" s="3" t="s">
        <v>26</v>
      </c>
      <c r="R2" s="3" t="s">
        <v>27</v>
      </c>
      <c r="S2" s="3"/>
      <c r="T2" s="3"/>
      <c r="U2" s="3"/>
      <c r="V2" s="3"/>
      <c r="W2" s="3"/>
      <c r="X2" s="3"/>
      <c r="Y2" s="3"/>
      <c r="Z2" s="3"/>
      <c r="AA2" s="3"/>
      <c r="AB2" s="3"/>
      <c r="AC2" s="3"/>
      <c r="AD2" s="3"/>
      <c r="AE2" s="3"/>
      <c r="AF2" s="3"/>
      <c r="AG2" s="3"/>
      <c r="AH2" s="3"/>
      <c r="AI2" s="3"/>
    </row>
    <row r="3" ht="15.75" customHeight="1">
      <c r="A3" s="5">
        <v>44755.748178368056</v>
      </c>
      <c r="B3" s="3" t="s">
        <v>19</v>
      </c>
      <c r="C3" s="3" t="s">
        <v>20</v>
      </c>
      <c r="D3" s="3" t="s">
        <v>28</v>
      </c>
      <c r="E3" s="6">
        <v>3.0</v>
      </c>
      <c r="F3" s="6">
        <v>9.0</v>
      </c>
      <c r="G3" s="3" t="s">
        <v>29</v>
      </c>
      <c r="H3" s="3" t="s">
        <v>23</v>
      </c>
      <c r="I3" s="3" t="s">
        <v>24</v>
      </c>
      <c r="J3" s="3" t="s">
        <v>24</v>
      </c>
      <c r="K3" s="3"/>
      <c r="L3" s="3"/>
      <c r="M3" s="3"/>
      <c r="N3" s="3"/>
      <c r="O3" s="3" t="s">
        <v>19</v>
      </c>
      <c r="P3" s="3" t="s">
        <v>30</v>
      </c>
      <c r="Q3" s="3" t="s">
        <v>31</v>
      </c>
      <c r="R3" s="3" t="s">
        <v>27</v>
      </c>
      <c r="S3" s="3"/>
      <c r="T3" s="3"/>
      <c r="U3" s="3"/>
      <c r="V3" s="3"/>
      <c r="W3" s="3"/>
      <c r="X3" s="3"/>
      <c r="Y3" s="3"/>
      <c r="Z3" s="3"/>
      <c r="AA3" s="3"/>
      <c r="AB3" s="3"/>
      <c r="AC3" s="3"/>
      <c r="AD3" s="3"/>
      <c r="AE3" s="3"/>
      <c r="AF3" s="3"/>
      <c r="AG3" s="3"/>
      <c r="AH3" s="3"/>
      <c r="AI3" s="3"/>
    </row>
    <row r="4" ht="15.75" customHeight="1">
      <c r="A4" s="5">
        <v>44755.86872974537</v>
      </c>
      <c r="B4" s="3" t="s">
        <v>19</v>
      </c>
      <c r="C4" s="3" t="s">
        <v>20</v>
      </c>
      <c r="D4" s="3" t="s">
        <v>21</v>
      </c>
      <c r="E4" s="6">
        <v>3.0</v>
      </c>
      <c r="F4" s="6">
        <v>20.0</v>
      </c>
      <c r="G4" s="3" t="s">
        <v>32</v>
      </c>
      <c r="H4" s="3" t="s">
        <v>33</v>
      </c>
      <c r="I4" s="3" t="s">
        <v>34</v>
      </c>
      <c r="J4" s="3" t="s">
        <v>24</v>
      </c>
      <c r="K4" s="3"/>
      <c r="L4" s="3" t="s">
        <v>34</v>
      </c>
      <c r="M4" s="4" t="s">
        <v>35</v>
      </c>
      <c r="N4" s="3"/>
      <c r="O4" s="3" t="s">
        <v>19</v>
      </c>
      <c r="P4" s="3" t="s">
        <v>36</v>
      </c>
      <c r="Q4" s="3" t="s">
        <v>37</v>
      </c>
      <c r="R4" s="3" t="s">
        <v>27</v>
      </c>
      <c r="S4" s="3"/>
      <c r="T4" s="3"/>
      <c r="U4" s="3"/>
      <c r="V4" s="3"/>
      <c r="W4" s="3"/>
      <c r="X4" s="3"/>
      <c r="Y4" s="3"/>
      <c r="Z4" s="3"/>
      <c r="AA4" s="3"/>
      <c r="AB4" s="3"/>
      <c r="AC4" s="3"/>
      <c r="AD4" s="3"/>
      <c r="AE4" s="3"/>
      <c r="AF4" s="3"/>
      <c r="AG4" s="3"/>
      <c r="AH4" s="3"/>
      <c r="AI4" s="3"/>
    </row>
    <row r="5" ht="15.75" customHeight="1">
      <c r="A5" s="5">
        <v>44757.93479650463</v>
      </c>
      <c r="B5" s="3" t="s">
        <v>19</v>
      </c>
      <c r="C5" s="3" t="s">
        <v>20</v>
      </c>
      <c r="D5" s="3" t="s">
        <v>38</v>
      </c>
      <c r="E5" s="6">
        <v>6.0</v>
      </c>
      <c r="F5" s="6">
        <v>4.0</v>
      </c>
      <c r="G5" s="3" t="s">
        <v>39</v>
      </c>
      <c r="H5" s="3" t="s">
        <v>23</v>
      </c>
      <c r="I5" s="3" t="s">
        <v>35</v>
      </c>
      <c r="J5" s="3" t="s">
        <v>34</v>
      </c>
      <c r="K5" s="3" t="s">
        <v>34</v>
      </c>
      <c r="L5" s="3" t="s">
        <v>34</v>
      </c>
      <c r="M5" s="3" t="s">
        <v>24</v>
      </c>
      <c r="N5" s="3"/>
      <c r="O5" s="3" t="s">
        <v>19</v>
      </c>
      <c r="P5" s="3" t="s">
        <v>30</v>
      </c>
      <c r="Q5" s="3" t="s">
        <v>40</v>
      </c>
      <c r="R5" s="3" t="s">
        <v>27</v>
      </c>
      <c r="S5" s="3"/>
      <c r="T5" s="3"/>
      <c r="U5" s="3"/>
      <c r="V5" s="3"/>
      <c r="W5" s="3"/>
      <c r="X5" s="3"/>
      <c r="Y5" s="3"/>
      <c r="Z5" s="3"/>
      <c r="AA5" s="3"/>
      <c r="AB5" s="3"/>
      <c r="AC5" s="3"/>
      <c r="AD5" s="3"/>
      <c r="AE5" s="3"/>
      <c r="AF5" s="3"/>
      <c r="AG5" s="3"/>
      <c r="AH5" s="3"/>
      <c r="AI5" s="3"/>
    </row>
    <row r="6" ht="15.75" customHeight="1">
      <c r="A6" s="5">
        <v>44759.79665355324</v>
      </c>
      <c r="B6" s="3" t="s">
        <v>19</v>
      </c>
      <c r="C6" s="3" t="s">
        <v>20</v>
      </c>
      <c r="D6" s="3" t="s">
        <v>21</v>
      </c>
      <c r="E6" s="6">
        <v>4.0</v>
      </c>
      <c r="F6" s="6">
        <v>30.0</v>
      </c>
      <c r="G6" s="3" t="s">
        <v>41</v>
      </c>
      <c r="H6" s="3" t="s">
        <v>23</v>
      </c>
      <c r="I6" s="3" t="s">
        <v>35</v>
      </c>
      <c r="J6" s="3" t="s">
        <v>24</v>
      </c>
      <c r="K6" s="3"/>
      <c r="L6" s="3"/>
      <c r="M6" s="3" t="s">
        <v>24</v>
      </c>
      <c r="N6" s="3"/>
      <c r="O6" s="3" t="s">
        <v>19</v>
      </c>
      <c r="P6" s="3" t="s">
        <v>42</v>
      </c>
      <c r="Q6" s="3" t="s">
        <v>43</v>
      </c>
      <c r="R6" s="3" t="s">
        <v>27</v>
      </c>
      <c r="S6" s="3"/>
      <c r="T6" s="3"/>
      <c r="U6" s="3"/>
      <c r="V6" s="3"/>
      <c r="W6" s="3"/>
      <c r="X6" s="3"/>
      <c r="Y6" s="3"/>
      <c r="Z6" s="3"/>
      <c r="AA6" s="3"/>
      <c r="AB6" s="3"/>
      <c r="AC6" s="3"/>
      <c r="AD6" s="3"/>
      <c r="AE6" s="3"/>
      <c r="AF6" s="3"/>
      <c r="AG6" s="3"/>
      <c r="AH6" s="3"/>
      <c r="AI6" s="3"/>
    </row>
    <row r="7" ht="15.75" customHeight="1">
      <c r="A7" s="5">
        <v>44760.375846724535</v>
      </c>
      <c r="B7" s="3" t="s">
        <v>19</v>
      </c>
      <c r="C7" s="3" t="s">
        <v>20</v>
      </c>
      <c r="D7" s="3" t="s">
        <v>44</v>
      </c>
      <c r="E7" s="6">
        <v>12.0</v>
      </c>
      <c r="F7" s="6">
        <v>2200.0</v>
      </c>
      <c r="G7" s="3" t="s">
        <v>45</v>
      </c>
      <c r="H7" s="3" t="s">
        <v>46</v>
      </c>
      <c r="I7" s="3" t="s">
        <v>34</v>
      </c>
      <c r="J7" s="3" t="s">
        <v>35</v>
      </c>
      <c r="K7" s="3" t="s">
        <v>24</v>
      </c>
      <c r="L7" s="3"/>
      <c r="M7" s="4" t="s">
        <v>35</v>
      </c>
      <c r="N7" s="3"/>
      <c r="O7" s="3" t="s">
        <v>19</v>
      </c>
      <c r="P7" s="3" t="s">
        <v>47</v>
      </c>
      <c r="Q7" s="3" t="s">
        <v>48</v>
      </c>
      <c r="R7" s="3" t="s">
        <v>27</v>
      </c>
      <c r="S7" s="3"/>
      <c r="T7" s="3"/>
      <c r="U7" s="3"/>
      <c r="V7" s="3"/>
      <c r="W7" s="3"/>
      <c r="X7" s="3"/>
      <c r="Y7" s="3"/>
      <c r="Z7" s="3"/>
      <c r="AA7" s="3"/>
      <c r="AB7" s="3"/>
      <c r="AC7" s="3"/>
      <c r="AD7" s="3"/>
      <c r="AE7" s="3"/>
      <c r="AF7" s="3"/>
      <c r="AG7" s="3"/>
      <c r="AH7" s="3"/>
      <c r="AI7" s="3"/>
    </row>
    <row r="8" ht="15.75" customHeight="1">
      <c r="A8" s="5">
        <v>44760.38371947917</v>
      </c>
      <c r="B8" s="3" t="s">
        <v>19</v>
      </c>
      <c r="C8" s="3" t="s">
        <v>49</v>
      </c>
      <c r="D8" s="3" t="s">
        <v>50</v>
      </c>
      <c r="E8" s="3" t="s">
        <v>51</v>
      </c>
      <c r="F8" s="6">
        <v>10.0</v>
      </c>
      <c r="G8" s="3" t="s">
        <v>29</v>
      </c>
      <c r="H8" s="3" t="s">
        <v>52</v>
      </c>
      <c r="I8" s="3" t="s">
        <v>35</v>
      </c>
      <c r="J8" s="3" t="s">
        <v>24</v>
      </c>
      <c r="K8" s="3" t="s">
        <v>34</v>
      </c>
      <c r="L8" s="3" t="s">
        <v>24</v>
      </c>
      <c r="M8" s="3" t="s">
        <v>34</v>
      </c>
      <c r="N8" s="3"/>
      <c r="O8" s="3" t="s">
        <v>19</v>
      </c>
      <c r="P8" s="3" t="s">
        <v>53</v>
      </c>
      <c r="Q8" s="3" t="s">
        <v>54</v>
      </c>
      <c r="R8" s="3" t="s">
        <v>19</v>
      </c>
      <c r="S8" s="4" t="s">
        <v>55</v>
      </c>
      <c r="T8" s="3"/>
      <c r="U8" s="3"/>
      <c r="V8" s="3"/>
      <c r="W8" s="3"/>
      <c r="X8" s="3"/>
      <c r="Y8" s="3"/>
      <c r="Z8" s="3"/>
      <c r="AA8" s="3"/>
      <c r="AB8" s="3"/>
      <c r="AC8" s="3"/>
      <c r="AD8" s="3"/>
      <c r="AE8" s="3"/>
      <c r="AF8" s="3"/>
      <c r="AG8" s="3"/>
      <c r="AH8" s="3"/>
      <c r="AI8" s="3"/>
    </row>
    <row r="9" ht="15.75" customHeight="1">
      <c r="A9" s="5">
        <v>44760.41188417824</v>
      </c>
      <c r="B9" s="3" t="s">
        <v>19</v>
      </c>
      <c r="C9" s="3" t="s">
        <v>49</v>
      </c>
      <c r="D9" s="3" t="s">
        <v>38</v>
      </c>
      <c r="E9" s="3" t="s">
        <v>56</v>
      </c>
      <c r="F9" s="3" t="s">
        <v>57</v>
      </c>
      <c r="G9" s="3" t="s">
        <v>29</v>
      </c>
      <c r="H9" s="3" t="s">
        <v>58</v>
      </c>
      <c r="I9" s="3" t="s">
        <v>35</v>
      </c>
      <c r="J9" s="3" t="s">
        <v>35</v>
      </c>
      <c r="K9" s="3" t="s">
        <v>34</v>
      </c>
      <c r="L9" s="3"/>
      <c r="M9" s="3" t="s">
        <v>34</v>
      </c>
      <c r="N9" s="3"/>
      <c r="O9" s="3" t="s">
        <v>19</v>
      </c>
      <c r="P9" s="3" t="s">
        <v>59</v>
      </c>
      <c r="Q9" s="3" t="s">
        <v>60</v>
      </c>
      <c r="R9" s="3" t="s">
        <v>27</v>
      </c>
      <c r="S9" s="3"/>
      <c r="T9" s="3"/>
      <c r="U9" s="3"/>
      <c r="V9" s="3"/>
      <c r="W9" s="3"/>
      <c r="X9" s="3"/>
      <c r="Y9" s="3"/>
      <c r="Z9" s="3"/>
      <c r="AA9" s="3"/>
      <c r="AB9" s="3"/>
      <c r="AC9" s="3"/>
      <c r="AD9" s="3"/>
      <c r="AE9" s="3"/>
      <c r="AF9" s="3"/>
      <c r="AG9" s="3"/>
      <c r="AH9" s="3"/>
      <c r="AI9" s="3"/>
    </row>
    <row r="10" ht="15.75" customHeight="1">
      <c r="A10" s="5">
        <v>44760.41341518519</v>
      </c>
      <c r="B10" s="3" t="s">
        <v>19</v>
      </c>
      <c r="C10" s="3" t="s">
        <v>61</v>
      </c>
      <c r="D10" s="3" t="s">
        <v>62</v>
      </c>
      <c r="E10" s="6">
        <v>20.0</v>
      </c>
      <c r="F10" s="6">
        <v>1600.0</v>
      </c>
      <c r="G10" s="3" t="s">
        <v>63</v>
      </c>
      <c r="H10" s="3" t="s">
        <v>33</v>
      </c>
      <c r="I10" s="3" t="s">
        <v>35</v>
      </c>
      <c r="J10" s="3" t="s">
        <v>34</v>
      </c>
      <c r="K10" s="3" t="s">
        <v>34</v>
      </c>
      <c r="L10" s="3" t="s">
        <v>34</v>
      </c>
      <c r="M10" s="3" t="s">
        <v>24</v>
      </c>
      <c r="N10" s="3"/>
      <c r="O10" s="3" t="s">
        <v>19</v>
      </c>
      <c r="P10" s="3" t="s">
        <v>64</v>
      </c>
      <c r="Q10" s="3" t="s">
        <v>65</v>
      </c>
      <c r="R10" s="3" t="s">
        <v>27</v>
      </c>
      <c r="S10" s="3"/>
      <c r="T10" s="3"/>
      <c r="U10" s="3"/>
      <c r="V10" s="3"/>
      <c r="W10" s="3"/>
      <c r="X10" s="3"/>
      <c r="Y10" s="3"/>
      <c r="Z10" s="3"/>
      <c r="AA10" s="3"/>
      <c r="AB10" s="3"/>
      <c r="AC10" s="3"/>
      <c r="AD10" s="3"/>
      <c r="AE10" s="3"/>
      <c r="AF10" s="3"/>
      <c r="AG10" s="3"/>
      <c r="AH10" s="3"/>
      <c r="AI10" s="3"/>
    </row>
    <row r="11" ht="15.75" customHeight="1">
      <c r="A11" s="5">
        <v>44760.42588887732</v>
      </c>
      <c r="B11" s="3" t="s">
        <v>19</v>
      </c>
      <c r="C11" s="3" t="s">
        <v>66</v>
      </c>
      <c r="D11" s="3" t="s">
        <v>21</v>
      </c>
      <c r="E11" s="6">
        <v>16.0</v>
      </c>
      <c r="F11" s="6">
        <v>1050.0</v>
      </c>
      <c r="G11" s="3" t="s">
        <v>67</v>
      </c>
      <c r="H11" s="3" t="s">
        <v>68</v>
      </c>
      <c r="I11" s="3" t="s">
        <v>35</v>
      </c>
      <c r="J11" s="4" t="s">
        <v>35</v>
      </c>
      <c r="K11" s="3"/>
      <c r="L11" s="3" t="s">
        <v>24</v>
      </c>
      <c r="M11" s="3"/>
      <c r="N11" s="3"/>
      <c r="O11" s="3" t="s">
        <v>19</v>
      </c>
      <c r="P11" s="3" t="s">
        <v>69</v>
      </c>
      <c r="Q11" s="3" t="s">
        <v>70</v>
      </c>
      <c r="R11" s="3" t="s">
        <v>19</v>
      </c>
      <c r="S11" s="3"/>
      <c r="T11" s="3"/>
      <c r="U11" s="3"/>
      <c r="V11" s="3"/>
      <c r="W11" s="3"/>
      <c r="X11" s="3"/>
      <c r="Y11" s="3"/>
      <c r="Z11" s="3"/>
      <c r="AA11" s="3"/>
      <c r="AB11" s="3"/>
      <c r="AC11" s="3"/>
      <c r="AD11" s="3"/>
      <c r="AE11" s="3"/>
      <c r="AF11" s="3"/>
      <c r="AG11" s="3"/>
      <c r="AH11" s="3"/>
      <c r="AI11" s="3"/>
    </row>
    <row r="12" ht="15.75" customHeight="1">
      <c r="A12" s="5">
        <v>44760.64883305556</v>
      </c>
      <c r="B12" s="3" t="s">
        <v>19</v>
      </c>
      <c r="C12" s="3" t="s">
        <v>49</v>
      </c>
      <c r="D12" s="3" t="s">
        <v>38</v>
      </c>
      <c r="E12" s="3" t="s">
        <v>71</v>
      </c>
      <c r="F12" s="3" t="s">
        <v>72</v>
      </c>
      <c r="G12" s="3" t="s">
        <v>73</v>
      </c>
      <c r="H12" s="3" t="s">
        <v>52</v>
      </c>
      <c r="I12" s="3" t="s">
        <v>35</v>
      </c>
      <c r="J12" s="3" t="s">
        <v>24</v>
      </c>
      <c r="K12" s="3"/>
      <c r="L12" s="3"/>
      <c r="M12" s="4" t="s">
        <v>35</v>
      </c>
      <c r="N12" s="3"/>
      <c r="O12" s="3" t="s">
        <v>19</v>
      </c>
      <c r="P12" s="3" t="s">
        <v>74</v>
      </c>
      <c r="Q12" s="3" t="s">
        <v>75</v>
      </c>
      <c r="R12" s="3" t="s">
        <v>27</v>
      </c>
      <c r="S12" s="3"/>
      <c r="T12" s="3"/>
      <c r="U12" s="3"/>
      <c r="V12" s="3"/>
      <c r="W12" s="3"/>
      <c r="X12" s="3"/>
      <c r="Y12" s="3"/>
      <c r="Z12" s="3"/>
      <c r="AA12" s="3"/>
      <c r="AB12" s="3"/>
      <c r="AC12" s="3"/>
      <c r="AD12" s="3"/>
      <c r="AE12" s="3"/>
      <c r="AF12" s="3"/>
      <c r="AG12" s="3"/>
      <c r="AH12" s="3"/>
      <c r="AI12" s="3"/>
    </row>
    <row r="13" ht="15.75" customHeight="1">
      <c r="A13" s="5">
        <v>44760.653281921295</v>
      </c>
      <c r="B13" s="3" t="s">
        <v>19</v>
      </c>
      <c r="C13" s="3" t="s">
        <v>49</v>
      </c>
      <c r="D13" s="3" t="s">
        <v>76</v>
      </c>
      <c r="E13" s="6">
        <v>4.0</v>
      </c>
      <c r="F13" s="6">
        <v>10000.0</v>
      </c>
      <c r="G13" s="3" t="s">
        <v>77</v>
      </c>
      <c r="H13" s="3" t="s">
        <v>78</v>
      </c>
      <c r="I13" s="3" t="s">
        <v>35</v>
      </c>
      <c r="J13" s="3" t="s">
        <v>35</v>
      </c>
      <c r="K13" s="3" t="s">
        <v>35</v>
      </c>
      <c r="L13" s="3" t="s">
        <v>34</v>
      </c>
      <c r="M13" s="3" t="s">
        <v>35</v>
      </c>
      <c r="N13" s="3" t="s">
        <v>35</v>
      </c>
      <c r="O13" s="3" t="s">
        <v>19</v>
      </c>
      <c r="P13" s="3" t="s">
        <v>79</v>
      </c>
      <c r="Q13" s="3" t="s">
        <v>80</v>
      </c>
      <c r="R13" s="3" t="s">
        <v>27</v>
      </c>
      <c r="S13" s="3"/>
      <c r="T13" s="3"/>
      <c r="U13" s="3"/>
      <c r="V13" s="3"/>
      <c r="W13" s="3"/>
      <c r="X13" s="3"/>
      <c r="Y13" s="3"/>
      <c r="Z13" s="3"/>
      <c r="AA13" s="3"/>
      <c r="AB13" s="3"/>
      <c r="AC13" s="3"/>
      <c r="AD13" s="3"/>
      <c r="AE13" s="3"/>
      <c r="AF13" s="3"/>
      <c r="AG13" s="3"/>
      <c r="AH13" s="3"/>
      <c r="AI13" s="3"/>
    </row>
    <row r="14" ht="15.75" customHeight="1">
      <c r="A14" s="5">
        <v>44760.656834594905</v>
      </c>
      <c r="B14" s="3" t="s">
        <v>19</v>
      </c>
      <c r="C14" s="3" t="s">
        <v>49</v>
      </c>
      <c r="D14" s="3" t="s">
        <v>38</v>
      </c>
      <c r="E14" s="6">
        <v>13.0</v>
      </c>
      <c r="F14" s="6">
        <v>6.0</v>
      </c>
      <c r="G14" s="3" t="s">
        <v>73</v>
      </c>
      <c r="H14" s="3" t="s">
        <v>68</v>
      </c>
      <c r="I14" s="3" t="s">
        <v>34</v>
      </c>
      <c r="J14" s="3" t="s">
        <v>34</v>
      </c>
      <c r="K14" s="3" t="s">
        <v>24</v>
      </c>
      <c r="L14" s="3" t="s">
        <v>34</v>
      </c>
      <c r="M14" s="3" t="s">
        <v>24</v>
      </c>
      <c r="N14" s="3"/>
      <c r="O14" s="3" t="s">
        <v>19</v>
      </c>
      <c r="P14" s="3" t="s">
        <v>64</v>
      </c>
      <c r="Q14" s="3" t="s">
        <v>81</v>
      </c>
      <c r="R14" s="3" t="s">
        <v>27</v>
      </c>
      <c r="S14" s="3"/>
      <c r="T14" s="3"/>
      <c r="U14" s="3"/>
      <c r="V14" s="3"/>
      <c r="W14" s="3"/>
      <c r="X14" s="3"/>
      <c r="Y14" s="3"/>
      <c r="Z14" s="3"/>
      <c r="AA14" s="3"/>
      <c r="AB14" s="3"/>
      <c r="AC14" s="3"/>
      <c r="AD14" s="3"/>
      <c r="AE14" s="3"/>
      <c r="AF14" s="3"/>
      <c r="AG14" s="3"/>
      <c r="AH14" s="3"/>
      <c r="AI14" s="3"/>
    </row>
    <row r="15" ht="15.75" customHeight="1">
      <c r="A15" s="5">
        <v>44760.66311758102</v>
      </c>
      <c r="B15" s="3" t="s">
        <v>19</v>
      </c>
      <c r="C15" s="3" t="s">
        <v>49</v>
      </c>
      <c r="D15" s="3" t="s">
        <v>38</v>
      </c>
      <c r="E15" s="6">
        <v>15.0</v>
      </c>
      <c r="F15" s="3" t="s">
        <v>82</v>
      </c>
      <c r="G15" s="3" t="s">
        <v>73</v>
      </c>
      <c r="H15" s="3" t="s">
        <v>83</v>
      </c>
      <c r="I15" s="3" t="s">
        <v>35</v>
      </c>
      <c r="J15" s="3" t="s">
        <v>34</v>
      </c>
      <c r="K15" s="3" t="s">
        <v>34</v>
      </c>
      <c r="L15" s="3" t="s">
        <v>35</v>
      </c>
      <c r="M15" s="3" t="s">
        <v>34</v>
      </c>
      <c r="N15" s="3" t="s">
        <v>24</v>
      </c>
      <c r="O15" s="3" t="s">
        <v>19</v>
      </c>
      <c r="P15" s="3" t="s">
        <v>84</v>
      </c>
      <c r="Q15" s="3" t="s">
        <v>85</v>
      </c>
      <c r="R15" s="3" t="s">
        <v>19</v>
      </c>
      <c r="S15" s="4" t="s">
        <v>86</v>
      </c>
      <c r="T15" s="3"/>
      <c r="U15" s="3"/>
      <c r="V15" s="3"/>
      <c r="W15" s="3"/>
      <c r="X15" s="3"/>
      <c r="Y15" s="3"/>
      <c r="Z15" s="3"/>
      <c r="AA15" s="3"/>
      <c r="AB15" s="3"/>
      <c r="AC15" s="3"/>
      <c r="AD15" s="3"/>
      <c r="AE15" s="3"/>
      <c r="AF15" s="3"/>
      <c r="AG15" s="3"/>
      <c r="AH15" s="3"/>
      <c r="AI15" s="3"/>
    </row>
    <row r="16" ht="15.75" customHeight="1">
      <c r="A16" s="5">
        <v>44761.500587546296</v>
      </c>
      <c r="B16" s="3" t="s">
        <v>19</v>
      </c>
      <c r="C16" s="3" t="s">
        <v>49</v>
      </c>
      <c r="D16" s="3" t="s">
        <v>21</v>
      </c>
      <c r="E16" s="6">
        <v>15.0</v>
      </c>
      <c r="F16" s="6">
        <v>10.0</v>
      </c>
      <c r="G16" s="3" t="s">
        <v>73</v>
      </c>
      <c r="H16" s="3" t="s">
        <v>23</v>
      </c>
      <c r="I16" s="3" t="s">
        <v>34</v>
      </c>
      <c r="J16" s="3"/>
      <c r="K16" s="4" t="s">
        <v>35</v>
      </c>
      <c r="L16" s="3"/>
      <c r="M16" s="4" t="s">
        <v>35</v>
      </c>
      <c r="N16" s="3"/>
      <c r="O16" s="3" t="s">
        <v>19</v>
      </c>
      <c r="P16" s="3" t="s">
        <v>36</v>
      </c>
      <c r="Q16" s="3" t="s">
        <v>87</v>
      </c>
      <c r="R16" s="3" t="s">
        <v>27</v>
      </c>
      <c r="S16" s="3"/>
      <c r="T16" s="3"/>
      <c r="U16" s="3"/>
      <c r="V16" s="3"/>
      <c r="W16" s="3"/>
      <c r="X16" s="3"/>
      <c r="Y16" s="3"/>
      <c r="Z16" s="3"/>
      <c r="AA16" s="3"/>
      <c r="AB16" s="3"/>
      <c r="AC16" s="3"/>
      <c r="AD16" s="3"/>
      <c r="AE16" s="3"/>
      <c r="AF16" s="3"/>
      <c r="AG16" s="3"/>
      <c r="AH16" s="3"/>
      <c r="AI16" s="3"/>
    </row>
    <row r="17" ht="15.75" customHeight="1">
      <c r="A17" s="5">
        <v>44761.61353188657</v>
      </c>
      <c r="B17" s="3" t="s">
        <v>19</v>
      </c>
      <c r="C17" s="3" t="s">
        <v>49</v>
      </c>
      <c r="D17" s="3" t="s">
        <v>38</v>
      </c>
      <c r="E17" s="6">
        <v>14.0</v>
      </c>
      <c r="F17" s="3" t="s">
        <v>88</v>
      </c>
      <c r="G17" s="3" t="s">
        <v>77</v>
      </c>
      <c r="H17" s="3" t="s">
        <v>23</v>
      </c>
      <c r="I17" s="3" t="s">
        <v>34</v>
      </c>
      <c r="J17" s="3" t="s">
        <v>24</v>
      </c>
      <c r="K17" s="3" t="s">
        <v>34</v>
      </c>
      <c r="L17" s="3" t="s">
        <v>34</v>
      </c>
      <c r="M17" s="3" t="s">
        <v>24</v>
      </c>
      <c r="N17" s="3" t="s">
        <v>24</v>
      </c>
      <c r="O17" s="3" t="s">
        <v>19</v>
      </c>
      <c r="P17" s="3" t="s">
        <v>89</v>
      </c>
      <c r="Q17" s="3" t="s">
        <v>90</v>
      </c>
      <c r="R17" s="3" t="s">
        <v>27</v>
      </c>
      <c r="S17" s="3"/>
      <c r="T17" s="3"/>
      <c r="U17" s="3"/>
      <c r="V17" s="3"/>
      <c r="W17" s="3"/>
      <c r="X17" s="3"/>
      <c r="Y17" s="3"/>
      <c r="Z17" s="3"/>
      <c r="AA17" s="3"/>
      <c r="AB17" s="3"/>
      <c r="AC17" s="3"/>
      <c r="AD17" s="3"/>
      <c r="AE17" s="3"/>
      <c r="AF17" s="3"/>
      <c r="AG17" s="3"/>
      <c r="AH17" s="3"/>
      <c r="AI17" s="3"/>
    </row>
    <row r="18" ht="15.75" customHeight="1">
      <c r="A18" s="5">
        <v>44761.824837962966</v>
      </c>
      <c r="B18" s="3" t="s">
        <v>19</v>
      </c>
      <c r="C18" s="3" t="s">
        <v>61</v>
      </c>
      <c r="D18" s="3" t="s">
        <v>91</v>
      </c>
      <c r="E18" s="6">
        <v>15.0</v>
      </c>
      <c r="F18" s="6">
        <v>10000.0</v>
      </c>
      <c r="G18" s="3" t="s">
        <v>73</v>
      </c>
      <c r="H18" s="3" t="s">
        <v>33</v>
      </c>
      <c r="I18" s="3" t="s">
        <v>34</v>
      </c>
      <c r="J18" s="3" t="s">
        <v>24</v>
      </c>
      <c r="K18" s="3" t="s">
        <v>24</v>
      </c>
      <c r="L18" s="3" t="s">
        <v>35</v>
      </c>
      <c r="M18" s="4" t="s">
        <v>35</v>
      </c>
      <c r="N18" s="3"/>
      <c r="O18" s="3" t="s">
        <v>19</v>
      </c>
      <c r="P18" s="3" t="s">
        <v>92</v>
      </c>
      <c r="Q18" s="3" t="s">
        <v>93</v>
      </c>
      <c r="R18" s="3" t="s">
        <v>19</v>
      </c>
      <c r="S18" s="3" t="s">
        <v>94</v>
      </c>
      <c r="T18" s="3"/>
      <c r="U18" s="3"/>
      <c r="V18" s="3"/>
      <c r="W18" s="3"/>
      <c r="X18" s="3"/>
      <c r="Y18" s="3"/>
      <c r="Z18" s="3"/>
      <c r="AA18" s="3"/>
      <c r="AB18" s="3"/>
      <c r="AC18" s="3"/>
      <c r="AD18" s="3"/>
      <c r="AE18" s="3"/>
      <c r="AF18" s="3"/>
      <c r="AG18" s="3"/>
      <c r="AH18" s="3"/>
      <c r="AI18" s="3"/>
    </row>
    <row r="19" ht="15.75" customHeight="1">
      <c r="A19" s="5">
        <v>44762.369802511574</v>
      </c>
      <c r="B19" s="3" t="s">
        <v>19</v>
      </c>
      <c r="C19" s="3" t="s">
        <v>49</v>
      </c>
      <c r="D19" s="3" t="s">
        <v>21</v>
      </c>
      <c r="E19" s="6">
        <v>10.0</v>
      </c>
      <c r="F19" s="7">
        <v>90000.0</v>
      </c>
      <c r="G19" s="3" t="s">
        <v>29</v>
      </c>
      <c r="H19" s="3" t="s">
        <v>95</v>
      </c>
      <c r="I19" s="3" t="s">
        <v>35</v>
      </c>
      <c r="J19" s="3" t="s">
        <v>24</v>
      </c>
      <c r="K19" s="3" t="s">
        <v>35</v>
      </c>
      <c r="L19" s="3" t="s">
        <v>34</v>
      </c>
      <c r="M19" s="4" t="s">
        <v>35</v>
      </c>
      <c r="N19" s="3"/>
      <c r="O19" s="3" t="s">
        <v>19</v>
      </c>
      <c r="P19" s="3" t="s">
        <v>96</v>
      </c>
      <c r="Q19" s="3" t="s">
        <v>97</v>
      </c>
      <c r="R19" s="3" t="s">
        <v>19</v>
      </c>
      <c r="S19" s="3" t="s">
        <v>98</v>
      </c>
      <c r="T19" s="3"/>
      <c r="U19" s="3"/>
      <c r="V19" s="3"/>
      <c r="W19" s="3"/>
      <c r="X19" s="3"/>
      <c r="Y19" s="3"/>
      <c r="Z19" s="3"/>
      <c r="AA19" s="3"/>
      <c r="AB19" s="3"/>
      <c r="AC19" s="3"/>
      <c r="AD19" s="3"/>
      <c r="AE19" s="3"/>
      <c r="AF19" s="3"/>
      <c r="AG19" s="3"/>
      <c r="AH19" s="3"/>
      <c r="AI19" s="3"/>
    </row>
    <row r="20" ht="15.75" customHeight="1">
      <c r="A20" s="5">
        <v>44762.410301412034</v>
      </c>
      <c r="B20" s="3" t="s">
        <v>19</v>
      </c>
      <c r="C20" s="3" t="s">
        <v>49</v>
      </c>
      <c r="D20" s="3" t="s">
        <v>38</v>
      </c>
      <c r="E20" s="6">
        <v>6.0</v>
      </c>
      <c r="F20" s="6">
        <v>3000.0</v>
      </c>
      <c r="G20" s="3" t="s">
        <v>99</v>
      </c>
      <c r="H20" s="3" t="s">
        <v>68</v>
      </c>
      <c r="I20" s="3" t="s">
        <v>34</v>
      </c>
      <c r="J20" s="3"/>
      <c r="K20" s="4" t="s">
        <v>35</v>
      </c>
      <c r="L20" s="3"/>
      <c r="M20" s="3"/>
      <c r="N20" s="3"/>
      <c r="O20" s="3" t="s">
        <v>19</v>
      </c>
      <c r="P20" s="3" t="s">
        <v>42</v>
      </c>
      <c r="Q20" s="3" t="s">
        <v>100</v>
      </c>
      <c r="R20" s="3" t="s">
        <v>27</v>
      </c>
      <c r="S20" s="3"/>
      <c r="T20" s="3"/>
      <c r="U20" s="3"/>
      <c r="V20" s="3"/>
      <c r="W20" s="3"/>
      <c r="X20" s="3"/>
      <c r="Y20" s="3"/>
      <c r="Z20" s="3"/>
      <c r="AA20" s="3"/>
      <c r="AB20" s="3"/>
      <c r="AC20" s="3"/>
      <c r="AD20" s="3"/>
      <c r="AE20" s="3"/>
      <c r="AF20" s="3"/>
      <c r="AG20" s="3"/>
      <c r="AH20" s="3"/>
      <c r="AI20" s="3"/>
    </row>
    <row r="21" ht="15.75" customHeight="1">
      <c r="A21" s="5">
        <v>44762.410536689815</v>
      </c>
      <c r="B21" s="3" t="s">
        <v>19</v>
      </c>
      <c r="C21" s="3" t="s">
        <v>101</v>
      </c>
      <c r="D21" s="3" t="s">
        <v>102</v>
      </c>
      <c r="E21" s="6">
        <v>21.0</v>
      </c>
      <c r="F21" s="6">
        <v>1000.0</v>
      </c>
      <c r="G21" s="3" t="s">
        <v>29</v>
      </c>
      <c r="H21" s="3" t="s">
        <v>23</v>
      </c>
      <c r="I21" s="3" t="s">
        <v>35</v>
      </c>
      <c r="J21" s="3" t="s">
        <v>35</v>
      </c>
      <c r="K21" s="4" t="s">
        <v>35</v>
      </c>
      <c r="L21" s="3"/>
      <c r="M21" s="4" t="s">
        <v>35</v>
      </c>
      <c r="N21" s="3"/>
      <c r="O21" s="3" t="s">
        <v>19</v>
      </c>
      <c r="P21" s="3" t="s">
        <v>103</v>
      </c>
      <c r="Q21" s="3" t="s">
        <v>104</v>
      </c>
      <c r="R21" s="3" t="s">
        <v>27</v>
      </c>
      <c r="S21" s="3"/>
      <c r="T21" s="3"/>
      <c r="U21" s="3"/>
      <c r="V21" s="3"/>
      <c r="W21" s="3"/>
      <c r="X21" s="3"/>
      <c r="Y21" s="3"/>
      <c r="Z21" s="3"/>
      <c r="AA21" s="3"/>
      <c r="AB21" s="3"/>
      <c r="AC21" s="3"/>
      <c r="AD21" s="3"/>
      <c r="AE21" s="3"/>
      <c r="AF21" s="3"/>
      <c r="AG21" s="3"/>
      <c r="AH21" s="3"/>
      <c r="AI21" s="3"/>
    </row>
    <row r="22" ht="15.75" customHeight="1">
      <c r="A22" s="5">
        <v>44762.42314377315</v>
      </c>
      <c r="B22" s="3" t="s">
        <v>19</v>
      </c>
      <c r="C22" s="3" t="s">
        <v>101</v>
      </c>
      <c r="D22" s="3" t="s">
        <v>44</v>
      </c>
      <c r="E22" s="6">
        <v>25.0</v>
      </c>
      <c r="F22" s="6">
        <v>380.0</v>
      </c>
      <c r="G22" s="3" t="s">
        <v>29</v>
      </c>
      <c r="H22" s="3" t="s">
        <v>33</v>
      </c>
      <c r="I22" s="3" t="s">
        <v>35</v>
      </c>
      <c r="J22" s="3" t="s">
        <v>34</v>
      </c>
      <c r="K22" s="3"/>
      <c r="L22" s="3" t="s">
        <v>34</v>
      </c>
      <c r="M22" s="3" t="s">
        <v>24</v>
      </c>
      <c r="N22" s="3"/>
      <c r="O22" s="3" t="s">
        <v>27</v>
      </c>
      <c r="P22" s="3"/>
      <c r="Q22" s="3"/>
      <c r="R22" s="3"/>
      <c r="S22" s="3"/>
      <c r="T22" s="3"/>
      <c r="U22" s="3"/>
      <c r="V22" s="3"/>
      <c r="W22" s="3"/>
      <c r="X22" s="3"/>
      <c r="Y22" s="3"/>
      <c r="Z22" s="3"/>
      <c r="AA22" s="3"/>
      <c r="AB22" s="3"/>
      <c r="AC22" s="3"/>
      <c r="AD22" s="3"/>
      <c r="AE22" s="3"/>
      <c r="AF22" s="3"/>
      <c r="AG22" s="3"/>
      <c r="AH22" s="3"/>
      <c r="AI22" s="3"/>
    </row>
    <row r="23" ht="15.75" customHeight="1">
      <c r="A23" s="5">
        <v>44762.88609325231</v>
      </c>
      <c r="B23" s="3" t="s">
        <v>19</v>
      </c>
      <c r="C23" s="3" t="s">
        <v>20</v>
      </c>
      <c r="D23" s="3" t="s">
        <v>44</v>
      </c>
      <c r="E23" s="3" t="s">
        <v>105</v>
      </c>
      <c r="F23" s="7">
        <v>2400.0</v>
      </c>
      <c r="G23" s="3" t="s">
        <v>106</v>
      </c>
      <c r="H23" s="3" t="s">
        <v>107</v>
      </c>
      <c r="I23" s="3"/>
      <c r="J23" s="3" t="s">
        <v>24</v>
      </c>
      <c r="K23" s="3"/>
      <c r="L23" s="3" t="s">
        <v>35</v>
      </c>
      <c r="M23" s="3" t="s">
        <v>24</v>
      </c>
      <c r="N23" s="3"/>
      <c r="O23" s="3" t="s">
        <v>19</v>
      </c>
      <c r="P23" s="3" t="s">
        <v>108</v>
      </c>
      <c r="Q23" s="3" t="s">
        <v>109</v>
      </c>
      <c r="R23" s="3" t="s">
        <v>19</v>
      </c>
      <c r="S23" s="3"/>
      <c r="T23" s="3"/>
      <c r="U23" s="3"/>
      <c r="V23" s="3"/>
      <c r="W23" s="3"/>
      <c r="X23" s="3"/>
      <c r="Y23" s="3"/>
      <c r="Z23" s="3"/>
      <c r="AA23" s="3"/>
      <c r="AB23" s="3"/>
      <c r="AC23" s="3"/>
      <c r="AD23" s="3"/>
      <c r="AE23" s="3"/>
      <c r="AF23" s="3"/>
      <c r="AG23" s="3"/>
      <c r="AH23" s="3"/>
      <c r="AI23" s="3"/>
    </row>
    <row r="24" ht="15.75" customHeight="1">
      <c r="A24" s="5">
        <v>44766.42798438657</v>
      </c>
      <c r="B24" s="3" t="s">
        <v>19</v>
      </c>
      <c r="C24" s="3" t="s">
        <v>49</v>
      </c>
      <c r="D24" s="3" t="s">
        <v>102</v>
      </c>
      <c r="E24" s="6">
        <v>7.0</v>
      </c>
      <c r="F24" s="3" t="s">
        <v>72</v>
      </c>
      <c r="G24" s="3" t="s">
        <v>110</v>
      </c>
      <c r="H24" s="3" t="s">
        <v>111</v>
      </c>
      <c r="I24" s="3" t="s">
        <v>34</v>
      </c>
      <c r="J24" s="3"/>
      <c r="K24" s="4" t="s">
        <v>35</v>
      </c>
      <c r="L24" s="3"/>
      <c r="M24" s="4" t="s">
        <v>35</v>
      </c>
      <c r="N24" s="3"/>
      <c r="O24" s="3" t="s">
        <v>19</v>
      </c>
      <c r="P24" s="3" t="s">
        <v>84</v>
      </c>
      <c r="Q24" s="3" t="s">
        <v>112</v>
      </c>
      <c r="R24" s="3" t="s">
        <v>19</v>
      </c>
      <c r="S24" s="3"/>
      <c r="T24" s="3"/>
      <c r="U24" s="3"/>
      <c r="V24" s="3"/>
      <c r="W24" s="3"/>
      <c r="X24" s="3"/>
      <c r="Y24" s="3"/>
      <c r="Z24" s="3"/>
      <c r="AA24" s="3"/>
      <c r="AB24" s="3"/>
      <c r="AC24" s="3"/>
      <c r="AD24" s="3"/>
      <c r="AE24" s="3"/>
      <c r="AF24" s="3"/>
      <c r="AG24" s="3"/>
      <c r="AH24" s="3"/>
      <c r="AI24" s="3"/>
    </row>
    <row r="25" ht="15.75" customHeight="1">
      <c r="A25" s="5">
        <v>44766.461911562496</v>
      </c>
      <c r="B25" s="3" t="s">
        <v>19</v>
      </c>
      <c r="C25" s="3" t="s">
        <v>20</v>
      </c>
      <c r="D25" s="3" t="s">
        <v>21</v>
      </c>
      <c r="E25" s="6">
        <v>8.0</v>
      </c>
      <c r="F25" s="6">
        <v>9.0</v>
      </c>
      <c r="G25" s="3" t="s">
        <v>113</v>
      </c>
      <c r="H25" s="3" t="s">
        <v>58</v>
      </c>
      <c r="I25" s="3" t="s">
        <v>35</v>
      </c>
      <c r="J25" s="3" t="s">
        <v>24</v>
      </c>
      <c r="K25" s="3" t="s">
        <v>24</v>
      </c>
      <c r="L25" s="3"/>
      <c r="M25" s="3"/>
      <c r="N25" s="3"/>
      <c r="O25" s="3" t="s">
        <v>19</v>
      </c>
      <c r="P25" s="3" t="s">
        <v>69</v>
      </c>
      <c r="Q25" s="3" t="s">
        <v>114</v>
      </c>
      <c r="R25" s="3" t="s">
        <v>19</v>
      </c>
      <c r="S25" s="3" t="s">
        <v>114</v>
      </c>
      <c r="T25" s="3"/>
      <c r="U25" s="3"/>
      <c r="V25" s="3"/>
      <c r="W25" s="3"/>
      <c r="X25" s="3"/>
      <c r="Y25" s="3"/>
      <c r="Z25" s="3"/>
      <c r="AA25" s="3"/>
      <c r="AB25" s="3"/>
      <c r="AC25" s="3"/>
      <c r="AD25" s="3"/>
      <c r="AE25" s="3"/>
      <c r="AF25" s="3"/>
      <c r="AG25" s="3"/>
      <c r="AH25" s="3"/>
      <c r="AI25" s="3"/>
    </row>
    <row r="26" ht="15.75" customHeight="1">
      <c r="A26" s="5">
        <v>44767.67920518518</v>
      </c>
      <c r="B26" s="3" t="s">
        <v>19</v>
      </c>
      <c r="C26" s="3" t="s">
        <v>20</v>
      </c>
      <c r="D26" s="3" t="s">
        <v>115</v>
      </c>
      <c r="E26" s="3" t="s">
        <v>116</v>
      </c>
      <c r="F26" s="6">
        <v>4000.0</v>
      </c>
      <c r="G26" s="3" t="s">
        <v>29</v>
      </c>
      <c r="H26" s="3" t="s">
        <v>52</v>
      </c>
      <c r="I26" s="3" t="s">
        <v>24</v>
      </c>
      <c r="J26" s="3"/>
      <c r="K26" s="3"/>
      <c r="L26" s="3" t="s">
        <v>34</v>
      </c>
      <c r="M26" s="3" t="s">
        <v>24</v>
      </c>
      <c r="N26" s="3"/>
      <c r="O26" s="3" t="s">
        <v>19</v>
      </c>
      <c r="P26" s="3" t="s">
        <v>117</v>
      </c>
      <c r="Q26" s="3" t="s">
        <v>118</v>
      </c>
      <c r="R26" s="3" t="s">
        <v>27</v>
      </c>
      <c r="S26" s="3"/>
      <c r="T26" s="3"/>
      <c r="U26" s="3"/>
      <c r="V26" s="3"/>
      <c r="W26" s="3"/>
      <c r="X26" s="3"/>
      <c r="Y26" s="3"/>
      <c r="Z26" s="3"/>
      <c r="AA26" s="3"/>
      <c r="AB26" s="3"/>
      <c r="AC26" s="3"/>
      <c r="AD26" s="3"/>
      <c r="AE26" s="3"/>
      <c r="AF26" s="3"/>
      <c r="AG26" s="3"/>
      <c r="AH26" s="3"/>
      <c r="AI26" s="3"/>
    </row>
    <row r="27" ht="15.75" customHeight="1">
      <c r="A27" s="5">
        <v>44767.73787710648</v>
      </c>
      <c r="B27" s="3" t="s">
        <v>19</v>
      </c>
      <c r="C27" s="3" t="s">
        <v>49</v>
      </c>
      <c r="D27" s="3" t="s">
        <v>38</v>
      </c>
      <c r="E27" s="6">
        <v>10.0</v>
      </c>
      <c r="F27" s="3" t="s">
        <v>119</v>
      </c>
      <c r="G27" s="3" t="s">
        <v>120</v>
      </c>
      <c r="H27" s="3" t="s">
        <v>121</v>
      </c>
      <c r="I27" s="3" t="s">
        <v>35</v>
      </c>
      <c r="J27" s="3" t="s">
        <v>24</v>
      </c>
      <c r="K27" s="3" t="s">
        <v>24</v>
      </c>
      <c r="L27" s="3" t="s">
        <v>35</v>
      </c>
      <c r="M27" s="4" t="s">
        <v>35</v>
      </c>
      <c r="N27" s="3"/>
      <c r="O27" s="3" t="s">
        <v>19</v>
      </c>
      <c r="P27" s="3" t="s">
        <v>84</v>
      </c>
      <c r="Q27" s="3" t="s">
        <v>122</v>
      </c>
      <c r="R27" s="3" t="s">
        <v>19</v>
      </c>
      <c r="S27" s="3" t="s">
        <v>123</v>
      </c>
      <c r="T27" s="3"/>
      <c r="U27" s="3"/>
      <c r="V27" s="3"/>
      <c r="W27" s="3"/>
      <c r="X27" s="3"/>
      <c r="Y27" s="3"/>
      <c r="Z27" s="3"/>
      <c r="AA27" s="3"/>
      <c r="AB27" s="3"/>
      <c r="AC27" s="3"/>
      <c r="AD27" s="3"/>
      <c r="AE27" s="3"/>
      <c r="AF27" s="3"/>
      <c r="AG27" s="3"/>
      <c r="AH27" s="3"/>
      <c r="AI27" s="3"/>
    </row>
    <row r="28" ht="15.75" customHeight="1">
      <c r="A28" s="5">
        <v>44767.76486090278</v>
      </c>
      <c r="B28" s="3" t="s">
        <v>19</v>
      </c>
      <c r="C28" s="3" t="s">
        <v>49</v>
      </c>
      <c r="D28" s="3" t="s">
        <v>38</v>
      </c>
      <c r="E28" s="6">
        <v>25.0</v>
      </c>
      <c r="F28" s="6">
        <v>300.0</v>
      </c>
      <c r="G28" s="3" t="s">
        <v>29</v>
      </c>
      <c r="H28" s="3" t="s">
        <v>68</v>
      </c>
      <c r="I28" s="3" t="s">
        <v>34</v>
      </c>
      <c r="J28" s="3" t="s">
        <v>24</v>
      </c>
      <c r="K28" s="3" t="s">
        <v>24</v>
      </c>
      <c r="L28" s="3" t="s">
        <v>35</v>
      </c>
      <c r="M28" s="3" t="s">
        <v>24</v>
      </c>
      <c r="N28" s="3"/>
      <c r="O28" s="3" t="s">
        <v>19</v>
      </c>
      <c r="P28" s="3" t="s">
        <v>124</v>
      </c>
      <c r="Q28" s="3" t="s">
        <v>125</v>
      </c>
      <c r="R28" s="3" t="s">
        <v>27</v>
      </c>
      <c r="S28" s="3"/>
      <c r="T28" s="3"/>
      <c r="U28" s="3"/>
      <c r="V28" s="3"/>
      <c r="W28" s="3"/>
      <c r="X28" s="3"/>
      <c r="Y28" s="3"/>
      <c r="Z28" s="3"/>
      <c r="AA28" s="3"/>
      <c r="AB28" s="3"/>
      <c r="AC28" s="3"/>
      <c r="AD28" s="3"/>
      <c r="AE28" s="3"/>
      <c r="AF28" s="3"/>
      <c r="AG28" s="3"/>
      <c r="AH28" s="3"/>
      <c r="AI28" s="3"/>
    </row>
    <row r="29" ht="15.75" customHeight="1">
      <c r="A29" s="5">
        <v>44768.40929079861</v>
      </c>
      <c r="B29" s="3" t="s">
        <v>19</v>
      </c>
      <c r="C29" s="3" t="s">
        <v>49</v>
      </c>
      <c r="D29" s="3" t="s">
        <v>126</v>
      </c>
      <c r="E29" s="6">
        <v>25.0</v>
      </c>
      <c r="F29" s="6">
        <v>80.0</v>
      </c>
      <c r="G29" s="3" t="s">
        <v>29</v>
      </c>
      <c r="H29" s="3" t="s">
        <v>127</v>
      </c>
      <c r="I29" s="3" t="s">
        <v>24</v>
      </c>
      <c r="J29" s="3"/>
      <c r="K29" s="3"/>
      <c r="L29" s="3"/>
      <c r="M29" s="3" t="s">
        <v>24</v>
      </c>
      <c r="N29" s="3"/>
      <c r="O29" s="3" t="s">
        <v>19</v>
      </c>
      <c r="P29" s="3" t="s">
        <v>53</v>
      </c>
      <c r="Q29" s="3" t="s">
        <v>128</v>
      </c>
      <c r="R29" s="3" t="s">
        <v>27</v>
      </c>
      <c r="S29" s="3"/>
      <c r="T29" s="3"/>
      <c r="U29" s="3"/>
      <c r="V29" s="3"/>
      <c r="W29" s="3"/>
      <c r="X29" s="3"/>
      <c r="Y29" s="3"/>
      <c r="Z29" s="3"/>
      <c r="AA29" s="3"/>
      <c r="AB29" s="3"/>
      <c r="AC29" s="3"/>
      <c r="AD29" s="3"/>
      <c r="AE29" s="3"/>
      <c r="AF29" s="3"/>
      <c r="AG29" s="3"/>
      <c r="AH29" s="3"/>
      <c r="AI29" s="3"/>
    </row>
    <row r="30" ht="15.75" customHeight="1">
      <c r="A30" s="5">
        <v>44768.95291269676</v>
      </c>
      <c r="B30" s="3" t="s">
        <v>19</v>
      </c>
      <c r="C30" s="3" t="s">
        <v>66</v>
      </c>
      <c r="D30" s="3" t="s">
        <v>62</v>
      </c>
      <c r="E30" s="6">
        <v>2.0</v>
      </c>
      <c r="F30" s="6">
        <v>700.0</v>
      </c>
      <c r="G30" s="3" t="s">
        <v>129</v>
      </c>
      <c r="H30" s="3" t="s">
        <v>95</v>
      </c>
      <c r="I30" s="3" t="s">
        <v>35</v>
      </c>
      <c r="J30" s="3" t="s">
        <v>35</v>
      </c>
      <c r="K30" s="3" t="s">
        <v>34</v>
      </c>
      <c r="L30" s="3" t="s">
        <v>34</v>
      </c>
      <c r="M30" s="3" t="s">
        <v>34</v>
      </c>
      <c r="N30" s="3"/>
      <c r="O30" s="3" t="s">
        <v>19</v>
      </c>
      <c r="P30" s="3" t="s">
        <v>130</v>
      </c>
      <c r="Q30" s="3" t="s">
        <v>131</v>
      </c>
      <c r="R30" s="3" t="s">
        <v>19</v>
      </c>
      <c r="S30" s="4" t="s">
        <v>132</v>
      </c>
      <c r="T30" s="3"/>
      <c r="U30" s="3"/>
      <c r="V30" s="3"/>
      <c r="W30" s="3"/>
      <c r="X30" s="3"/>
      <c r="Y30" s="3"/>
      <c r="Z30" s="3"/>
      <c r="AA30" s="3"/>
      <c r="AB30" s="3"/>
      <c r="AC30" s="3"/>
      <c r="AD30" s="3"/>
      <c r="AE30" s="3"/>
      <c r="AF30" s="3"/>
      <c r="AG30" s="3"/>
      <c r="AH30" s="3"/>
      <c r="AI30" s="3"/>
    </row>
    <row r="31" ht="15.75" customHeight="1">
      <c r="A31" s="5">
        <v>44769.43261293981</v>
      </c>
      <c r="B31" s="3" t="s">
        <v>19</v>
      </c>
      <c r="C31" s="3" t="s">
        <v>49</v>
      </c>
      <c r="D31" s="3" t="s">
        <v>44</v>
      </c>
      <c r="E31" s="6">
        <v>25.0</v>
      </c>
      <c r="F31" s="6">
        <v>1050.0</v>
      </c>
      <c r="G31" s="3" t="s">
        <v>29</v>
      </c>
      <c r="H31" s="3" t="s">
        <v>58</v>
      </c>
      <c r="I31" s="3" t="s">
        <v>35</v>
      </c>
      <c r="J31" s="3" t="s">
        <v>24</v>
      </c>
      <c r="K31" s="3" t="s">
        <v>35</v>
      </c>
      <c r="L31" s="3" t="s">
        <v>24</v>
      </c>
      <c r="M31" s="4" t="s">
        <v>35</v>
      </c>
      <c r="N31" s="3"/>
      <c r="O31" s="3" t="s">
        <v>19</v>
      </c>
      <c r="P31" s="3" t="s">
        <v>133</v>
      </c>
      <c r="Q31" s="3" t="s">
        <v>134</v>
      </c>
      <c r="R31" s="3" t="s">
        <v>27</v>
      </c>
      <c r="S31" s="3"/>
      <c r="T31" s="3"/>
      <c r="U31" s="3"/>
      <c r="V31" s="3"/>
      <c r="W31" s="3"/>
      <c r="X31" s="3"/>
      <c r="Y31" s="3"/>
      <c r="Z31" s="3"/>
      <c r="AA31" s="3"/>
      <c r="AB31" s="3"/>
      <c r="AC31" s="3"/>
      <c r="AD31" s="3"/>
      <c r="AE31" s="3"/>
      <c r="AF31" s="3"/>
      <c r="AG31" s="3"/>
      <c r="AH31" s="3"/>
      <c r="AI31" s="3"/>
    </row>
    <row r="32" ht="15.75" customHeight="1">
      <c r="A32" s="5">
        <v>44769.45598428241</v>
      </c>
      <c r="B32" s="3" t="s">
        <v>19</v>
      </c>
      <c r="C32" s="3" t="s">
        <v>20</v>
      </c>
      <c r="D32" s="3" t="s">
        <v>135</v>
      </c>
      <c r="E32" s="6">
        <v>15.0</v>
      </c>
      <c r="F32" s="6">
        <v>550.0</v>
      </c>
      <c r="G32" s="3" t="s">
        <v>136</v>
      </c>
      <c r="H32" s="3" t="s">
        <v>137</v>
      </c>
      <c r="I32" s="3"/>
      <c r="J32" s="3"/>
      <c r="K32" s="3"/>
      <c r="L32" s="3"/>
      <c r="M32" s="3"/>
      <c r="N32" s="3" t="s">
        <v>34</v>
      </c>
      <c r="O32" s="3" t="s">
        <v>19</v>
      </c>
      <c r="P32" s="3" t="s">
        <v>138</v>
      </c>
      <c r="Q32" s="3" t="s">
        <v>139</v>
      </c>
      <c r="R32" s="3" t="s">
        <v>27</v>
      </c>
      <c r="S32" s="3"/>
      <c r="T32" s="3"/>
      <c r="U32" s="3"/>
      <c r="V32" s="3"/>
      <c r="W32" s="3"/>
      <c r="X32" s="3"/>
      <c r="Y32" s="3"/>
      <c r="Z32" s="3"/>
      <c r="AA32" s="3"/>
      <c r="AB32" s="3"/>
      <c r="AC32" s="3"/>
      <c r="AD32" s="3"/>
      <c r="AE32" s="3"/>
      <c r="AF32" s="3"/>
      <c r="AG32" s="3"/>
      <c r="AH32" s="3"/>
      <c r="AI32" s="3"/>
    </row>
    <row r="33" ht="15.75" customHeight="1">
      <c r="A33" s="5">
        <v>44769.48673618055</v>
      </c>
      <c r="B33" s="3" t="s">
        <v>19</v>
      </c>
      <c r="C33" s="3" t="s">
        <v>49</v>
      </c>
      <c r="D33" s="3" t="s">
        <v>38</v>
      </c>
      <c r="E33" s="6">
        <v>25.0</v>
      </c>
      <c r="F33" s="6">
        <v>600.0</v>
      </c>
      <c r="G33" s="3" t="s">
        <v>140</v>
      </c>
      <c r="H33" s="3" t="s">
        <v>23</v>
      </c>
      <c r="I33" s="3" t="s">
        <v>35</v>
      </c>
      <c r="J33" s="4" t="s">
        <v>35</v>
      </c>
      <c r="K33" s="3"/>
      <c r="L33" s="3" t="s">
        <v>35</v>
      </c>
      <c r="M33" s="4" t="s">
        <v>35</v>
      </c>
      <c r="N33" s="3"/>
      <c r="O33" s="3" t="s">
        <v>19</v>
      </c>
      <c r="P33" s="3" t="s">
        <v>141</v>
      </c>
      <c r="Q33" s="3" t="s">
        <v>142</v>
      </c>
      <c r="R33" s="3" t="s">
        <v>27</v>
      </c>
      <c r="S33" s="3"/>
      <c r="T33" s="3"/>
      <c r="U33" s="3"/>
      <c r="V33" s="3"/>
      <c r="W33" s="3"/>
      <c r="X33" s="3"/>
      <c r="Y33" s="3"/>
      <c r="Z33" s="3"/>
      <c r="AA33" s="3"/>
      <c r="AB33" s="3"/>
      <c r="AC33" s="3"/>
      <c r="AD33" s="3"/>
      <c r="AE33" s="3"/>
      <c r="AF33" s="3"/>
      <c r="AG33" s="3"/>
      <c r="AH33" s="3"/>
      <c r="AI33" s="3"/>
    </row>
    <row r="34" ht="15.75" customHeight="1">
      <c r="A34" s="5">
        <v>44769.59657329861</v>
      </c>
      <c r="B34" s="3" t="s">
        <v>19</v>
      </c>
      <c r="C34" s="3" t="s">
        <v>49</v>
      </c>
      <c r="D34" s="3" t="s">
        <v>38</v>
      </c>
      <c r="E34" s="6">
        <v>25.0</v>
      </c>
      <c r="F34" s="6">
        <v>1500.0</v>
      </c>
      <c r="G34" s="3" t="s">
        <v>143</v>
      </c>
      <c r="H34" s="3" t="s">
        <v>33</v>
      </c>
      <c r="I34" s="3"/>
      <c r="J34" s="3"/>
      <c r="K34" s="3"/>
      <c r="L34" s="3"/>
      <c r="M34" s="3"/>
      <c r="N34" s="3" t="s">
        <v>35</v>
      </c>
      <c r="O34" s="3" t="s">
        <v>27</v>
      </c>
      <c r="P34" s="3"/>
      <c r="Q34" s="3"/>
      <c r="R34" s="3"/>
      <c r="S34" s="3"/>
      <c r="T34" s="3"/>
      <c r="U34" s="3"/>
      <c r="V34" s="3"/>
      <c r="W34" s="3"/>
      <c r="X34" s="3"/>
      <c r="Y34" s="3"/>
      <c r="Z34" s="3"/>
      <c r="AA34" s="3"/>
      <c r="AB34" s="3"/>
      <c r="AC34" s="3"/>
      <c r="AD34" s="3"/>
      <c r="AE34" s="3"/>
      <c r="AF34" s="3"/>
      <c r="AG34" s="3"/>
      <c r="AH34" s="3"/>
      <c r="AI34" s="3"/>
    </row>
    <row r="35" ht="15.75" customHeight="1">
      <c r="A35" s="5">
        <v>44769.735821574075</v>
      </c>
      <c r="B35" s="3" t="s">
        <v>19</v>
      </c>
      <c r="C35" s="3" t="s">
        <v>49</v>
      </c>
      <c r="D35" s="3" t="s">
        <v>144</v>
      </c>
      <c r="E35" s="6">
        <v>18.0</v>
      </c>
      <c r="F35" s="3" t="s">
        <v>145</v>
      </c>
      <c r="G35" s="3" t="s">
        <v>146</v>
      </c>
      <c r="H35" s="3" t="s">
        <v>23</v>
      </c>
      <c r="I35" s="3" t="s">
        <v>34</v>
      </c>
      <c r="J35" s="3" t="s">
        <v>35</v>
      </c>
      <c r="K35" s="3" t="s">
        <v>35</v>
      </c>
      <c r="L35" s="3" t="s">
        <v>24</v>
      </c>
      <c r="M35" s="3" t="s">
        <v>24</v>
      </c>
      <c r="N35" s="3"/>
      <c r="O35" s="3" t="s">
        <v>19</v>
      </c>
      <c r="P35" s="3" t="s">
        <v>69</v>
      </c>
      <c r="Q35" s="3" t="s">
        <v>147</v>
      </c>
      <c r="R35" s="3" t="s">
        <v>27</v>
      </c>
      <c r="S35" s="3"/>
      <c r="T35" s="3"/>
      <c r="U35" s="3"/>
      <c r="V35" s="3"/>
      <c r="W35" s="3"/>
      <c r="X35" s="3"/>
      <c r="Y35" s="3"/>
      <c r="Z35" s="3"/>
      <c r="AA35" s="3"/>
      <c r="AB35" s="3"/>
      <c r="AC35" s="3"/>
      <c r="AD35" s="3"/>
      <c r="AE35" s="3"/>
      <c r="AF35" s="3"/>
      <c r="AG35" s="3"/>
      <c r="AH35" s="3"/>
      <c r="AI35" s="3"/>
    </row>
    <row r="36" ht="15.75" customHeight="1">
      <c r="A36" s="5">
        <v>44769.86129559028</v>
      </c>
      <c r="B36" s="3" t="s">
        <v>19</v>
      </c>
      <c r="C36" s="3" t="s">
        <v>49</v>
      </c>
      <c r="D36" s="3" t="s">
        <v>44</v>
      </c>
      <c r="E36" s="6">
        <v>35.0</v>
      </c>
      <c r="F36" s="6">
        <v>8500.0</v>
      </c>
      <c r="G36" s="3" t="s">
        <v>148</v>
      </c>
      <c r="H36" s="3" t="s">
        <v>23</v>
      </c>
      <c r="I36" s="3" t="s">
        <v>24</v>
      </c>
      <c r="J36" s="3"/>
      <c r="K36" s="3"/>
      <c r="L36" s="3"/>
      <c r="M36" s="3"/>
      <c r="N36" s="3" t="s">
        <v>34</v>
      </c>
      <c r="O36" s="3" t="s">
        <v>19</v>
      </c>
      <c r="P36" s="3" t="s">
        <v>149</v>
      </c>
      <c r="Q36" s="3" t="s">
        <v>150</v>
      </c>
      <c r="R36" s="3" t="s">
        <v>27</v>
      </c>
      <c r="S36" s="3"/>
      <c r="T36" s="3"/>
      <c r="U36" s="3"/>
      <c r="V36" s="3"/>
      <c r="W36" s="3"/>
      <c r="X36" s="3"/>
      <c r="Y36" s="3"/>
      <c r="Z36" s="3"/>
      <c r="AA36" s="3"/>
      <c r="AB36" s="3"/>
      <c r="AC36" s="3"/>
      <c r="AD36" s="3"/>
      <c r="AE36" s="3"/>
      <c r="AF36" s="3"/>
      <c r="AG36" s="3"/>
      <c r="AH36" s="3"/>
      <c r="AI36" s="3"/>
    </row>
    <row r="37" ht="15.75" customHeight="1">
      <c r="A37" s="5">
        <v>44769.93634969907</v>
      </c>
      <c r="B37" s="3" t="s">
        <v>19</v>
      </c>
      <c r="C37" s="3" t="s">
        <v>49</v>
      </c>
      <c r="D37" s="3" t="s">
        <v>151</v>
      </c>
      <c r="E37" s="6">
        <v>20.0</v>
      </c>
      <c r="F37" s="6">
        <v>500.0</v>
      </c>
      <c r="G37" s="3" t="s">
        <v>29</v>
      </c>
      <c r="H37" s="3" t="s">
        <v>127</v>
      </c>
      <c r="I37" s="3" t="s">
        <v>35</v>
      </c>
      <c r="J37" s="3" t="s">
        <v>35</v>
      </c>
      <c r="K37" s="3" t="s">
        <v>35</v>
      </c>
      <c r="L37" s="3" t="s">
        <v>35</v>
      </c>
      <c r="M37" s="4" t="s">
        <v>35</v>
      </c>
      <c r="N37" s="3"/>
      <c r="O37" s="3" t="s">
        <v>19</v>
      </c>
      <c r="P37" s="3" t="s">
        <v>84</v>
      </c>
      <c r="Q37" s="3" t="s">
        <v>152</v>
      </c>
      <c r="R37" s="3" t="s">
        <v>27</v>
      </c>
      <c r="S37" s="3"/>
      <c r="T37" s="3"/>
      <c r="U37" s="3"/>
      <c r="V37" s="3"/>
      <c r="W37" s="3"/>
      <c r="X37" s="3"/>
      <c r="Y37" s="3"/>
      <c r="Z37" s="3"/>
      <c r="AA37" s="3"/>
      <c r="AB37" s="3"/>
      <c r="AC37" s="3"/>
      <c r="AD37" s="3"/>
      <c r="AE37" s="3"/>
      <c r="AF37" s="3"/>
      <c r="AG37" s="3"/>
      <c r="AH37" s="3"/>
      <c r="AI37" s="3"/>
    </row>
    <row r="38" ht="15.75" customHeight="1">
      <c r="A38" s="5">
        <v>44771.8310065625</v>
      </c>
      <c r="B38" s="3" t="s">
        <v>19</v>
      </c>
      <c r="C38" s="3" t="s">
        <v>49</v>
      </c>
      <c r="D38" s="3" t="s">
        <v>153</v>
      </c>
      <c r="E38" s="6">
        <v>31.0</v>
      </c>
      <c r="F38" s="6">
        <v>10.0</v>
      </c>
      <c r="G38" s="3" t="s">
        <v>154</v>
      </c>
      <c r="H38" s="3" t="s">
        <v>23</v>
      </c>
      <c r="I38" s="3" t="s">
        <v>24</v>
      </c>
      <c r="J38" s="3" t="s">
        <v>24</v>
      </c>
      <c r="K38" s="3" t="s">
        <v>24</v>
      </c>
      <c r="L38" s="3"/>
      <c r="M38" s="3"/>
      <c r="N38" s="3" t="s">
        <v>34</v>
      </c>
      <c r="O38" s="3" t="s">
        <v>19</v>
      </c>
      <c r="P38" s="3" t="s">
        <v>155</v>
      </c>
      <c r="Q38" s="3" t="s">
        <v>156</v>
      </c>
      <c r="R38" s="3" t="s">
        <v>19</v>
      </c>
      <c r="S38" s="4" t="s">
        <v>157</v>
      </c>
      <c r="T38" s="3"/>
      <c r="U38" s="3"/>
      <c r="V38" s="3"/>
      <c r="W38" s="3"/>
      <c r="X38" s="3"/>
      <c r="Y38" s="3"/>
      <c r="Z38" s="3"/>
      <c r="AA38" s="3"/>
      <c r="AB38" s="3"/>
      <c r="AC38" s="3"/>
      <c r="AD38" s="3"/>
      <c r="AE38" s="3"/>
      <c r="AF38" s="3"/>
      <c r="AG38" s="3"/>
      <c r="AH38" s="3"/>
      <c r="AI38" s="3"/>
    </row>
    <row r="39" ht="15.75" customHeight="1">
      <c r="A39" s="5">
        <v>44773.416103842595</v>
      </c>
      <c r="B39" s="3" t="s">
        <v>19</v>
      </c>
      <c r="C39" s="3" t="s">
        <v>101</v>
      </c>
      <c r="D39" s="3" t="s">
        <v>158</v>
      </c>
      <c r="E39" s="3" t="s">
        <v>159</v>
      </c>
      <c r="F39" s="6">
        <v>15000.0</v>
      </c>
      <c r="G39" s="3" t="s">
        <v>29</v>
      </c>
      <c r="H39" s="3" t="s">
        <v>160</v>
      </c>
      <c r="I39" s="3" t="s">
        <v>34</v>
      </c>
      <c r="J39" s="3" t="s">
        <v>34</v>
      </c>
      <c r="K39" s="3" t="s">
        <v>34</v>
      </c>
      <c r="L39" s="3" t="s">
        <v>34</v>
      </c>
      <c r="M39" s="3" t="s">
        <v>34</v>
      </c>
      <c r="N39" s="3"/>
      <c r="O39" s="3" t="s">
        <v>19</v>
      </c>
      <c r="P39" s="3" t="s">
        <v>161</v>
      </c>
      <c r="Q39" s="3" t="s">
        <v>162</v>
      </c>
      <c r="R39" s="3" t="s">
        <v>27</v>
      </c>
      <c r="S39" s="3"/>
      <c r="T39" s="3"/>
      <c r="U39" s="3"/>
      <c r="V39" s="3"/>
      <c r="W39" s="3"/>
      <c r="X39" s="3"/>
      <c r="Y39" s="3"/>
      <c r="Z39" s="3"/>
      <c r="AA39" s="3"/>
      <c r="AB39" s="3"/>
      <c r="AC39" s="3"/>
      <c r="AD39" s="3"/>
      <c r="AE39" s="3"/>
      <c r="AF39" s="3"/>
      <c r="AG39" s="3"/>
      <c r="AH39" s="3"/>
      <c r="AI39" s="3"/>
    </row>
    <row r="40" ht="15.75" customHeight="1">
      <c r="A40" s="5">
        <v>44774.700333518515</v>
      </c>
      <c r="B40" s="3" t="s">
        <v>19</v>
      </c>
      <c r="C40" s="3" t="s">
        <v>66</v>
      </c>
      <c r="D40" s="3" t="s">
        <v>38</v>
      </c>
      <c r="E40" s="6">
        <v>4.0</v>
      </c>
      <c r="F40" s="6">
        <v>600.0</v>
      </c>
      <c r="G40" s="3" t="s">
        <v>163</v>
      </c>
      <c r="H40" s="3" t="s">
        <v>164</v>
      </c>
      <c r="I40" s="3" t="s">
        <v>35</v>
      </c>
      <c r="J40" s="3" t="s">
        <v>24</v>
      </c>
      <c r="K40" s="3" t="s">
        <v>35</v>
      </c>
      <c r="L40" s="3" t="s">
        <v>34</v>
      </c>
      <c r="M40" s="3"/>
      <c r="N40" s="3"/>
      <c r="O40" s="3" t="s">
        <v>19</v>
      </c>
      <c r="P40" s="3" t="s">
        <v>165</v>
      </c>
      <c r="Q40" s="3" t="s">
        <v>166</v>
      </c>
      <c r="R40" s="3" t="s">
        <v>19</v>
      </c>
      <c r="S40" s="3" t="s">
        <v>167</v>
      </c>
      <c r="T40" s="3"/>
      <c r="U40" s="3"/>
      <c r="V40" s="3"/>
      <c r="W40" s="3"/>
      <c r="X40" s="3"/>
      <c r="Y40" s="3"/>
      <c r="Z40" s="3"/>
      <c r="AA40" s="3"/>
      <c r="AB40" s="3"/>
      <c r="AC40" s="3"/>
      <c r="AD40" s="3"/>
      <c r="AE40" s="3"/>
      <c r="AF40" s="3"/>
      <c r="AG40" s="3"/>
      <c r="AH40" s="3"/>
      <c r="AI40" s="3"/>
    </row>
    <row r="41" ht="15.75" customHeight="1">
      <c r="A41" s="5">
        <v>44776.382177638894</v>
      </c>
      <c r="B41" s="3" t="s">
        <v>19</v>
      </c>
      <c r="C41" s="3" t="s">
        <v>61</v>
      </c>
      <c r="D41" s="3" t="s">
        <v>168</v>
      </c>
      <c r="E41" s="6">
        <v>7.0</v>
      </c>
      <c r="F41" s="6">
        <v>3000.0</v>
      </c>
      <c r="G41" s="3" t="s">
        <v>169</v>
      </c>
      <c r="H41" s="3" t="s">
        <v>68</v>
      </c>
      <c r="I41" s="3" t="s">
        <v>35</v>
      </c>
      <c r="J41" s="3" t="s">
        <v>35</v>
      </c>
      <c r="K41" s="3" t="s">
        <v>34</v>
      </c>
      <c r="L41" s="3" t="s">
        <v>34</v>
      </c>
      <c r="M41" s="3" t="s">
        <v>34</v>
      </c>
      <c r="N41" s="3"/>
      <c r="O41" s="3" t="s">
        <v>19</v>
      </c>
      <c r="P41" s="3" t="s">
        <v>170</v>
      </c>
      <c r="Q41" s="3" t="s">
        <v>171</v>
      </c>
      <c r="R41" s="3" t="s">
        <v>27</v>
      </c>
      <c r="S41" s="3"/>
      <c r="T41" s="3"/>
      <c r="U41" s="3"/>
      <c r="V41" s="3"/>
      <c r="W41" s="3"/>
      <c r="X41" s="3"/>
      <c r="Y41" s="3"/>
      <c r="Z41" s="3"/>
      <c r="AA41" s="3"/>
      <c r="AB41" s="3"/>
      <c r="AC41" s="3"/>
      <c r="AD41" s="3"/>
      <c r="AE41" s="3"/>
      <c r="AF41" s="3"/>
      <c r="AG41" s="3"/>
      <c r="AH41" s="3"/>
      <c r="AI41" s="3"/>
    </row>
    <row r="42" ht="15.75" customHeight="1">
      <c r="A42" s="5">
        <v>44776.392757002315</v>
      </c>
      <c r="B42" s="3" t="s">
        <v>19</v>
      </c>
      <c r="C42" s="3" t="s">
        <v>20</v>
      </c>
      <c r="D42" s="3" t="s">
        <v>50</v>
      </c>
      <c r="E42" s="3" t="s">
        <v>172</v>
      </c>
      <c r="F42" s="6">
        <v>120.0</v>
      </c>
      <c r="G42" s="3" t="s">
        <v>173</v>
      </c>
      <c r="H42" s="3" t="s">
        <v>78</v>
      </c>
      <c r="I42" s="3" t="s">
        <v>24</v>
      </c>
      <c r="J42" s="3"/>
      <c r="K42" s="3"/>
      <c r="L42" s="3" t="s">
        <v>34</v>
      </c>
      <c r="M42" s="3" t="s">
        <v>34</v>
      </c>
      <c r="N42" s="3"/>
      <c r="O42" s="3" t="s">
        <v>19</v>
      </c>
      <c r="P42" s="3" t="s">
        <v>69</v>
      </c>
      <c r="Q42" s="3" t="s">
        <v>174</v>
      </c>
      <c r="R42" s="3" t="s">
        <v>19</v>
      </c>
      <c r="S42" s="3" t="s">
        <v>98</v>
      </c>
      <c r="T42" s="3"/>
      <c r="U42" s="3"/>
      <c r="V42" s="3"/>
      <c r="W42" s="3"/>
      <c r="X42" s="3"/>
      <c r="Y42" s="3"/>
      <c r="Z42" s="3"/>
      <c r="AA42" s="3"/>
      <c r="AB42" s="3"/>
      <c r="AC42" s="3"/>
      <c r="AD42" s="3"/>
      <c r="AE42" s="3"/>
      <c r="AF42" s="3"/>
      <c r="AG42" s="3"/>
      <c r="AH42" s="3"/>
      <c r="AI42" s="3"/>
    </row>
    <row r="43" ht="15.75" customHeight="1">
      <c r="A43" s="5">
        <v>44776.401765</v>
      </c>
      <c r="B43" s="3" t="s">
        <v>19</v>
      </c>
      <c r="C43" s="3" t="s">
        <v>49</v>
      </c>
      <c r="D43" s="3" t="s">
        <v>175</v>
      </c>
      <c r="E43" s="6">
        <v>7.0</v>
      </c>
      <c r="F43" s="6">
        <v>300.0</v>
      </c>
      <c r="G43" s="3" t="s">
        <v>176</v>
      </c>
      <c r="H43" s="3" t="s">
        <v>177</v>
      </c>
      <c r="I43" s="4" t="s">
        <v>35</v>
      </c>
      <c r="J43" s="3"/>
      <c r="K43" s="3"/>
      <c r="L43" s="3"/>
      <c r="M43" s="3" t="s">
        <v>24</v>
      </c>
      <c r="N43" s="3"/>
      <c r="O43" s="3" t="s">
        <v>19</v>
      </c>
      <c r="P43" s="3" t="s">
        <v>149</v>
      </c>
      <c r="Q43" s="3" t="s">
        <v>178</v>
      </c>
      <c r="R43" s="3" t="s">
        <v>27</v>
      </c>
      <c r="S43" s="3"/>
      <c r="T43" s="3"/>
      <c r="U43" s="3"/>
      <c r="V43" s="3"/>
      <c r="W43" s="3"/>
      <c r="X43" s="3"/>
      <c r="Y43" s="3"/>
      <c r="Z43" s="3"/>
      <c r="AA43" s="3"/>
      <c r="AB43" s="3"/>
      <c r="AC43" s="3"/>
      <c r="AD43" s="3"/>
      <c r="AE43" s="3"/>
      <c r="AF43" s="3"/>
      <c r="AG43" s="3"/>
      <c r="AH43" s="3"/>
      <c r="AI43" s="3"/>
    </row>
    <row r="44" ht="15.75" customHeight="1">
      <c r="A44" s="5">
        <v>44776.41769648148</v>
      </c>
      <c r="B44" s="3" t="s">
        <v>19</v>
      </c>
      <c r="C44" s="3" t="s">
        <v>49</v>
      </c>
      <c r="D44" s="3" t="s">
        <v>168</v>
      </c>
      <c r="E44" s="3" t="s">
        <v>179</v>
      </c>
      <c r="F44" s="6">
        <v>50.0</v>
      </c>
      <c r="G44" s="3" t="s">
        <v>180</v>
      </c>
      <c r="H44" s="3" t="s">
        <v>111</v>
      </c>
      <c r="I44" s="3" t="s">
        <v>34</v>
      </c>
      <c r="J44" s="3" t="s">
        <v>24</v>
      </c>
      <c r="K44" s="3" t="s">
        <v>35</v>
      </c>
      <c r="L44" s="3" t="s">
        <v>34</v>
      </c>
      <c r="M44" s="3" t="s">
        <v>24</v>
      </c>
      <c r="N44" s="3"/>
      <c r="O44" s="3" t="s">
        <v>19</v>
      </c>
      <c r="P44" s="3" t="s">
        <v>42</v>
      </c>
      <c r="Q44" s="3" t="s">
        <v>181</v>
      </c>
      <c r="R44" s="3" t="s">
        <v>27</v>
      </c>
      <c r="S44" s="3"/>
      <c r="T44" s="3"/>
      <c r="U44" s="3"/>
      <c r="V44" s="3"/>
      <c r="W44" s="3"/>
      <c r="X44" s="3"/>
      <c r="Y44" s="3"/>
      <c r="Z44" s="3"/>
      <c r="AA44" s="3"/>
      <c r="AB44" s="3"/>
      <c r="AC44" s="3"/>
      <c r="AD44" s="3"/>
      <c r="AE44" s="3"/>
      <c r="AF44" s="3"/>
      <c r="AG44" s="3"/>
      <c r="AH44" s="3"/>
      <c r="AI44" s="3"/>
    </row>
    <row r="45" ht="15.75" customHeight="1">
      <c r="A45" s="5">
        <v>44776.430362824074</v>
      </c>
      <c r="B45" s="3" t="s">
        <v>19</v>
      </c>
      <c r="C45" s="3" t="s">
        <v>49</v>
      </c>
      <c r="D45" s="3" t="s">
        <v>182</v>
      </c>
      <c r="E45" s="6">
        <v>20.0</v>
      </c>
      <c r="F45" s="6">
        <v>5000.0</v>
      </c>
      <c r="G45" s="3" t="s">
        <v>77</v>
      </c>
      <c r="H45" s="3" t="s">
        <v>83</v>
      </c>
      <c r="I45" s="3" t="s">
        <v>35</v>
      </c>
      <c r="J45" s="3" t="s">
        <v>34</v>
      </c>
      <c r="K45" s="3"/>
      <c r="L45" s="3" t="s">
        <v>34</v>
      </c>
      <c r="M45" s="3" t="s">
        <v>34</v>
      </c>
      <c r="N45" s="3"/>
      <c r="O45" s="3" t="s">
        <v>19</v>
      </c>
      <c r="P45" s="3" t="s">
        <v>53</v>
      </c>
      <c r="Q45" s="3" t="s">
        <v>183</v>
      </c>
      <c r="R45" s="3" t="s">
        <v>19</v>
      </c>
      <c r="S45" s="4" t="s">
        <v>184</v>
      </c>
      <c r="T45" s="3"/>
      <c r="U45" s="3"/>
      <c r="V45" s="3"/>
      <c r="W45" s="3"/>
      <c r="X45" s="3"/>
      <c r="Y45" s="3"/>
      <c r="Z45" s="3"/>
      <c r="AA45" s="3"/>
      <c r="AB45" s="3"/>
      <c r="AC45" s="3"/>
      <c r="AD45" s="3"/>
      <c r="AE45" s="3"/>
      <c r="AF45" s="3"/>
      <c r="AG45" s="3"/>
      <c r="AH45" s="3"/>
      <c r="AI45" s="3"/>
    </row>
    <row r="46" ht="15.75" customHeight="1">
      <c r="A46" s="5">
        <v>44776.64776535879</v>
      </c>
      <c r="B46" s="3" t="s">
        <v>19</v>
      </c>
      <c r="C46" s="3" t="s">
        <v>66</v>
      </c>
      <c r="D46" s="3" t="s">
        <v>38</v>
      </c>
      <c r="E46" s="6">
        <v>4.0</v>
      </c>
      <c r="F46" s="6">
        <v>500.0</v>
      </c>
      <c r="G46" s="3" t="s">
        <v>185</v>
      </c>
      <c r="H46" s="3" t="s">
        <v>23</v>
      </c>
      <c r="I46" s="3" t="s">
        <v>35</v>
      </c>
      <c r="J46" s="3" t="s">
        <v>24</v>
      </c>
      <c r="K46" s="3"/>
      <c r="L46" s="3" t="s">
        <v>34</v>
      </c>
      <c r="M46" s="3"/>
      <c r="N46" s="3"/>
      <c r="O46" s="3" t="s">
        <v>19</v>
      </c>
      <c r="P46" s="3" t="s">
        <v>186</v>
      </c>
      <c r="Q46" s="3" t="s">
        <v>187</v>
      </c>
      <c r="R46" s="3" t="s">
        <v>27</v>
      </c>
      <c r="S46" s="3"/>
      <c r="T46" s="3"/>
      <c r="U46" s="3"/>
      <c r="V46" s="3"/>
      <c r="W46" s="3"/>
      <c r="X46" s="3"/>
      <c r="Y46" s="3"/>
      <c r="Z46" s="3"/>
      <c r="AA46" s="3"/>
      <c r="AB46" s="3"/>
      <c r="AC46" s="3"/>
      <c r="AD46" s="3"/>
      <c r="AE46" s="3"/>
      <c r="AF46" s="3"/>
      <c r="AG46" s="3"/>
      <c r="AH46" s="3"/>
      <c r="AI46" s="3"/>
    </row>
    <row r="47" ht="15.75" customHeight="1">
      <c r="A47" s="5">
        <v>44776.74745865741</v>
      </c>
      <c r="B47" s="3" t="s">
        <v>19</v>
      </c>
      <c r="C47" s="3" t="s">
        <v>49</v>
      </c>
      <c r="D47" s="3" t="s">
        <v>188</v>
      </c>
      <c r="E47" s="3"/>
      <c r="F47" s="3" t="s">
        <v>189</v>
      </c>
      <c r="G47" s="3" t="s">
        <v>190</v>
      </c>
      <c r="H47" s="3" t="s">
        <v>191</v>
      </c>
      <c r="I47" s="3" t="s">
        <v>24</v>
      </c>
      <c r="J47" s="3" t="s">
        <v>24</v>
      </c>
      <c r="K47" s="3" t="s">
        <v>24</v>
      </c>
      <c r="L47" s="3"/>
      <c r="M47" s="3"/>
      <c r="N47" s="3"/>
      <c r="O47" s="3" t="s">
        <v>19</v>
      </c>
      <c r="P47" s="3" t="s">
        <v>186</v>
      </c>
      <c r="Q47" s="3" t="s">
        <v>192</v>
      </c>
      <c r="R47" s="3" t="s">
        <v>19</v>
      </c>
      <c r="S47" s="3" t="s">
        <v>193</v>
      </c>
      <c r="T47" s="3"/>
      <c r="U47" s="3"/>
      <c r="V47" s="3"/>
      <c r="W47" s="3"/>
      <c r="X47" s="3"/>
      <c r="Y47" s="3"/>
      <c r="Z47" s="3"/>
      <c r="AA47" s="3"/>
      <c r="AB47" s="3"/>
      <c r="AC47" s="3"/>
      <c r="AD47" s="3"/>
      <c r="AE47" s="3"/>
      <c r="AF47" s="3"/>
      <c r="AG47" s="3"/>
      <c r="AH47" s="3"/>
      <c r="AI47" s="3"/>
    </row>
    <row r="48" ht="15.75" customHeight="1">
      <c r="A48" s="5">
        <v>44776.87032553241</v>
      </c>
      <c r="B48" s="3" t="s">
        <v>19</v>
      </c>
      <c r="C48" s="3" t="s">
        <v>49</v>
      </c>
      <c r="D48" s="3" t="s">
        <v>194</v>
      </c>
      <c r="E48" s="6">
        <v>22.0</v>
      </c>
      <c r="F48" s="3"/>
      <c r="G48" s="3" t="s">
        <v>195</v>
      </c>
      <c r="H48" s="3" t="s">
        <v>23</v>
      </c>
      <c r="I48" s="3"/>
      <c r="J48" s="3"/>
      <c r="K48" s="3"/>
      <c r="L48" s="3"/>
      <c r="M48" s="3"/>
      <c r="N48" s="3"/>
      <c r="O48" s="3" t="s">
        <v>19</v>
      </c>
      <c r="P48" s="3" t="s">
        <v>196</v>
      </c>
      <c r="Q48" s="3" t="s">
        <v>197</v>
      </c>
      <c r="R48" s="3" t="s">
        <v>27</v>
      </c>
      <c r="S48" s="3"/>
      <c r="T48" s="3"/>
      <c r="U48" s="3"/>
      <c r="V48" s="3"/>
      <c r="W48" s="3"/>
      <c r="X48" s="3"/>
      <c r="Y48" s="3"/>
      <c r="Z48" s="3"/>
      <c r="AA48" s="3"/>
      <c r="AB48" s="3"/>
      <c r="AC48" s="3"/>
      <c r="AD48" s="3"/>
      <c r="AE48" s="3"/>
      <c r="AF48" s="3"/>
      <c r="AG48" s="3"/>
      <c r="AH48" s="3"/>
      <c r="AI48" s="3"/>
    </row>
    <row r="49" ht="15.75" customHeight="1">
      <c r="A49" s="5">
        <v>44778.47389283565</v>
      </c>
      <c r="B49" s="3" t="s">
        <v>19</v>
      </c>
      <c r="C49" s="3" t="s">
        <v>20</v>
      </c>
      <c r="D49" s="3" t="s">
        <v>198</v>
      </c>
      <c r="E49" s="3" t="s">
        <v>199</v>
      </c>
      <c r="F49" s="6">
        <v>40.0</v>
      </c>
      <c r="G49" s="3" t="s">
        <v>200</v>
      </c>
      <c r="H49" s="3" t="s">
        <v>201</v>
      </c>
      <c r="I49" s="4" t="s">
        <v>35</v>
      </c>
      <c r="J49" s="3"/>
      <c r="K49" s="3" t="s">
        <v>24</v>
      </c>
      <c r="L49" s="3"/>
      <c r="M49" s="3"/>
      <c r="N49" s="3"/>
      <c r="O49" s="3" t="s">
        <v>19</v>
      </c>
      <c r="P49" s="3" t="s">
        <v>124</v>
      </c>
      <c r="Q49" s="3" t="s">
        <v>202</v>
      </c>
      <c r="R49" s="3" t="s">
        <v>27</v>
      </c>
      <c r="S49" s="3"/>
      <c r="T49" s="3"/>
      <c r="U49" s="3"/>
      <c r="V49" s="3"/>
      <c r="W49" s="3"/>
      <c r="X49" s="3"/>
      <c r="Y49" s="3"/>
      <c r="Z49" s="3"/>
      <c r="AA49" s="3"/>
      <c r="AB49" s="3"/>
      <c r="AC49" s="3"/>
      <c r="AD49" s="3"/>
      <c r="AE49" s="3"/>
      <c r="AF49" s="3"/>
      <c r="AG49" s="3"/>
      <c r="AH49" s="3"/>
      <c r="AI49" s="3"/>
    </row>
    <row r="50" ht="15.75" customHeight="1">
      <c r="A50" s="5">
        <v>44781.67810831018</v>
      </c>
      <c r="B50" s="3" t="s">
        <v>19</v>
      </c>
      <c r="C50" s="3" t="s">
        <v>20</v>
      </c>
      <c r="D50" s="3" t="s">
        <v>21</v>
      </c>
      <c r="E50" s="6">
        <v>9.0</v>
      </c>
      <c r="F50" s="6">
        <v>2000.0</v>
      </c>
      <c r="G50" s="3" t="s">
        <v>203</v>
      </c>
      <c r="H50" s="3" t="s">
        <v>23</v>
      </c>
      <c r="I50" s="3" t="s">
        <v>24</v>
      </c>
      <c r="J50" s="3" t="s">
        <v>24</v>
      </c>
      <c r="K50" s="3" t="s">
        <v>35</v>
      </c>
      <c r="L50" s="3" t="s">
        <v>35</v>
      </c>
      <c r="M50" s="3" t="s">
        <v>24</v>
      </c>
      <c r="N50" s="3"/>
      <c r="O50" s="3" t="s">
        <v>27</v>
      </c>
      <c r="P50" s="3"/>
      <c r="Q50" s="3"/>
      <c r="R50" s="3"/>
      <c r="S50" s="3"/>
      <c r="T50" s="3"/>
      <c r="U50" s="3"/>
      <c r="V50" s="3"/>
      <c r="W50" s="3"/>
      <c r="X50" s="3"/>
      <c r="Y50" s="3"/>
      <c r="Z50" s="3"/>
      <c r="AA50" s="3"/>
      <c r="AB50" s="3"/>
      <c r="AC50" s="3"/>
      <c r="AD50" s="3"/>
      <c r="AE50" s="3"/>
      <c r="AF50" s="3"/>
      <c r="AG50" s="3"/>
      <c r="AH50" s="3"/>
      <c r="AI50" s="3"/>
    </row>
    <row r="51" ht="15.75" customHeight="1">
      <c r="A51" s="5">
        <v>44782.65928451389</v>
      </c>
      <c r="B51" s="3" t="s">
        <v>19</v>
      </c>
      <c r="C51" s="3" t="s">
        <v>61</v>
      </c>
      <c r="D51" s="3" t="s">
        <v>38</v>
      </c>
      <c r="E51" s="3" t="s">
        <v>204</v>
      </c>
      <c r="F51" s="6">
        <v>120.0</v>
      </c>
      <c r="G51" s="3" t="s">
        <v>205</v>
      </c>
      <c r="H51" s="3" t="s">
        <v>23</v>
      </c>
      <c r="I51" s="3" t="s">
        <v>34</v>
      </c>
      <c r="J51" s="3" t="s">
        <v>34</v>
      </c>
      <c r="K51" s="3" t="s">
        <v>24</v>
      </c>
      <c r="L51" s="3"/>
      <c r="M51" s="3" t="s">
        <v>34</v>
      </c>
      <c r="N51" s="3"/>
      <c r="O51" s="3" t="s">
        <v>19</v>
      </c>
      <c r="P51" s="3" t="s">
        <v>155</v>
      </c>
      <c r="Q51" s="3" t="s">
        <v>206</v>
      </c>
      <c r="R51" s="3" t="s">
        <v>27</v>
      </c>
      <c r="S51" s="3"/>
      <c r="T51" s="3"/>
      <c r="U51" s="3"/>
      <c r="V51" s="3"/>
      <c r="W51" s="3"/>
      <c r="X51" s="3"/>
      <c r="Y51" s="3"/>
      <c r="Z51" s="3"/>
      <c r="AA51" s="3"/>
      <c r="AB51" s="3"/>
      <c r="AC51" s="3"/>
      <c r="AD51" s="3"/>
      <c r="AE51" s="3"/>
      <c r="AF51" s="3"/>
      <c r="AG51" s="3"/>
      <c r="AH51" s="3"/>
      <c r="AI51" s="3"/>
    </row>
    <row r="52" ht="15.75" customHeight="1">
      <c r="A52" s="5">
        <v>44782.81107202546</v>
      </c>
      <c r="B52" s="3" t="s">
        <v>19</v>
      </c>
      <c r="C52" s="3" t="s">
        <v>49</v>
      </c>
      <c r="D52" s="3" t="s">
        <v>168</v>
      </c>
      <c r="E52" s="6">
        <v>6.0</v>
      </c>
      <c r="F52" s="6">
        <v>3000.0</v>
      </c>
      <c r="G52" s="3" t="s">
        <v>73</v>
      </c>
      <c r="H52" s="3" t="s">
        <v>127</v>
      </c>
      <c r="I52" s="3" t="s">
        <v>35</v>
      </c>
      <c r="J52" s="3" t="s">
        <v>24</v>
      </c>
      <c r="K52" s="3" t="s">
        <v>35</v>
      </c>
      <c r="L52" s="4" t="s">
        <v>35</v>
      </c>
      <c r="M52" s="3"/>
      <c r="N52" s="3"/>
      <c r="O52" s="3" t="s">
        <v>19</v>
      </c>
      <c r="P52" s="3" t="s">
        <v>79</v>
      </c>
      <c r="Q52" s="3" t="s">
        <v>207</v>
      </c>
      <c r="R52" s="3" t="s">
        <v>27</v>
      </c>
      <c r="S52" s="3"/>
      <c r="T52" s="3"/>
      <c r="U52" s="3"/>
      <c r="V52" s="3"/>
      <c r="W52" s="3"/>
      <c r="X52" s="3"/>
      <c r="Y52" s="3"/>
      <c r="Z52" s="3"/>
      <c r="AA52" s="3"/>
      <c r="AB52" s="3"/>
      <c r="AC52" s="3"/>
      <c r="AD52" s="3"/>
      <c r="AE52" s="3"/>
      <c r="AF52" s="3"/>
      <c r="AG52" s="3"/>
      <c r="AH52" s="3"/>
      <c r="AI52" s="3"/>
    </row>
    <row r="53" ht="15.75" customHeight="1">
      <c r="A53" s="5">
        <v>44782.9406990162</v>
      </c>
      <c r="B53" s="3" t="s">
        <v>19</v>
      </c>
      <c r="C53" s="3" t="s">
        <v>49</v>
      </c>
      <c r="D53" s="3" t="s">
        <v>208</v>
      </c>
      <c r="E53" s="6">
        <v>12.0</v>
      </c>
      <c r="F53" s="6">
        <v>1100.0</v>
      </c>
      <c r="G53" s="3" t="s">
        <v>73</v>
      </c>
      <c r="H53" s="3" t="s">
        <v>33</v>
      </c>
      <c r="I53" s="3" t="s">
        <v>24</v>
      </c>
      <c r="J53" s="3" t="s">
        <v>24</v>
      </c>
      <c r="K53" s="3"/>
      <c r="L53" s="3" t="s">
        <v>24</v>
      </c>
      <c r="M53" s="3" t="s">
        <v>24</v>
      </c>
      <c r="N53" s="3"/>
      <c r="O53" s="3" t="s">
        <v>19</v>
      </c>
      <c r="P53" s="3" t="s">
        <v>25</v>
      </c>
      <c r="Q53" s="3" t="s">
        <v>209</v>
      </c>
      <c r="R53" s="3" t="s">
        <v>19</v>
      </c>
      <c r="S53" s="3"/>
      <c r="T53" s="3"/>
      <c r="U53" s="3"/>
      <c r="V53" s="3"/>
      <c r="W53" s="3"/>
      <c r="X53" s="3"/>
      <c r="Y53" s="3"/>
      <c r="Z53" s="3"/>
      <c r="AA53" s="3"/>
      <c r="AB53" s="3"/>
      <c r="AC53" s="3"/>
      <c r="AD53" s="3"/>
      <c r="AE53" s="3"/>
      <c r="AF53" s="3"/>
      <c r="AG53" s="3"/>
      <c r="AH53" s="3"/>
      <c r="AI53" s="3"/>
    </row>
    <row r="54" ht="15.75" customHeight="1">
      <c r="A54" s="5">
        <v>44783.73288888889</v>
      </c>
      <c r="B54" s="3" t="s">
        <v>19</v>
      </c>
      <c r="C54" s="3" t="s">
        <v>49</v>
      </c>
      <c r="D54" s="3" t="s">
        <v>21</v>
      </c>
      <c r="E54" s="6">
        <v>15.0</v>
      </c>
      <c r="F54" s="6">
        <v>50000.0</v>
      </c>
      <c r="G54" s="3" t="s">
        <v>210</v>
      </c>
      <c r="H54" s="3" t="s">
        <v>127</v>
      </c>
      <c r="I54" s="3" t="s">
        <v>35</v>
      </c>
      <c r="J54" s="4" t="s">
        <v>35</v>
      </c>
      <c r="K54" s="3"/>
      <c r="L54" s="3"/>
      <c r="M54" s="4" t="s">
        <v>35</v>
      </c>
      <c r="N54" s="3"/>
      <c r="O54" s="3" t="s">
        <v>19</v>
      </c>
      <c r="P54" s="3" t="s">
        <v>211</v>
      </c>
      <c r="Q54" s="3" t="s">
        <v>212</v>
      </c>
      <c r="R54" s="3" t="s">
        <v>19</v>
      </c>
      <c r="S54" s="3"/>
      <c r="T54" s="3"/>
      <c r="U54" s="3"/>
      <c r="V54" s="3"/>
      <c r="W54" s="3"/>
      <c r="X54" s="3"/>
      <c r="Y54" s="3"/>
      <c r="Z54" s="3"/>
      <c r="AA54" s="3"/>
      <c r="AB54" s="3"/>
      <c r="AC54" s="3"/>
      <c r="AD54" s="3"/>
      <c r="AE54" s="3"/>
      <c r="AF54" s="3"/>
      <c r="AG54" s="3"/>
      <c r="AH54" s="3"/>
      <c r="AI54" s="3"/>
    </row>
    <row r="55" ht="15.75" customHeight="1">
      <c r="A55" s="5">
        <v>44784.72946203704</v>
      </c>
      <c r="B55" s="3" t="s">
        <v>19</v>
      </c>
      <c r="C55" s="3" t="s">
        <v>20</v>
      </c>
      <c r="D55" s="3" t="s">
        <v>44</v>
      </c>
      <c r="E55" s="3" t="s">
        <v>213</v>
      </c>
      <c r="F55" s="6">
        <v>3000.0</v>
      </c>
      <c r="G55" s="3" t="s">
        <v>29</v>
      </c>
      <c r="H55" s="3" t="s">
        <v>52</v>
      </c>
      <c r="I55" s="3" t="s">
        <v>35</v>
      </c>
      <c r="J55" s="3" t="s">
        <v>24</v>
      </c>
      <c r="K55" s="3" t="s">
        <v>35</v>
      </c>
      <c r="L55" s="3" t="s">
        <v>34</v>
      </c>
      <c r="M55" s="4" t="s">
        <v>35</v>
      </c>
      <c r="N55" s="3"/>
      <c r="O55" s="3" t="s">
        <v>19</v>
      </c>
      <c r="P55" s="3" t="s">
        <v>214</v>
      </c>
      <c r="Q55" s="3" t="s">
        <v>215</v>
      </c>
      <c r="R55" s="3" t="s">
        <v>19</v>
      </c>
      <c r="S55" s="4" t="s">
        <v>216</v>
      </c>
      <c r="T55" s="3"/>
      <c r="U55" s="3"/>
      <c r="V55" s="3"/>
      <c r="W55" s="3"/>
      <c r="X55" s="3"/>
      <c r="Y55" s="3"/>
      <c r="Z55" s="3"/>
      <c r="AA55" s="3"/>
      <c r="AB55" s="3"/>
      <c r="AC55" s="3"/>
      <c r="AD55" s="3"/>
      <c r="AE55" s="3"/>
      <c r="AF55" s="3"/>
      <c r="AG55" s="3"/>
      <c r="AH55" s="3"/>
      <c r="AI55" s="3"/>
    </row>
    <row r="56" ht="15.75" customHeight="1">
      <c r="A56" s="5">
        <v>44784.733194375</v>
      </c>
      <c r="B56" s="3" t="s">
        <v>19</v>
      </c>
      <c r="C56" s="3" t="s">
        <v>49</v>
      </c>
      <c r="D56" s="3" t="s">
        <v>217</v>
      </c>
      <c r="E56" s="3" t="s">
        <v>56</v>
      </c>
      <c r="F56" s="3" t="s">
        <v>218</v>
      </c>
      <c r="G56" s="3" t="s">
        <v>29</v>
      </c>
      <c r="H56" s="3" t="s">
        <v>58</v>
      </c>
      <c r="I56" s="3" t="s">
        <v>24</v>
      </c>
      <c r="J56" s="3"/>
      <c r="K56" s="3" t="s">
        <v>24</v>
      </c>
      <c r="L56" s="3" t="s">
        <v>24</v>
      </c>
      <c r="M56" s="3" t="s">
        <v>24</v>
      </c>
      <c r="N56" s="3"/>
      <c r="O56" s="3" t="s">
        <v>19</v>
      </c>
      <c r="P56" s="3" t="s">
        <v>219</v>
      </c>
      <c r="Q56" s="3" t="s">
        <v>220</v>
      </c>
      <c r="R56" s="3" t="s">
        <v>19</v>
      </c>
      <c r="S56" s="4" t="s">
        <v>221</v>
      </c>
      <c r="T56" s="3"/>
      <c r="U56" s="3"/>
      <c r="V56" s="3"/>
      <c r="W56" s="3"/>
      <c r="X56" s="3"/>
      <c r="Y56" s="3"/>
      <c r="Z56" s="3"/>
      <c r="AA56" s="3"/>
      <c r="AB56" s="3"/>
      <c r="AC56" s="3"/>
      <c r="AD56" s="3"/>
      <c r="AE56" s="3"/>
      <c r="AF56" s="3"/>
      <c r="AG56" s="3"/>
      <c r="AH56" s="3"/>
      <c r="AI56" s="3"/>
    </row>
    <row r="57" ht="15.75" customHeight="1">
      <c r="A57" s="5">
        <v>44784.73667503472</v>
      </c>
      <c r="B57" s="3" t="s">
        <v>19</v>
      </c>
      <c r="C57" s="3" t="s">
        <v>20</v>
      </c>
      <c r="D57" s="3" t="s">
        <v>38</v>
      </c>
      <c r="E57" s="6">
        <v>17.0</v>
      </c>
      <c r="F57" s="6">
        <v>500.0</v>
      </c>
      <c r="G57" s="3" t="s">
        <v>222</v>
      </c>
      <c r="H57" s="3" t="s">
        <v>23</v>
      </c>
      <c r="I57" s="3" t="s">
        <v>35</v>
      </c>
      <c r="J57" s="3" t="s">
        <v>24</v>
      </c>
      <c r="K57" s="3" t="s">
        <v>34</v>
      </c>
      <c r="L57" s="3"/>
      <c r="M57" s="3" t="s">
        <v>24</v>
      </c>
      <c r="N57" s="3"/>
      <c r="O57" s="3" t="s">
        <v>19</v>
      </c>
      <c r="P57" s="3" t="s">
        <v>155</v>
      </c>
      <c r="Q57" s="3" t="s">
        <v>223</v>
      </c>
      <c r="R57" s="3" t="s">
        <v>27</v>
      </c>
      <c r="S57" s="3"/>
      <c r="T57" s="3"/>
      <c r="U57" s="3"/>
      <c r="V57" s="3"/>
      <c r="W57" s="3"/>
      <c r="X57" s="3"/>
      <c r="Y57" s="3"/>
      <c r="Z57" s="3"/>
      <c r="AA57" s="3"/>
      <c r="AB57" s="3"/>
      <c r="AC57" s="3"/>
      <c r="AD57" s="3"/>
      <c r="AE57" s="3"/>
      <c r="AF57" s="3"/>
      <c r="AG57" s="3"/>
      <c r="AH57" s="3"/>
      <c r="AI57" s="3"/>
    </row>
    <row r="58" ht="15.75" customHeight="1">
      <c r="A58" s="5">
        <v>44784.83866329861</v>
      </c>
      <c r="B58" s="3" t="s">
        <v>19</v>
      </c>
      <c r="C58" s="3" t="s">
        <v>49</v>
      </c>
      <c r="D58" s="3" t="s">
        <v>168</v>
      </c>
      <c r="E58" s="3" t="s">
        <v>224</v>
      </c>
      <c r="F58" s="6">
        <v>750.0</v>
      </c>
      <c r="G58" s="3" t="s">
        <v>110</v>
      </c>
      <c r="H58" s="3" t="s">
        <v>127</v>
      </c>
      <c r="I58" s="3" t="s">
        <v>34</v>
      </c>
      <c r="J58" s="3" t="s">
        <v>24</v>
      </c>
      <c r="K58" s="3" t="s">
        <v>24</v>
      </c>
      <c r="L58" s="3" t="s">
        <v>24</v>
      </c>
      <c r="M58" s="4" t="s">
        <v>35</v>
      </c>
      <c r="N58" s="3"/>
      <c r="O58" s="3" t="s">
        <v>19</v>
      </c>
      <c r="P58" s="3" t="s">
        <v>84</v>
      </c>
      <c r="Q58" s="3" t="s">
        <v>225</v>
      </c>
      <c r="R58" s="3" t="s">
        <v>27</v>
      </c>
      <c r="S58" s="3"/>
      <c r="T58" s="3"/>
      <c r="U58" s="3"/>
      <c r="V58" s="3"/>
      <c r="W58" s="3"/>
      <c r="X58" s="3"/>
      <c r="Y58" s="3"/>
      <c r="Z58" s="3"/>
      <c r="AA58" s="3"/>
      <c r="AB58" s="3"/>
      <c r="AC58" s="3"/>
      <c r="AD58" s="3"/>
      <c r="AE58" s="3"/>
      <c r="AF58" s="3"/>
      <c r="AG58" s="3"/>
      <c r="AH58" s="3"/>
      <c r="AI58" s="3"/>
    </row>
    <row r="59" ht="15.75" customHeight="1">
      <c r="A59" s="5">
        <v>44784.88323181713</v>
      </c>
      <c r="B59" s="3" t="s">
        <v>19</v>
      </c>
      <c r="C59" s="3" t="s">
        <v>49</v>
      </c>
      <c r="D59" s="3" t="s">
        <v>21</v>
      </c>
      <c r="E59" s="6">
        <v>3.0</v>
      </c>
      <c r="F59" s="6">
        <v>3000.0</v>
      </c>
      <c r="G59" s="3" t="s">
        <v>29</v>
      </c>
      <c r="H59" s="3" t="s">
        <v>23</v>
      </c>
      <c r="I59" s="3" t="s">
        <v>35</v>
      </c>
      <c r="J59" s="3" t="s">
        <v>35</v>
      </c>
      <c r="K59" s="3" t="s">
        <v>35</v>
      </c>
      <c r="L59" s="3" t="s">
        <v>34</v>
      </c>
      <c r="M59" s="3" t="s">
        <v>24</v>
      </c>
      <c r="N59" s="3"/>
      <c r="O59" s="3" t="s">
        <v>19</v>
      </c>
      <c r="P59" s="3" t="s">
        <v>170</v>
      </c>
      <c r="Q59" s="3" t="s">
        <v>226</v>
      </c>
      <c r="R59" s="3" t="s">
        <v>27</v>
      </c>
      <c r="S59" s="3"/>
      <c r="T59" s="3"/>
      <c r="U59" s="3"/>
      <c r="V59" s="3"/>
      <c r="W59" s="3"/>
      <c r="X59" s="3"/>
      <c r="Y59" s="3"/>
      <c r="Z59" s="3"/>
      <c r="AA59" s="3"/>
      <c r="AB59" s="3"/>
      <c r="AC59" s="3"/>
      <c r="AD59" s="3"/>
      <c r="AE59" s="3"/>
      <c r="AF59" s="3"/>
      <c r="AG59" s="3"/>
      <c r="AH59" s="3"/>
      <c r="AI59" s="3"/>
    </row>
    <row r="60" ht="15.75" customHeight="1">
      <c r="A60" s="5">
        <v>44785.391684699076</v>
      </c>
      <c r="B60" s="3" t="s">
        <v>19</v>
      </c>
      <c r="C60" s="3" t="s">
        <v>49</v>
      </c>
      <c r="D60" s="3" t="s">
        <v>21</v>
      </c>
      <c r="E60" s="6">
        <v>15.0</v>
      </c>
      <c r="F60" s="6">
        <v>6000.0</v>
      </c>
      <c r="G60" s="3" t="s">
        <v>73</v>
      </c>
      <c r="H60" s="3" t="s">
        <v>33</v>
      </c>
      <c r="I60" s="3" t="s">
        <v>34</v>
      </c>
      <c r="J60" s="3"/>
      <c r="K60" s="3" t="s">
        <v>24</v>
      </c>
      <c r="L60" s="3" t="s">
        <v>34</v>
      </c>
      <c r="M60" s="3"/>
      <c r="N60" s="3"/>
      <c r="O60" s="3" t="s">
        <v>19</v>
      </c>
      <c r="P60" s="3" t="s">
        <v>227</v>
      </c>
      <c r="Q60" s="3" t="s">
        <v>228</v>
      </c>
      <c r="R60" s="3" t="s">
        <v>19</v>
      </c>
      <c r="S60" s="3"/>
      <c r="T60" s="3"/>
      <c r="U60" s="3"/>
      <c r="V60" s="3"/>
      <c r="W60" s="3"/>
      <c r="X60" s="3"/>
      <c r="Y60" s="3"/>
      <c r="Z60" s="3"/>
      <c r="AA60" s="3"/>
      <c r="AB60" s="3"/>
      <c r="AC60" s="3"/>
      <c r="AD60" s="3"/>
      <c r="AE60" s="3"/>
      <c r="AF60" s="3"/>
      <c r="AG60" s="3"/>
      <c r="AH60" s="3"/>
      <c r="AI60" s="3"/>
    </row>
    <row r="61" ht="15.75" customHeight="1">
      <c r="A61" s="5">
        <v>44785.519401701386</v>
      </c>
      <c r="B61" s="3" t="s">
        <v>19</v>
      </c>
      <c r="C61" s="3" t="s">
        <v>49</v>
      </c>
      <c r="D61" s="3" t="s">
        <v>229</v>
      </c>
      <c r="E61" s="6">
        <v>0.0</v>
      </c>
      <c r="F61" s="6">
        <v>0.0</v>
      </c>
      <c r="G61" s="3"/>
      <c r="H61" s="3"/>
      <c r="I61" s="3"/>
      <c r="J61" s="3"/>
      <c r="K61" s="3"/>
      <c r="L61" s="3"/>
      <c r="M61" s="3"/>
      <c r="N61" s="3"/>
      <c r="O61" s="3" t="s">
        <v>19</v>
      </c>
      <c r="P61" s="3" t="s">
        <v>149</v>
      </c>
      <c r="Q61" s="3" t="s">
        <v>230</v>
      </c>
      <c r="R61" s="3" t="s">
        <v>27</v>
      </c>
      <c r="S61" s="3"/>
      <c r="T61" s="3"/>
      <c r="U61" s="3"/>
      <c r="V61" s="3"/>
      <c r="W61" s="3"/>
      <c r="X61" s="3"/>
      <c r="Y61" s="3"/>
      <c r="Z61" s="3"/>
      <c r="AA61" s="3"/>
      <c r="AB61" s="3"/>
      <c r="AC61" s="3"/>
      <c r="AD61" s="3"/>
      <c r="AE61" s="3"/>
      <c r="AF61" s="3"/>
      <c r="AG61" s="3"/>
      <c r="AH61" s="3"/>
      <c r="AI61" s="3"/>
    </row>
    <row r="62" ht="15.75" customHeight="1">
      <c r="A62" s="5">
        <v>44785.59395322917</v>
      </c>
      <c r="B62" s="3" t="s">
        <v>19</v>
      </c>
      <c r="C62" s="3" t="s">
        <v>49</v>
      </c>
      <c r="D62" s="3" t="s">
        <v>21</v>
      </c>
      <c r="E62" s="6">
        <v>15.0</v>
      </c>
      <c r="F62" s="6">
        <v>10000.0</v>
      </c>
      <c r="G62" s="3" t="s">
        <v>231</v>
      </c>
      <c r="H62" s="3" t="s">
        <v>127</v>
      </c>
      <c r="I62" s="3" t="s">
        <v>24</v>
      </c>
      <c r="J62" s="3"/>
      <c r="K62" s="3"/>
      <c r="L62" s="3" t="s">
        <v>35</v>
      </c>
      <c r="M62" s="4" t="s">
        <v>35</v>
      </c>
      <c r="N62" s="3"/>
      <c r="O62" s="3" t="s">
        <v>19</v>
      </c>
      <c r="P62" s="3" t="s">
        <v>92</v>
      </c>
      <c r="Q62" s="3" t="s">
        <v>232</v>
      </c>
      <c r="R62" s="3" t="s">
        <v>27</v>
      </c>
      <c r="S62" s="3"/>
      <c r="T62" s="3"/>
      <c r="U62" s="3"/>
      <c r="V62" s="3"/>
      <c r="W62" s="3"/>
      <c r="X62" s="3"/>
      <c r="Y62" s="3"/>
      <c r="Z62" s="3"/>
      <c r="AA62" s="3"/>
      <c r="AB62" s="3"/>
      <c r="AC62" s="3"/>
      <c r="AD62" s="3"/>
      <c r="AE62" s="3"/>
      <c r="AF62" s="3"/>
      <c r="AG62" s="3"/>
      <c r="AH62" s="3"/>
      <c r="AI62" s="3"/>
    </row>
    <row r="63" ht="15.75" customHeight="1">
      <c r="A63" s="5">
        <v>44785.7183215625</v>
      </c>
      <c r="B63" s="3" t="s">
        <v>19</v>
      </c>
      <c r="C63" s="3" t="s">
        <v>49</v>
      </c>
      <c r="D63" s="3" t="s">
        <v>38</v>
      </c>
      <c r="E63" s="6">
        <v>1.5</v>
      </c>
      <c r="F63" s="6">
        <v>50000.0</v>
      </c>
      <c r="G63" s="3" t="s">
        <v>233</v>
      </c>
      <c r="H63" s="3" t="s">
        <v>137</v>
      </c>
      <c r="I63" s="3" t="s">
        <v>35</v>
      </c>
      <c r="J63" s="3" t="s">
        <v>35</v>
      </c>
      <c r="K63" s="3" t="s">
        <v>34</v>
      </c>
      <c r="L63" s="3" t="s">
        <v>34</v>
      </c>
      <c r="M63" s="3" t="s">
        <v>24</v>
      </c>
      <c r="N63" s="3"/>
      <c r="O63" s="3" t="s">
        <v>27</v>
      </c>
      <c r="P63" s="3"/>
      <c r="Q63" s="3"/>
      <c r="R63" s="3"/>
      <c r="S63" s="3"/>
      <c r="T63" s="3"/>
      <c r="U63" s="3"/>
      <c r="V63" s="3"/>
      <c r="W63" s="3"/>
      <c r="X63" s="3"/>
      <c r="Y63" s="3"/>
      <c r="Z63" s="3"/>
      <c r="AA63" s="3"/>
      <c r="AB63" s="3"/>
      <c r="AC63" s="3"/>
      <c r="AD63" s="3"/>
      <c r="AE63" s="3"/>
      <c r="AF63" s="3"/>
      <c r="AG63" s="3"/>
      <c r="AH63" s="3"/>
      <c r="AI63" s="3"/>
    </row>
    <row r="64" ht="15.75" customHeight="1">
      <c r="A64" s="5">
        <v>44785.737975428245</v>
      </c>
      <c r="B64" s="3" t="s">
        <v>19</v>
      </c>
      <c r="C64" s="3" t="s">
        <v>49</v>
      </c>
      <c r="D64" s="3" t="s">
        <v>21</v>
      </c>
      <c r="E64" s="3" t="s">
        <v>234</v>
      </c>
      <c r="F64" s="6">
        <v>50.0</v>
      </c>
      <c r="G64" s="3" t="s">
        <v>235</v>
      </c>
      <c r="H64" s="4" t="s">
        <v>127</v>
      </c>
      <c r="I64" s="3"/>
      <c r="J64" s="3"/>
      <c r="K64" s="3"/>
      <c r="L64" s="3"/>
      <c r="M64" s="3"/>
      <c r="N64" s="3" t="s">
        <v>34</v>
      </c>
      <c r="O64" s="3" t="s">
        <v>19</v>
      </c>
      <c r="P64" s="3" t="s">
        <v>196</v>
      </c>
      <c r="Q64" s="3" t="s">
        <v>236</v>
      </c>
      <c r="R64" s="3" t="s">
        <v>27</v>
      </c>
      <c r="S64" s="3"/>
      <c r="T64" s="3"/>
      <c r="U64" s="3"/>
      <c r="V64" s="3"/>
      <c r="W64" s="3"/>
      <c r="X64" s="3"/>
      <c r="Y64" s="3"/>
      <c r="Z64" s="3"/>
      <c r="AA64" s="3"/>
      <c r="AB64" s="3"/>
      <c r="AC64" s="3"/>
      <c r="AD64" s="3"/>
      <c r="AE64" s="3"/>
      <c r="AF64" s="3"/>
      <c r="AG64" s="3"/>
      <c r="AH64" s="3"/>
      <c r="AI64" s="3"/>
    </row>
    <row r="65" ht="15.75" customHeight="1">
      <c r="A65" s="5">
        <v>44785.76242398148</v>
      </c>
      <c r="B65" s="3" t="s">
        <v>19</v>
      </c>
      <c r="C65" s="3" t="s">
        <v>49</v>
      </c>
      <c r="D65" s="3" t="s">
        <v>38</v>
      </c>
      <c r="E65" s="6">
        <v>15.0</v>
      </c>
      <c r="F65" s="6">
        <v>80.0</v>
      </c>
      <c r="G65" s="3" t="s">
        <v>210</v>
      </c>
      <c r="H65" s="3" t="s">
        <v>127</v>
      </c>
      <c r="I65" s="3" t="s">
        <v>35</v>
      </c>
      <c r="J65" s="4" t="s">
        <v>35</v>
      </c>
      <c r="K65" s="3"/>
      <c r="L65" s="3" t="s">
        <v>35</v>
      </c>
      <c r="M65" s="3" t="s">
        <v>34</v>
      </c>
      <c r="N65" s="3"/>
      <c r="O65" s="3" t="s">
        <v>19</v>
      </c>
      <c r="P65" s="3" t="s">
        <v>165</v>
      </c>
      <c r="Q65" s="3" t="s">
        <v>237</v>
      </c>
      <c r="R65" s="3" t="s">
        <v>27</v>
      </c>
      <c r="S65" s="3"/>
      <c r="T65" s="3"/>
      <c r="U65" s="3"/>
      <c r="V65" s="3"/>
      <c r="W65" s="3"/>
      <c r="X65" s="3"/>
      <c r="Y65" s="3"/>
      <c r="Z65" s="3"/>
      <c r="AA65" s="3"/>
      <c r="AB65" s="3"/>
      <c r="AC65" s="3"/>
      <c r="AD65" s="3"/>
      <c r="AE65" s="3"/>
      <c r="AF65" s="3"/>
      <c r="AG65" s="3"/>
      <c r="AH65" s="3"/>
      <c r="AI65" s="3"/>
    </row>
    <row r="66" ht="15.75" customHeight="1">
      <c r="A66" s="5">
        <v>44785.764121597225</v>
      </c>
      <c r="B66" s="3" t="s">
        <v>19</v>
      </c>
      <c r="C66" s="3" t="s">
        <v>49</v>
      </c>
      <c r="D66" s="3" t="s">
        <v>238</v>
      </c>
      <c r="E66" s="3" t="s">
        <v>213</v>
      </c>
      <c r="F66" s="6">
        <v>300.0</v>
      </c>
      <c r="G66" s="3" t="s">
        <v>239</v>
      </c>
      <c r="H66" s="3" t="s">
        <v>240</v>
      </c>
      <c r="I66" s="3" t="s">
        <v>24</v>
      </c>
      <c r="J66" s="3" t="s">
        <v>24</v>
      </c>
      <c r="K66" s="4" t="s">
        <v>35</v>
      </c>
      <c r="L66" s="3"/>
      <c r="M66" s="4" t="s">
        <v>35</v>
      </c>
      <c r="N66" s="3"/>
      <c r="O66" s="3" t="s">
        <v>19</v>
      </c>
      <c r="P66" s="3" t="s">
        <v>149</v>
      </c>
      <c r="Q66" s="3" t="s">
        <v>241</v>
      </c>
      <c r="R66" s="3" t="s">
        <v>19</v>
      </c>
      <c r="S66" s="4" t="s">
        <v>242</v>
      </c>
      <c r="T66" s="3"/>
      <c r="U66" s="3"/>
      <c r="V66" s="3"/>
      <c r="W66" s="3"/>
      <c r="X66" s="3"/>
      <c r="Y66" s="3"/>
      <c r="Z66" s="3"/>
      <c r="AA66" s="3"/>
      <c r="AB66" s="3"/>
      <c r="AC66" s="3"/>
      <c r="AD66" s="3"/>
      <c r="AE66" s="3"/>
      <c r="AF66" s="3"/>
      <c r="AG66" s="3"/>
      <c r="AH66" s="3"/>
      <c r="AI66" s="3"/>
    </row>
    <row r="67" ht="15.75" customHeight="1">
      <c r="A67" s="5">
        <v>44785.84016733796</v>
      </c>
      <c r="B67" s="3" t="s">
        <v>19</v>
      </c>
      <c r="C67" s="3" t="s">
        <v>20</v>
      </c>
      <c r="D67" s="3" t="s">
        <v>38</v>
      </c>
      <c r="E67" s="3" t="s">
        <v>243</v>
      </c>
      <c r="F67" s="6">
        <v>230.0</v>
      </c>
      <c r="G67" s="3" t="s">
        <v>244</v>
      </c>
      <c r="H67" s="3" t="s">
        <v>83</v>
      </c>
      <c r="I67" s="3" t="s">
        <v>24</v>
      </c>
      <c r="J67" s="3" t="s">
        <v>34</v>
      </c>
      <c r="K67" s="3" t="s">
        <v>34</v>
      </c>
      <c r="L67" s="3" t="s">
        <v>35</v>
      </c>
      <c r="M67" s="3" t="s">
        <v>24</v>
      </c>
      <c r="N67" s="3"/>
      <c r="O67" s="3" t="s">
        <v>19</v>
      </c>
      <c r="P67" s="3" t="s">
        <v>141</v>
      </c>
      <c r="Q67" s="3" t="s">
        <v>245</v>
      </c>
      <c r="R67" s="3" t="s">
        <v>19</v>
      </c>
      <c r="S67" s="4" t="s">
        <v>246</v>
      </c>
      <c r="T67" s="3"/>
      <c r="U67" s="3"/>
      <c r="V67" s="3"/>
      <c r="W67" s="3"/>
      <c r="X67" s="3"/>
      <c r="Y67" s="3"/>
      <c r="Z67" s="3"/>
      <c r="AA67" s="3"/>
      <c r="AB67" s="3"/>
      <c r="AC67" s="3"/>
      <c r="AD67" s="3"/>
      <c r="AE67" s="3"/>
      <c r="AF67" s="3"/>
      <c r="AG67" s="3"/>
      <c r="AH67" s="3"/>
      <c r="AI67" s="3"/>
    </row>
    <row r="68" ht="15.75" customHeight="1">
      <c r="A68" s="5">
        <v>44785.9581628125</v>
      </c>
      <c r="B68" s="3" t="s">
        <v>19</v>
      </c>
      <c r="C68" s="3" t="s">
        <v>61</v>
      </c>
      <c r="D68" s="3" t="s">
        <v>247</v>
      </c>
      <c r="E68" s="3" t="s">
        <v>248</v>
      </c>
      <c r="F68" s="6">
        <v>1700.0</v>
      </c>
      <c r="G68" s="3" t="s">
        <v>249</v>
      </c>
      <c r="H68" s="3" t="s">
        <v>23</v>
      </c>
      <c r="I68" s="3" t="s">
        <v>34</v>
      </c>
      <c r="J68" s="3" t="s">
        <v>24</v>
      </c>
      <c r="K68" s="4" t="s">
        <v>35</v>
      </c>
      <c r="L68" s="3"/>
      <c r="M68" s="4" t="s">
        <v>35</v>
      </c>
      <c r="N68" s="3"/>
      <c r="O68" s="3" t="s">
        <v>19</v>
      </c>
      <c r="P68" s="3" t="s">
        <v>211</v>
      </c>
      <c r="Q68" s="3" t="s">
        <v>250</v>
      </c>
      <c r="R68" s="3" t="s">
        <v>27</v>
      </c>
      <c r="S68" s="3"/>
      <c r="T68" s="3"/>
      <c r="U68" s="3"/>
      <c r="V68" s="3"/>
      <c r="W68" s="3"/>
      <c r="X68" s="3"/>
      <c r="Y68" s="3"/>
      <c r="Z68" s="3"/>
      <c r="AA68" s="3"/>
      <c r="AB68" s="3"/>
      <c r="AC68" s="3"/>
      <c r="AD68" s="3"/>
      <c r="AE68" s="3"/>
      <c r="AF68" s="3"/>
      <c r="AG68" s="3"/>
      <c r="AH68" s="3"/>
      <c r="AI68" s="3"/>
    </row>
    <row r="69" ht="15.75" customHeight="1">
      <c r="A69" s="5">
        <v>44788.39644755787</v>
      </c>
      <c r="B69" s="3" t="s">
        <v>19</v>
      </c>
      <c r="C69" s="3" t="s">
        <v>49</v>
      </c>
      <c r="D69" s="3" t="s">
        <v>21</v>
      </c>
      <c r="E69" s="3" t="s">
        <v>251</v>
      </c>
      <c r="F69" s="6">
        <v>5500.0</v>
      </c>
      <c r="G69" s="3" t="s">
        <v>252</v>
      </c>
      <c r="H69" s="3" t="s">
        <v>68</v>
      </c>
      <c r="I69" s="3" t="s">
        <v>34</v>
      </c>
      <c r="J69" s="3"/>
      <c r="K69" s="3" t="s">
        <v>35</v>
      </c>
      <c r="L69" s="3" t="s">
        <v>34</v>
      </c>
      <c r="M69" s="3"/>
      <c r="N69" s="3"/>
      <c r="O69" s="3" t="s">
        <v>19</v>
      </c>
      <c r="P69" s="3" t="s">
        <v>92</v>
      </c>
      <c r="Q69" s="3" t="s">
        <v>253</v>
      </c>
      <c r="R69" s="3" t="s">
        <v>27</v>
      </c>
      <c r="S69" s="3"/>
      <c r="T69" s="3"/>
      <c r="U69" s="3"/>
      <c r="V69" s="3"/>
      <c r="W69" s="3"/>
      <c r="X69" s="3"/>
      <c r="Y69" s="3"/>
      <c r="Z69" s="3"/>
      <c r="AA69" s="3"/>
      <c r="AB69" s="3"/>
      <c r="AC69" s="3"/>
      <c r="AD69" s="3"/>
      <c r="AE69" s="3"/>
      <c r="AF69" s="3"/>
      <c r="AG69" s="3"/>
      <c r="AH69" s="3"/>
      <c r="AI69" s="3"/>
    </row>
    <row r="70" ht="15.75" customHeight="1">
      <c r="A70" s="5">
        <v>44788.5819165625</v>
      </c>
      <c r="B70" s="3" t="s">
        <v>19</v>
      </c>
      <c r="C70" s="3" t="s">
        <v>49</v>
      </c>
      <c r="D70" s="3" t="s">
        <v>38</v>
      </c>
      <c r="E70" s="6">
        <v>4.0</v>
      </c>
      <c r="F70" s="6">
        <v>5000.0</v>
      </c>
      <c r="G70" s="3" t="s">
        <v>254</v>
      </c>
      <c r="H70" s="3" t="s">
        <v>33</v>
      </c>
      <c r="I70" s="3" t="s">
        <v>35</v>
      </c>
      <c r="J70" s="3" t="s">
        <v>24</v>
      </c>
      <c r="K70" s="3" t="s">
        <v>35</v>
      </c>
      <c r="L70" s="3" t="s">
        <v>35</v>
      </c>
      <c r="M70" s="3" t="s">
        <v>24</v>
      </c>
      <c r="N70" s="3"/>
      <c r="O70" s="3" t="s">
        <v>27</v>
      </c>
      <c r="P70" s="3"/>
      <c r="Q70" s="3"/>
      <c r="R70" s="3"/>
      <c r="S70" s="3"/>
      <c r="T70" s="3"/>
      <c r="U70" s="3"/>
      <c r="V70" s="3"/>
      <c r="W70" s="3"/>
      <c r="X70" s="3"/>
      <c r="Y70" s="3"/>
      <c r="Z70" s="3"/>
      <c r="AA70" s="3"/>
      <c r="AB70" s="3"/>
      <c r="AC70" s="3"/>
      <c r="AD70" s="3"/>
      <c r="AE70" s="3"/>
      <c r="AF70" s="3"/>
      <c r="AG70" s="3"/>
      <c r="AH70" s="3"/>
      <c r="AI70" s="3"/>
    </row>
    <row r="71" ht="15.75" customHeight="1">
      <c r="A71" s="5">
        <v>44788.64884521991</v>
      </c>
      <c r="B71" s="3" t="s">
        <v>19</v>
      </c>
      <c r="C71" s="3" t="s">
        <v>20</v>
      </c>
      <c r="D71" s="3" t="s">
        <v>38</v>
      </c>
      <c r="E71" s="6">
        <v>8.0</v>
      </c>
      <c r="F71" s="6">
        <v>75.0</v>
      </c>
      <c r="G71" s="3" t="s">
        <v>255</v>
      </c>
      <c r="H71" s="3" t="s">
        <v>33</v>
      </c>
      <c r="I71" s="3"/>
      <c r="J71" s="3"/>
      <c r="K71" s="3" t="s">
        <v>34</v>
      </c>
      <c r="L71" s="3" t="s">
        <v>34</v>
      </c>
      <c r="M71" s="3"/>
      <c r="N71" s="3"/>
      <c r="O71" s="3" t="s">
        <v>19</v>
      </c>
      <c r="P71" s="3" t="s">
        <v>219</v>
      </c>
      <c r="Q71" s="3" t="s">
        <v>256</v>
      </c>
      <c r="R71" s="3" t="s">
        <v>27</v>
      </c>
      <c r="S71" s="3"/>
      <c r="T71" s="3"/>
      <c r="U71" s="3"/>
      <c r="V71" s="3"/>
      <c r="W71" s="3"/>
      <c r="X71" s="3"/>
      <c r="Y71" s="3"/>
      <c r="Z71" s="3"/>
      <c r="AA71" s="3"/>
      <c r="AB71" s="3"/>
      <c r="AC71" s="3"/>
      <c r="AD71" s="3"/>
      <c r="AE71" s="3"/>
      <c r="AF71" s="3"/>
      <c r="AG71" s="3"/>
      <c r="AH71" s="3"/>
      <c r="AI71" s="3"/>
    </row>
    <row r="72" ht="15.75" customHeight="1">
      <c r="A72" s="5">
        <v>44788.979046712964</v>
      </c>
      <c r="B72" s="3" t="s">
        <v>19</v>
      </c>
      <c r="C72" s="3" t="s">
        <v>49</v>
      </c>
      <c r="D72" s="3" t="s">
        <v>257</v>
      </c>
      <c r="E72" s="6">
        <v>12.0</v>
      </c>
      <c r="F72" s="6">
        <v>300.0</v>
      </c>
      <c r="G72" s="3" t="s">
        <v>258</v>
      </c>
      <c r="H72" s="3" t="s">
        <v>23</v>
      </c>
      <c r="I72" s="3"/>
      <c r="J72" s="3" t="s">
        <v>24</v>
      </c>
      <c r="K72" s="3"/>
      <c r="L72" s="3"/>
      <c r="M72" s="3"/>
      <c r="N72" s="3"/>
      <c r="O72" s="3" t="s">
        <v>19</v>
      </c>
      <c r="P72" s="3" t="s">
        <v>108</v>
      </c>
      <c r="Q72" s="3" t="s">
        <v>259</v>
      </c>
      <c r="R72" s="3" t="s">
        <v>19</v>
      </c>
      <c r="S72" s="4" t="s">
        <v>260</v>
      </c>
      <c r="T72" s="3"/>
      <c r="U72" s="3"/>
      <c r="V72" s="3"/>
      <c r="W72" s="3"/>
      <c r="X72" s="3"/>
      <c r="Y72" s="3"/>
      <c r="Z72" s="3"/>
      <c r="AA72" s="3"/>
      <c r="AB72" s="3"/>
      <c r="AC72" s="3"/>
      <c r="AD72" s="3"/>
      <c r="AE72" s="3"/>
      <c r="AF72" s="3"/>
      <c r="AG72" s="3"/>
      <c r="AH72" s="3"/>
      <c r="AI72" s="3"/>
    </row>
    <row r="73" ht="15.75" customHeight="1">
      <c r="A73" s="5">
        <v>44789.32320483796</v>
      </c>
      <c r="B73" s="3" t="s">
        <v>19</v>
      </c>
      <c r="C73" s="3" t="s">
        <v>49</v>
      </c>
      <c r="D73" s="3" t="s">
        <v>21</v>
      </c>
      <c r="E73" s="3" t="s">
        <v>248</v>
      </c>
      <c r="F73" s="6">
        <v>1200.0</v>
      </c>
      <c r="G73" s="3" t="s">
        <v>261</v>
      </c>
      <c r="H73" s="3" t="s">
        <v>127</v>
      </c>
      <c r="I73" s="4" t="s">
        <v>35</v>
      </c>
      <c r="J73" s="3"/>
      <c r="K73" s="3"/>
      <c r="L73" s="3" t="s">
        <v>34</v>
      </c>
      <c r="M73" s="3" t="s">
        <v>24</v>
      </c>
      <c r="N73" s="3"/>
      <c r="O73" s="3" t="s">
        <v>19</v>
      </c>
      <c r="P73" s="3" t="s">
        <v>170</v>
      </c>
      <c r="Q73" s="3" t="s">
        <v>262</v>
      </c>
      <c r="R73" s="3" t="s">
        <v>27</v>
      </c>
      <c r="S73" s="3"/>
      <c r="T73" s="3"/>
      <c r="U73" s="3"/>
      <c r="V73" s="3"/>
      <c r="W73" s="3"/>
      <c r="X73" s="3"/>
      <c r="Y73" s="3"/>
      <c r="Z73" s="3"/>
      <c r="AA73" s="3"/>
      <c r="AB73" s="3"/>
      <c r="AC73" s="3"/>
      <c r="AD73" s="3"/>
      <c r="AE73" s="3"/>
      <c r="AF73" s="3"/>
      <c r="AG73" s="3"/>
      <c r="AH73" s="3"/>
      <c r="AI73" s="3"/>
    </row>
    <row r="74" ht="15.75" customHeight="1">
      <c r="A74" s="5">
        <v>44789.38161549768</v>
      </c>
      <c r="B74" s="3" t="s">
        <v>19</v>
      </c>
      <c r="C74" s="3" t="s">
        <v>49</v>
      </c>
      <c r="D74" s="3" t="s">
        <v>50</v>
      </c>
      <c r="E74" s="6">
        <v>10.0</v>
      </c>
      <c r="F74" s="6">
        <v>4000.0</v>
      </c>
      <c r="G74" s="3" t="s">
        <v>263</v>
      </c>
      <c r="H74" s="3" t="s">
        <v>68</v>
      </c>
      <c r="I74" s="4" t="s">
        <v>35</v>
      </c>
      <c r="J74" s="3"/>
      <c r="K74" s="3"/>
      <c r="L74" s="3" t="s">
        <v>35</v>
      </c>
      <c r="M74" s="4" t="s">
        <v>35</v>
      </c>
      <c r="N74" s="3"/>
      <c r="O74" s="3" t="s">
        <v>19</v>
      </c>
      <c r="P74" s="3" t="s">
        <v>186</v>
      </c>
      <c r="Q74" s="3" t="s">
        <v>264</v>
      </c>
      <c r="R74" s="3" t="s">
        <v>27</v>
      </c>
      <c r="S74" s="3"/>
      <c r="T74" s="3"/>
      <c r="U74" s="3"/>
      <c r="V74" s="3"/>
      <c r="W74" s="3"/>
      <c r="X74" s="3"/>
      <c r="Y74" s="3"/>
      <c r="Z74" s="3"/>
      <c r="AA74" s="3"/>
      <c r="AB74" s="3"/>
      <c r="AC74" s="3"/>
      <c r="AD74" s="3"/>
      <c r="AE74" s="3"/>
      <c r="AF74" s="3"/>
      <c r="AG74" s="3"/>
      <c r="AH74" s="3"/>
      <c r="AI74" s="3"/>
    </row>
    <row r="75" ht="15.75" customHeight="1">
      <c r="A75" s="5">
        <v>44789.40651940972</v>
      </c>
      <c r="B75" s="3" t="s">
        <v>19</v>
      </c>
      <c r="C75" s="3" t="s">
        <v>49</v>
      </c>
      <c r="D75" s="3" t="s">
        <v>38</v>
      </c>
      <c r="E75" s="6">
        <v>10.0</v>
      </c>
      <c r="F75" s="3" t="s">
        <v>265</v>
      </c>
      <c r="G75" s="3" t="s">
        <v>77</v>
      </c>
      <c r="H75" s="3" t="s">
        <v>68</v>
      </c>
      <c r="I75" s="4" t="s">
        <v>35</v>
      </c>
      <c r="J75" s="3"/>
      <c r="K75" s="3"/>
      <c r="L75" s="3"/>
      <c r="M75" s="3"/>
      <c r="N75" s="3"/>
      <c r="O75" s="3" t="s">
        <v>19</v>
      </c>
      <c r="P75" s="3" t="s">
        <v>36</v>
      </c>
      <c r="Q75" s="3" t="s">
        <v>266</v>
      </c>
      <c r="R75" s="3" t="s">
        <v>27</v>
      </c>
      <c r="S75" s="3"/>
      <c r="T75" s="3"/>
      <c r="U75" s="3"/>
      <c r="V75" s="3"/>
      <c r="W75" s="3"/>
      <c r="X75" s="3"/>
      <c r="Y75" s="3"/>
      <c r="Z75" s="3"/>
      <c r="AA75" s="3"/>
      <c r="AB75" s="3"/>
      <c r="AC75" s="3"/>
      <c r="AD75" s="3"/>
      <c r="AE75" s="3"/>
      <c r="AF75" s="3"/>
      <c r="AG75" s="3"/>
      <c r="AH75" s="3"/>
      <c r="AI75" s="3"/>
    </row>
    <row r="76" ht="15.75" customHeight="1">
      <c r="A76" s="5">
        <v>44789.41119590278</v>
      </c>
      <c r="B76" s="3" t="s">
        <v>19</v>
      </c>
      <c r="C76" s="3" t="s">
        <v>49</v>
      </c>
      <c r="D76" s="3" t="s">
        <v>38</v>
      </c>
      <c r="E76" s="6">
        <v>15.0</v>
      </c>
      <c r="F76" s="3" t="s">
        <v>267</v>
      </c>
      <c r="G76" s="3" t="s">
        <v>73</v>
      </c>
      <c r="H76" s="3" t="s">
        <v>68</v>
      </c>
      <c r="I76" s="3"/>
      <c r="J76" s="3" t="s">
        <v>35</v>
      </c>
      <c r="K76" s="3" t="s">
        <v>34</v>
      </c>
      <c r="L76" s="3" t="s">
        <v>34</v>
      </c>
      <c r="M76" s="4" t="s">
        <v>35</v>
      </c>
      <c r="N76" s="3"/>
      <c r="O76" s="3" t="s">
        <v>19</v>
      </c>
      <c r="P76" s="3" t="s">
        <v>36</v>
      </c>
      <c r="Q76" s="3" t="s">
        <v>268</v>
      </c>
      <c r="R76" s="3" t="s">
        <v>27</v>
      </c>
      <c r="S76" s="3"/>
      <c r="T76" s="3"/>
      <c r="U76" s="3"/>
      <c r="V76" s="3"/>
      <c r="W76" s="3"/>
      <c r="X76" s="3"/>
      <c r="Y76" s="3"/>
      <c r="Z76" s="3"/>
      <c r="AA76" s="3"/>
      <c r="AB76" s="3"/>
      <c r="AC76" s="3"/>
      <c r="AD76" s="3"/>
      <c r="AE76" s="3"/>
      <c r="AF76" s="3"/>
      <c r="AG76" s="3"/>
      <c r="AH76" s="3"/>
      <c r="AI76" s="3"/>
    </row>
    <row r="77" ht="15.75" customHeight="1">
      <c r="A77" s="5">
        <v>44789.444615138884</v>
      </c>
      <c r="B77" s="3" t="s">
        <v>19</v>
      </c>
      <c r="C77" s="3" t="s">
        <v>20</v>
      </c>
      <c r="D77" s="3" t="s">
        <v>38</v>
      </c>
      <c r="E77" s="6">
        <v>12.0</v>
      </c>
      <c r="F77" s="3" t="s">
        <v>269</v>
      </c>
      <c r="G77" s="3" t="s">
        <v>77</v>
      </c>
      <c r="H77" s="3" t="s">
        <v>23</v>
      </c>
      <c r="I77" s="3" t="s">
        <v>34</v>
      </c>
      <c r="J77" s="3" t="s">
        <v>35</v>
      </c>
      <c r="K77" s="3" t="s">
        <v>35</v>
      </c>
      <c r="L77" s="4" t="s">
        <v>35</v>
      </c>
      <c r="M77" s="3"/>
      <c r="N77" s="3"/>
      <c r="O77" s="3" t="s">
        <v>19</v>
      </c>
      <c r="P77" s="3" t="s">
        <v>79</v>
      </c>
      <c r="Q77" s="3" t="s">
        <v>270</v>
      </c>
      <c r="R77" s="3" t="s">
        <v>27</v>
      </c>
      <c r="S77" s="3"/>
      <c r="T77" s="3"/>
      <c r="U77" s="3"/>
      <c r="V77" s="3"/>
      <c r="W77" s="3"/>
      <c r="X77" s="3"/>
      <c r="Y77" s="3"/>
      <c r="Z77" s="3"/>
      <c r="AA77" s="3"/>
      <c r="AB77" s="3"/>
      <c r="AC77" s="3"/>
      <c r="AD77" s="3"/>
      <c r="AE77" s="3"/>
      <c r="AF77" s="3"/>
      <c r="AG77" s="3"/>
      <c r="AH77" s="3"/>
      <c r="AI77" s="3"/>
    </row>
    <row r="78" ht="15.75" customHeight="1">
      <c r="A78" s="5">
        <v>44789.61624050926</v>
      </c>
      <c r="B78" s="3" t="s">
        <v>19</v>
      </c>
      <c r="C78" s="3" t="s">
        <v>49</v>
      </c>
      <c r="D78" s="3" t="s">
        <v>271</v>
      </c>
      <c r="E78" s="3" t="s">
        <v>272</v>
      </c>
      <c r="F78" s="3" t="s">
        <v>273</v>
      </c>
      <c r="G78" s="3" t="s">
        <v>73</v>
      </c>
      <c r="H78" s="3" t="s">
        <v>23</v>
      </c>
      <c r="I78" s="3" t="s">
        <v>24</v>
      </c>
      <c r="J78" s="3" t="s">
        <v>24</v>
      </c>
      <c r="K78" s="3"/>
      <c r="L78" s="3"/>
      <c r="M78" s="3" t="s">
        <v>24</v>
      </c>
      <c r="N78" s="3"/>
      <c r="O78" s="3" t="s">
        <v>19</v>
      </c>
      <c r="P78" s="3" t="s">
        <v>42</v>
      </c>
      <c r="Q78" s="3" t="s">
        <v>274</v>
      </c>
      <c r="R78" s="3" t="s">
        <v>27</v>
      </c>
      <c r="S78" s="3"/>
      <c r="T78" s="3"/>
      <c r="U78" s="3"/>
      <c r="V78" s="3"/>
      <c r="W78" s="3"/>
      <c r="X78" s="3"/>
      <c r="Y78" s="3"/>
      <c r="Z78" s="3"/>
      <c r="AA78" s="3"/>
      <c r="AB78" s="3"/>
      <c r="AC78" s="3"/>
      <c r="AD78" s="3"/>
      <c r="AE78" s="3"/>
      <c r="AF78" s="3"/>
      <c r="AG78" s="3"/>
      <c r="AH78" s="3"/>
      <c r="AI78" s="3"/>
    </row>
    <row r="79" ht="15.75" customHeight="1">
      <c r="A79" s="5">
        <v>44789.62005020834</v>
      </c>
      <c r="B79" s="3" t="s">
        <v>19</v>
      </c>
      <c r="C79" s="3" t="s">
        <v>20</v>
      </c>
      <c r="D79" s="3" t="s">
        <v>21</v>
      </c>
      <c r="E79" s="6">
        <v>15.0</v>
      </c>
      <c r="F79" s="3" t="s">
        <v>72</v>
      </c>
      <c r="G79" s="3" t="s">
        <v>77</v>
      </c>
      <c r="H79" s="3" t="s">
        <v>68</v>
      </c>
      <c r="I79" s="3" t="s">
        <v>35</v>
      </c>
      <c r="J79" s="3" t="s">
        <v>35</v>
      </c>
      <c r="K79" s="3" t="s">
        <v>24</v>
      </c>
      <c r="L79" s="3"/>
      <c r="M79" s="4" t="s">
        <v>35</v>
      </c>
      <c r="N79" s="3"/>
      <c r="O79" s="3" t="s">
        <v>19</v>
      </c>
      <c r="P79" s="3" t="s">
        <v>84</v>
      </c>
      <c r="Q79" s="3" t="s">
        <v>275</v>
      </c>
      <c r="R79" s="3" t="s">
        <v>27</v>
      </c>
      <c r="S79" s="3"/>
      <c r="T79" s="3"/>
      <c r="U79" s="3"/>
      <c r="V79" s="3"/>
      <c r="W79" s="3"/>
      <c r="X79" s="3"/>
      <c r="Y79" s="3"/>
      <c r="Z79" s="3"/>
      <c r="AA79" s="3"/>
      <c r="AB79" s="3"/>
      <c r="AC79" s="3"/>
      <c r="AD79" s="3"/>
      <c r="AE79" s="3"/>
      <c r="AF79" s="3"/>
      <c r="AG79" s="3"/>
      <c r="AH79" s="3"/>
      <c r="AI79" s="3"/>
    </row>
    <row r="80" ht="15.75" customHeight="1">
      <c r="A80" s="5">
        <v>44789.62884414352</v>
      </c>
      <c r="B80" s="3" t="s">
        <v>19</v>
      </c>
      <c r="C80" s="3" t="s">
        <v>20</v>
      </c>
      <c r="D80" s="3" t="s">
        <v>38</v>
      </c>
      <c r="E80" s="6">
        <v>12.0</v>
      </c>
      <c r="F80" s="6">
        <v>34000.0</v>
      </c>
      <c r="G80" s="3" t="s">
        <v>276</v>
      </c>
      <c r="H80" s="3" t="s">
        <v>277</v>
      </c>
      <c r="I80" s="3" t="s">
        <v>34</v>
      </c>
      <c r="J80" s="3"/>
      <c r="K80" s="3" t="s">
        <v>34</v>
      </c>
      <c r="L80" s="3" t="s">
        <v>34</v>
      </c>
      <c r="M80" s="3" t="s">
        <v>24</v>
      </c>
      <c r="N80" s="3"/>
      <c r="O80" s="3" t="s">
        <v>19</v>
      </c>
      <c r="P80" s="3" t="s">
        <v>117</v>
      </c>
      <c r="Q80" s="3" t="s">
        <v>278</v>
      </c>
      <c r="R80" s="3" t="s">
        <v>27</v>
      </c>
      <c r="S80" s="3"/>
      <c r="T80" s="3"/>
      <c r="U80" s="3"/>
      <c r="V80" s="3"/>
      <c r="W80" s="3"/>
      <c r="X80" s="3"/>
      <c r="Y80" s="3"/>
      <c r="Z80" s="3"/>
      <c r="AA80" s="3"/>
      <c r="AB80" s="3"/>
      <c r="AC80" s="3"/>
      <c r="AD80" s="3"/>
      <c r="AE80" s="3"/>
      <c r="AF80" s="3"/>
      <c r="AG80" s="3"/>
      <c r="AH80" s="3"/>
      <c r="AI80" s="3"/>
    </row>
    <row r="81" ht="15.75" customHeight="1">
      <c r="A81" s="5">
        <v>44789.63850597222</v>
      </c>
      <c r="B81" s="3" t="s">
        <v>19</v>
      </c>
      <c r="C81" s="3" t="s">
        <v>20</v>
      </c>
      <c r="D81" s="3" t="s">
        <v>38</v>
      </c>
      <c r="E81" s="3" t="s">
        <v>279</v>
      </c>
      <c r="F81" s="3" t="s">
        <v>280</v>
      </c>
      <c r="G81" s="3" t="s">
        <v>73</v>
      </c>
      <c r="H81" s="3" t="s">
        <v>23</v>
      </c>
      <c r="I81" s="3" t="s">
        <v>24</v>
      </c>
      <c r="J81" s="4" t="s">
        <v>35</v>
      </c>
      <c r="K81" s="3"/>
      <c r="L81" s="3" t="s">
        <v>34</v>
      </c>
      <c r="M81" s="3" t="s">
        <v>24</v>
      </c>
      <c r="N81" s="3"/>
      <c r="O81" s="3" t="s">
        <v>19</v>
      </c>
      <c r="P81" s="3" t="s">
        <v>281</v>
      </c>
      <c r="Q81" s="3" t="s">
        <v>282</v>
      </c>
      <c r="R81" s="3" t="s">
        <v>27</v>
      </c>
      <c r="S81" s="3"/>
      <c r="T81" s="3"/>
      <c r="U81" s="3"/>
      <c r="V81" s="3"/>
      <c r="W81" s="3"/>
      <c r="X81" s="3"/>
      <c r="Y81" s="3"/>
      <c r="Z81" s="3"/>
      <c r="AA81" s="3"/>
      <c r="AB81" s="3"/>
      <c r="AC81" s="3"/>
      <c r="AD81" s="3"/>
      <c r="AE81" s="3"/>
      <c r="AF81" s="3"/>
      <c r="AG81" s="3"/>
      <c r="AH81" s="3"/>
      <c r="AI81" s="3"/>
    </row>
    <row r="82" ht="15.75" customHeight="1">
      <c r="A82" s="5">
        <v>44790.37158344907</v>
      </c>
      <c r="B82" s="3" t="s">
        <v>19</v>
      </c>
      <c r="C82" s="3" t="s">
        <v>20</v>
      </c>
      <c r="D82" s="3" t="s">
        <v>283</v>
      </c>
      <c r="E82" s="6">
        <v>8.0</v>
      </c>
      <c r="F82" s="6">
        <v>197.0</v>
      </c>
      <c r="G82" s="3" t="s">
        <v>284</v>
      </c>
      <c r="H82" s="3" t="s">
        <v>33</v>
      </c>
      <c r="I82" s="4" t="s">
        <v>35</v>
      </c>
      <c r="J82" s="3"/>
      <c r="K82" s="4" t="s">
        <v>35</v>
      </c>
      <c r="L82" s="3"/>
      <c r="M82" s="3"/>
      <c r="N82" s="3"/>
      <c r="O82" s="3" t="s">
        <v>19</v>
      </c>
      <c r="P82" s="3" t="s">
        <v>285</v>
      </c>
      <c r="Q82" s="3" t="s">
        <v>286</v>
      </c>
      <c r="R82" s="3" t="s">
        <v>27</v>
      </c>
      <c r="S82" s="3" t="s">
        <v>287</v>
      </c>
      <c r="T82" s="3"/>
      <c r="U82" s="3"/>
      <c r="V82" s="3"/>
      <c r="W82" s="3"/>
      <c r="X82" s="3"/>
      <c r="Y82" s="3"/>
      <c r="Z82" s="3"/>
      <c r="AA82" s="3"/>
      <c r="AB82" s="3"/>
      <c r="AC82" s="3"/>
      <c r="AD82" s="3"/>
      <c r="AE82" s="3"/>
      <c r="AF82" s="3"/>
      <c r="AG82" s="3"/>
      <c r="AH82" s="3"/>
      <c r="AI82" s="3"/>
    </row>
    <row r="83" ht="15.75" customHeight="1">
      <c r="A83" s="5">
        <v>44790.4231524537</v>
      </c>
      <c r="B83" s="3" t="s">
        <v>19</v>
      </c>
      <c r="C83" s="3" t="s">
        <v>20</v>
      </c>
      <c r="D83" s="3" t="s">
        <v>288</v>
      </c>
      <c r="E83" s="3" t="s">
        <v>172</v>
      </c>
      <c r="F83" s="3"/>
      <c r="G83" s="3" t="s">
        <v>289</v>
      </c>
      <c r="H83" s="3" t="s">
        <v>33</v>
      </c>
      <c r="I83" s="3" t="s">
        <v>24</v>
      </c>
      <c r="J83" s="3"/>
      <c r="K83" s="3"/>
      <c r="L83" s="3" t="s">
        <v>24</v>
      </c>
      <c r="M83" s="3" t="s">
        <v>24</v>
      </c>
      <c r="N83" s="3"/>
      <c r="O83" s="3" t="s">
        <v>19</v>
      </c>
      <c r="P83" s="3" t="s">
        <v>92</v>
      </c>
      <c r="Q83" s="3" t="s">
        <v>290</v>
      </c>
      <c r="R83" s="3" t="s">
        <v>27</v>
      </c>
      <c r="S83" s="3"/>
      <c r="T83" s="3"/>
      <c r="U83" s="3"/>
      <c r="V83" s="3"/>
      <c r="W83" s="3"/>
      <c r="X83" s="3"/>
      <c r="Y83" s="3"/>
      <c r="Z83" s="3"/>
      <c r="AA83" s="3"/>
      <c r="AB83" s="3"/>
      <c r="AC83" s="3"/>
      <c r="AD83" s="3"/>
      <c r="AE83" s="3"/>
      <c r="AF83" s="3"/>
      <c r="AG83" s="3"/>
      <c r="AH83" s="3"/>
      <c r="AI83" s="3"/>
    </row>
    <row r="84" ht="15.75" customHeight="1">
      <c r="A84" s="5">
        <v>44790.60016119213</v>
      </c>
      <c r="B84" s="3" t="s">
        <v>19</v>
      </c>
      <c r="C84" s="3" t="s">
        <v>49</v>
      </c>
      <c r="D84" s="3" t="s">
        <v>291</v>
      </c>
      <c r="E84" s="3" t="s">
        <v>248</v>
      </c>
      <c r="F84" s="3" t="s">
        <v>292</v>
      </c>
      <c r="G84" s="3" t="s">
        <v>73</v>
      </c>
      <c r="H84" s="3" t="s">
        <v>58</v>
      </c>
      <c r="I84" s="3"/>
      <c r="J84" s="3"/>
      <c r="K84" s="3"/>
      <c r="L84" s="3" t="s">
        <v>34</v>
      </c>
      <c r="M84" s="4" t="s">
        <v>35</v>
      </c>
      <c r="N84" s="3"/>
      <c r="O84" s="3" t="s">
        <v>19</v>
      </c>
      <c r="P84" s="3" t="s">
        <v>170</v>
      </c>
      <c r="Q84" s="3" t="s">
        <v>293</v>
      </c>
      <c r="R84" s="3" t="s">
        <v>27</v>
      </c>
      <c r="S84" s="3"/>
      <c r="T84" s="3"/>
      <c r="U84" s="3"/>
      <c r="V84" s="3"/>
      <c r="W84" s="3"/>
      <c r="X84" s="3"/>
      <c r="Y84" s="3"/>
      <c r="Z84" s="3"/>
      <c r="AA84" s="3"/>
      <c r="AB84" s="3"/>
      <c r="AC84" s="3"/>
      <c r="AD84" s="3"/>
      <c r="AE84" s="3"/>
      <c r="AF84" s="3"/>
      <c r="AG84" s="3"/>
      <c r="AH84" s="3"/>
      <c r="AI84" s="3"/>
    </row>
    <row r="85" ht="15.75" customHeight="1">
      <c r="A85" s="5">
        <v>44790.631286805554</v>
      </c>
      <c r="B85" s="3" t="s">
        <v>19</v>
      </c>
      <c r="C85" s="3" t="s">
        <v>49</v>
      </c>
      <c r="D85" s="3" t="s">
        <v>294</v>
      </c>
      <c r="E85" s="6">
        <v>9.0</v>
      </c>
      <c r="F85" s="6">
        <v>7000.0</v>
      </c>
      <c r="G85" s="3" t="s">
        <v>29</v>
      </c>
      <c r="H85" s="3" t="s">
        <v>58</v>
      </c>
      <c r="I85" s="4" t="s">
        <v>35</v>
      </c>
      <c r="J85" s="3"/>
      <c r="K85" s="3" t="s">
        <v>24</v>
      </c>
      <c r="L85" s="3"/>
      <c r="M85" s="3"/>
      <c r="N85" s="3"/>
      <c r="O85" s="3" t="s">
        <v>19</v>
      </c>
      <c r="P85" s="3" t="s">
        <v>186</v>
      </c>
      <c r="Q85" s="3" t="s">
        <v>295</v>
      </c>
      <c r="R85" s="3" t="s">
        <v>27</v>
      </c>
      <c r="S85" s="3"/>
      <c r="T85" s="3"/>
      <c r="U85" s="3"/>
      <c r="V85" s="3"/>
      <c r="W85" s="3"/>
      <c r="X85" s="3"/>
      <c r="Y85" s="3"/>
      <c r="Z85" s="3"/>
      <c r="AA85" s="3"/>
      <c r="AB85" s="3"/>
      <c r="AC85" s="3"/>
      <c r="AD85" s="3"/>
      <c r="AE85" s="3"/>
      <c r="AF85" s="3"/>
      <c r="AG85" s="3"/>
      <c r="AH85" s="3"/>
      <c r="AI85" s="3"/>
    </row>
    <row r="86" ht="15.75" customHeight="1">
      <c r="A86" s="5">
        <v>44790.901741435184</v>
      </c>
      <c r="B86" s="3" t="s">
        <v>19</v>
      </c>
      <c r="C86" s="3" t="s">
        <v>49</v>
      </c>
      <c r="D86" s="3" t="s">
        <v>21</v>
      </c>
      <c r="E86" s="3" t="s">
        <v>296</v>
      </c>
      <c r="F86" s="3" t="s">
        <v>273</v>
      </c>
      <c r="G86" s="3" t="s">
        <v>73</v>
      </c>
      <c r="H86" s="3" t="s">
        <v>52</v>
      </c>
      <c r="I86" s="3"/>
      <c r="J86" s="3"/>
      <c r="K86" s="3"/>
      <c r="L86" s="3" t="s">
        <v>34</v>
      </c>
      <c r="M86" s="3"/>
      <c r="N86" s="3"/>
      <c r="O86" s="3" t="s">
        <v>19</v>
      </c>
      <c r="P86" s="3" t="s">
        <v>227</v>
      </c>
      <c r="Q86" s="3" t="s">
        <v>297</v>
      </c>
      <c r="R86" s="3" t="s">
        <v>19</v>
      </c>
      <c r="S86" s="4" t="s">
        <v>298</v>
      </c>
      <c r="T86" s="3"/>
      <c r="U86" s="3"/>
      <c r="V86" s="3"/>
      <c r="W86" s="3"/>
      <c r="X86" s="3"/>
      <c r="Y86" s="3"/>
      <c r="Z86" s="3"/>
      <c r="AA86" s="3"/>
      <c r="AB86" s="3"/>
      <c r="AC86" s="3"/>
      <c r="AD86" s="3"/>
      <c r="AE86" s="3"/>
      <c r="AF86" s="3"/>
      <c r="AG86" s="3"/>
      <c r="AH86" s="3"/>
      <c r="AI86" s="3"/>
    </row>
    <row r="87" ht="15.75" customHeight="1">
      <c r="A87" s="5">
        <v>44791.65187297454</v>
      </c>
      <c r="B87" s="3" t="s">
        <v>19</v>
      </c>
      <c r="C87" s="3" t="s">
        <v>49</v>
      </c>
      <c r="D87" s="3" t="s">
        <v>38</v>
      </c>
      <c r="E87" s="6">
        <v>10.0</v>
      </c>
      <c r="F87" s="6">
        <v>30000.0</v>
      </c>
      <c r="G87" s="3" t="s">
        <v>73</v>
      </c>
      <c r="H87" s="3" t="s">
        <v>33</v>
      </c>
      <c r="I87" s="3" t="s">
        <v>34</v>
      </c>
      <c r="J87" s="3"/>
      <c r="K87" s="3" t="s">
        <v>24</v>
      </c>
      <c r="L87" s="3" t="s">
        <v>34</v>
      </c>
      <c r="M87" s="3" t="s">
        <v>34</v>
      </c>
      <c r="N87" s="3"/>
      <c r="O87" s="3" t="s">
        <v>19</v>
      </c>
      <c r="P87" s="3" t="s">
        <v>25</v>
      </c>
      <c r="Q87" s="3" t="s">
        <v>299</v>
      </c>
      <c r="R87" s="3" t="s">
        <v>27</v>
      </c>
      <c r="S87" s="3"/>
      <c r="T87" s="3"/>
      <c r="U87" s="3"/>
      <c r="V87" s="3"/>
      <c r="W87" s="3"/>
      <c r="X87" s="3"/>
      <c r="Y87" s="3"/>
      <c r="Z87" s="3"/>
      <c r="AA87" s="3"/>
      <c r="AB87" s="3"/>
      <c r="AC87" s="3"/>
      <c r="AD87" s="3"/>
      <c r="AE87" s="3"/>
      <c r="AF87" s="3"/>
      <c r="AG87" s="3"/>
      <c r="AH87" s="3"/>
      <c r="AI87" s="3"/>
    </row>
    <row r="88" ht="15.75" customHeight="1">
      <c r="A88" s="5">
        <v>44795.4869869213</v>
      </c>
      <c r="B88" s="3" t="s">
        <v>19</v>
      </c>
      <c r="C88" s="3" t="s">
        <v>101</v>
      </c>
      <c r="D88" s="3" t="s">
        <v>168</v>
      </c>
      <c r="E88" s="6">
        <v>5.0</v>
      </c>
      <c r="F88" s="6">
        <v>2000.0</v>
      </c>
      <c r="G88" s="3" t="s">
        <v>29</v>
      </c>
      <c r="H88" s="3" t="s">
        <v>127</v>
      </c>
      <c r="I88" s="3" t="s">
        <v>35</v>
      </c>
      <c r="J88" s="4" t="s">
        <v>35</v>
      </c>
      <c r="K88" s="3"/>
      <c r="L88" s="3" t="s">
        <v>35</v>
      </c>
      <c r="M88" s="3" t="s">
        <v>34</v>
      </c>
      <c r="N88" s="3"/>
      <c r="O88" s="3" t="s">
        <v>19</v>
      </c>
      <c r="P88" s="3" t="s">
        <v>25</v>
      </c>
      <c r="Q88" s="3" t="s">
        <v>300</v>
      </c>
      <c r="R88" s="3" t="s">
        <v>19</v>
      </c>
      <c r="S88" s="3" t="s">
        <v>112</v>
      </c>
      <c r="T88" s="3"/>
      <c r="U88" s="3"/>
      <c r="V88" s="3"/>
      <c r="W88" s="3"/>
      <c r="X88" s="3"/>
      <c r="Y88" s="3"/>
      <c r="Z88" s="3"/>
      <c r="AA88" s="3"/>
      <c r="AB88" s="3"/>
      <c r="AC88" s="3"/>
      <c r="AD88" s="3"/>
      <c r="AE88" s="3"/>
      <c r="AF88" s="3"/>
      <c r="AG88" s="3"/>
      <c r="AH88" s="3"/>
      <c r="AI88" s="3"/>
    </row>
    <row r="89" ht="15.75" customHeight="1">
      <c r="A89" s="5">
        <v>44795.63543032407</v>
      </c>
      <c r="B89" s="3" t="s">
        <v>19</v>
      </c>
      <c r="C89" s="3" t="s">
        <v>20</v>
      </c>
      <c r="D89" s="3" t="s">
        <v>38</v>
      </c>
      <c r="E89" s="6">
        <v>8.0</v>
      </c>
      <c r="F89" s="6">
        <v>460.0</v>
      </c>
      <c r="G89" s="3" t="s">
        <v>301</v>
      </c>
      <c r="H89" s="3" t="s">
        <v>137</v>
      </c>
      <c r="I89" s="3" t="s">
        <v>24</v>
      </c>
      <c r="J89" s="3" t="s">
        <v>34</v>
      </c>
      <c r="K89" s="3" t="s">
        <v>35</v>
      </c>
      <c r="L89" s="3" t="s">
        <v>34</v>
      </c>
      <c r="M89" s="3" t="s">
        <v>24</v>
      </c>
      <c r="N89" s="3"/>
      <c r="O89" s="3" t="s">
        <v>19</v>
      </c>
      <c r="P89" s="3" t="s">
        <v>211</v>
      </c>
      <c r="Q89" s="3" t="s">
        <v>302</v>
      </c>
      <c r="R89" s="3" t="s">
        <v>27</v>
      </c>
      <c r="S89" s="3"/>
      <c r="T89" s="3"/>
      <c r="U89" s="3"/>
      <c r="V89" s="3"/>
      <c r="W89" s="3"/>
      <c r="X89" s="3"/>
      <c r="Y89" s="3"/>
      <c r="Z89" s="3"/>
      <c r="AA89" s="3"/>
      <c r="AB89" s="3"/>
      <c r="AC89" s="3"/>
      <c r="AD89" s="3"/>
      <c r="AE89" s="3"/>
      <c r="AF89" s="3"/>
      <c r="AG89" s="3"/>
      <c r="AH89" s="3"/>
      <c r="AI89" s="3"/>
    </row>
    <row r="90" ht="15.75" customHeight="1">
      <c r="A90" s="5">
        <v>44795.94308113426</v>
      </c>
      <c r="B90" s="3" t="s">
        <v>19</v>
      </c>
      <c r="C90" s="3" t="s">
        <v>49</v>
      </c>
      <c r="D90" s="3" t="s">
        <v>303</v>
      </c>
      <c r="E90" s="3" t="s">
        <v>234</v>
      </c>
      <c r="F90" s="6">
        <v>50.0</v>
      </c>
      <c r="G90" s="3" t="s">
        <v>73</v>
      </c>
      <c r="H90" s="3" t="s">
        <v>58</v>
      </c>
      <c r="I90" s="3" t="s">
        <v>24</v>
      </c>
      <c r="J90" s="3" t="s">
        <v>24</v>
      </c>
      <c r="K90" s="3" t="s">
        <v>34</v>
      </c>
      <c r="L90" s="3" t="s">
        <v>34</v>
      </c>
      <c r="M90" s="3" t="s">
        <v>24</v>
      </c>
      <c r="N90" s="3"/>
      <c r="O90" s="3" t="s">
        <v>27</v>
      </c>
      <c r="P90" s="3"/>
      <c r="Q90" s="3"/>
      <c r="R90" s="3"/>
      <c r="S90" s="3"/>
      <c r="T90" s="3"/>
      <c r="U90" s="3"/>
      <c r="V90" s="3"/>
      <c r="W90" s="3"/>
      <c r="X90" s="3"/>
      <c r="Y90" s="3"/>
      <c r="Z90" s="3"/>
      <c r="AA90" s="3"/>
      <c r="AB90" s="3"/>
      <c r="AC90" s="3"/>
      <c r="AD90" s="3"/>
      <c r="AE90" s="3"/>
      <c r="AF90" s="3"/>
      <c r="AG90" s="3"/>
      <c r="AH90" s="3"/>
      <c r="AI90" s="3"/>
    </row>
    <row r="91" ht="15.75" customHeight="1">
      <c r="A91" s="5">
        <v>44796.060806388894</v>
      </c>
      <c r="B91" s="3" t="s">
        <v>19</v>
      </c>
      <c r="C91" s="3" t="s">
        <v>49</v>
      </c>
      <c r="D91" s="3" t="s">
        <v>44</v>
      </c>
      <c r="E91" s="6">
        <v>7.0</v>
      </c>
      <c r="F91" s="3" t="s">
        <v>304</v>
      </c>
      <c r="G91" s="3" t="s">
        <v>305</v>
      </c>
      <c r="H91" s="3" t="s">
        <v>33</v>
      </c>
      <c r="I91" s="3" t="s">
        <v>24</v>
      </c>
      <c r="J91" s="3" t="s">
        <v>24</v>
      </c>
      <c r="K91" s="3"/>
      <c r="L91" s="3"/>
      <c r="M91" s="3"/>
      <c r="N91" s="3"/>
      <c r="O91" s="3" t="s">
        <v>27</v>
      </c>
      <c r="P91" s="3"/>
      <c r="Q91" s="3"/>
      <c r="R91" s="3"/>
      <c r="S91" s="3"/>
      <c r="T91" s="3"/>
      <c r="U91" s="3"/>
      <c r="V91" s="3"/>
      <c r="W91" s="3"/>
      <c r="X91" s="3"/>
      <c r="Y91" s="3"/>
      <c r="Z91" s="3"/>
      <c r="AA91" s="3"/>
      <c r="AB91" s="3"/>
      <c r="AC91" s="3"/>
      <c r="AD91" s="3"/>
      <c r="AE91" s="3"/>
      <c r="AF91" s="3"/>
      <c r="AG91" s="3"/>
      <c r="AH91" s="3"/>
      <c r="AI91" s="3"/>
    </row>
    <row r="92" ht="15.75" customHeight="1">
      <c r="A92" s="5">
        <v>44796.50151420139</v>
      </c>
      <c r="B92" s="3" t="s">
        <v>19</v>
      </c>
      <c r="C92" s="3" t="s">
        <v>49</v>
      </c>
      <c r="D92" s="3" t="s">
        <v>21</v>
      </c>
      <c r="E92" s="6">
        <v>1.5</v>
      </c>
      <c r="F92" s="6">
        <v>2000.0</v>
      </c>
      <c r="G92" s="3" t="s">
        <v>306</v>
      </c>
      <c r="H92" s="3" t="s">
        <v>78</v>
      </c>
      <c r="I92" s="3" t="s">
        <v>35</v>
      </c>
      <c r="J92" s="4" t="s">
        <v>35</v>
      </c>
      <c r="K92" s="3"/>
      <c r="L92" s="3"/>
      <c r="M92" s="3" t="s">
        <v>24</v>
      </c>
      <c r="N92" s="3"/>
      <c r="O92" s="3" t="s">
        <v>19</v>
      </c>
      <c r="P92" s="3" t="s">
        <v>79</v>
      </c>
      <c r="Q92" s="3" t="s">
        <v>307</v>
      </c>
      <c r="R92" s="3" t="s">
        <v>19</v>
      </c>
      <c r="S92" s="4" t="s">
        <v>308</v>
      </c>
      <c r="T92" s="3"/>
      <c r="U92" s="3"/>
      <c r="V92" s="3"/>
      <c r="W92" s="3"/>
      <c r="X92" s="3"/>
      <c r="Y92" s="3"/>
      <c r="Z92" s="3"/>
      <c r="AA92" s="3"/>
      <c r="AB92" s="3"/>
      <c r="AC92" s="3"/>
      <c r="AD92" s="3"/>
      <c r="AE92" s="3"/>
      <c r="AF92" s="3"/>
      <c r="AG92" s="3"/>
      <c r="AH92" s="3"/>
      <c r="AI92" s="3"/>
    </row>
    <row r="93" ht="15.75" customHeight="1">
      <c r="A93" s="5">
        <v>44796.52863299768</v>
      </c>
      <c r="B93" s="3" t="s">
        <v>19</v>
      </c>
      <c r="C93" s="3" t="s">
        <v>20</v>
      </c>
      <c r="D93" s="3" t="s">
        <v>309</v>
      </c>
      <c r="E93" s="3" t="s">
        <v>248</v>
      </c>
      <c r="F93" s="6">
        <v>500.0</v>
      </c>
      <c r="G93" s="3" t="s">
        <v>310</v>
      </c>
      <c r="H93" s="3" t="s">
        <v>52</v>
      </c>
      <c r="I93" s="3" t="s">
        <v>35</v>
      </c>
      <c r="J93" s="4" t="s">
        <v>35</v>
      </c>
      <c r="K93" s="3"/>
      <c r="L93" s="3" t="s">
        <v>24</v>
      </c>
      <c r="M93" s="3"/>
      <c r="N93" s="3"/>
      <c r="O93" s="3" t="s">
        <v>19</v>
      </c>
      <c r="P93" s="3" t="s">
        <v>30</v>
      </c>
      <c r="Q93" s="3" t="s">
        <v>311</v>
      </c>
      <c r="R93" s="3" t="s">
        <v>27</v>
      </c>
      <c r="S93" s="3"/>
      <c r="T93" s="3"/>
      <c r="U93" s="3"/>
      <c r="V93" s="3"/>
      <c r="W93" s="3"/>
      <c r="X93" s="3"/>
      <c r="Y93" s="3"/>
      <c r="Z93" s="3"/>
      <c r="AA93" s="3"/>
      <c r="AB93" s="3"/>
      <c r="AC93" s="3"/>
      <c r="AD93" s="3"/>
      <c r="AE93" s="3"/>
      <c r="AF93" s="3"/>
      <c r="AG93" s="3"/>
      <c r="AH93" s="3"/>
      <c r="AI93" s="3"/>
    </row>
    <row r="94" ht="15.75" customHeight="1">
      <c r="A94" s="5">
        <v>44796.53013140046</v>
      </c>
      <c r="B94" s="3" t="s">
        <v>19</v>
      </c>
      <c r="C94" s="3" t="s">
        <v>101</v>
      </c>
      <c r="D94" s="3" t="s">
        <v>21</v>
      </c>
      <c r="E94" s="6">
        <v>11.0</v>
      </c>
      <c r="F94" s="6">
        <v>1300.0</v>
      </c>
      <c r="G94" s="3" t="s">
        <v>312</v>
      </c>
      <c r="H94" s="3" t="s">
        <v>33</v>
      </c>
      <c r="I94" s="3" t="s">
        <v>34</v>
      </c>
      <c r="J94" s="3" t="s">
        <v>24</v>
      </c>
      <c r="K94" s="3"/>
      <c r="L94" s="3"/>
      <c r="M94" s="4" t="s">
        <v>35</v>
      </c>
      <c r="N94" s="3"/>
      <c r="O94" s="3" t="s">
        <v>19</v>
      </c>
      <c r="P94" s="3" t="s">
        <v>36</v>
      </c>
      <c r="Q94" s="3" t="s">
        <v>313</v>
      </c>
      <c r="R94" s="3" t="s">
        <v>27</v>
      </c>
      <c r="S94" s="3"/>
      <c r="T94" s="3"/>
      <c r="U94" s="3"/>
      <c r="V94" s="3"/>
      <c r="W94" s="3"/>
      <c r="X94" s="3"/>
      <c r="Y94" s="3"/>
      <c r="Z94" s="3"/>
      <c r="AA94" s="3"/>
      <c r="AB94" s="3"/>
      <c r="AC94" s="3"/>
      <c r="AD94" s="3"/>
      <c r="AE94" s="3"/>
      <c r="AF94" s="3"/>
      <c r="AG94" s="3"/>
      <c r="AH94" s="3"/>
      <c r="AI94" s="3"/>
    </row>
    <row r="95" ht="15.75" customHeight="1">
      <c r="A95" s="5">
        <v>44796.53164274305</v>
      </c>
      <c r="B95" s="3" t="s">
        <v>19</v>
      </c>
      <c r="C95" s="3" t="s">
        <v>20</v>
      </c>
      <c r="D95" s="3" t="s">
        <v>21</v>
      </c>
      <c r="E95" s="3" t="s">
        <v>296</v>
      </c>
      <c r="F95" s="6">
        <v>400.0</v>
      </c>
      <c r="G95" s="3" t="s">
        <v>314</v>
      </c>
      <c r="H95" s="3" t="s">
        <v>95</v>
      </c>
      <c r="I95" s="3" t="s">
        <v>34</v>
      </c>
      <c r="J95" s="3" t="s">
        <v>24</v>
      </c>
      <c r="K95" s="4" t="s">
        <v>35</v>
      </c>
      <c r="L95" s="3"/>
      <c r="M95" s="3"/>
      <c r="N95" s="3"/>
      <c r="O95" s="3" t="s">
        <v>19</v>
      </c>
      <c r="P95" s="3" t="s">
        <v>84</v>
      </c>
      <c r="Q95" s="3" t="s">
        <v>315</v>
      </c>
      <c r="R95" s="3" t="s">
        <v>19</v>
      </c>
      <c r="S95" s="4" t="s">
        <v>316</v>
      </c>
      <c r="T95" s="3"/>
      <c r="U95" s="3"/>
      <c r="V95" s="3"/>
      <c r="W95" s="3"/>
      <c r="X95" s="3"/>
      <c r="Y95" s="3"/>
      <c r="Z95" s="3"/>
      <c r="AA95" s="3"/>
      <c r="AB95" s="3"/>
      <c r="AC95" s="3"/>
      <c r="AD95" s="3"/>
      <c r="AE95" s="3"/>
      <c r="AF95" s="3"/>
      <c r="AG95" s="3"/>
      <c r="AH95" s="3"/>
      <c r="AI95" s="3"/>
    </row>
    <row r="96" ht="15.75" customHeight="1">
      <c r="A96" s="5">
        <v>44796.622763680556</v>
      </c>
      <c r="B96" s="3" t="s">
        <v>19</v>
      </c>
      <c r="C96" s="3" t="s">
        <v>49</v>
      </c>
      <c r="D96" s="3" t="s">
        <v>62</v>
      </c>
      <c r="E96" s="3" t="s">
        <v>317</v>
      </c>
      <c r="F96" s="6">
        <v>500.0</v>
      </c>
      <c r="G96" s="3" t="s">
        <v>29</v>
      </c>
      <c r="H96" s="3" t="s">
        <v>52</v>
      </c>
      <c r="I96" s="3"/>
      <c r="J96" s="3"/>
      <c r="K96" s="4" t="s">
        <v>35</v>
      </c>
      <c r="L96" s="3"/>
      <c r="M96" s="3"/>
      <c r="N96" s="3"/>
      <c r="O96" s="3" t="s">
        <v>19</v>
      </c>
      <c r="P96" s="3" t="s">
        <v>79</v>
      </c>
      <c r="Q96" s="3" t="s">
        <v>318</v>
      </c>
      <c r="R96" s="3" t="s">
        <v>27</v>
      </c>
      <c r="S96" s="3"/>
      <c r="T96" s="3"/>
      <c r="U96" s="3"/>
      <c r="V96" s="3"/>
      <c r="W96" s="3"/>
      <c r="X96" s="3"/>
      <c r="Y96" s="3"/>
      <c r="Z96" s="3"/>
      <c r="AA96" s="3"/>
      <c r="AB96" s="3"/>
      <c r="AC96" s="3"/>
      <c r="AD96" s="3"/>
      <c r="AE96" s="3"/>
      <c r="AF96" s="3"/>
      <c r="AG96" s="3"/>
      <c r="AH96" s="3"/>
      <c r="AI96" s="3"/>
    </row>
    <row r="97" ht="15.75" customHeight="1">
      <c r="A97" s="5">
        <v>44796.940761053236</v>
      </c>
      <c r="B97" s="3" t="s">
        <v>19</v>
      </c>
      <c r="C97" s="3" t="s">
        <v>20</v>
      </c>
      <c r="D97" s="3" t="s">
        <v>319</v>
      </c>
      <c r="E97" s="3" t="s">
        <v>320</v>
      </c>
      <c r="F97" s="7">
        <v>2000.0</v>
      </c>
      <c r="G97" s="3" t="s">
        <v>321</v>
      </c>
      <c r="H97" s="3" t="s">
        <v>23</v>
      </c>
      <c r="I97" s="3" t="s">
        <v>34</v>
      </c>
      <c r="J97" s="3"/>
      <c r="K97" s="3" t="s">
        <v>24</v>
      </c>
      <c r="L97" s="3"/>
      <c r="M97" s="3" t="s">
        <v>24</v>
      </c>
      <c r="N97" s="3"/>
      <c r="O97" s="3" t="s">
        <v>19</v>
      </c>
      <c r="P97" s="3" t="s">
        <v>84</v>
      </c>
      <c r="Q97" s="3" t="s">
        <v>322</v>
      </c>
      <c r="R97" s="3" t="s">
        <v>19</v>
      </c>
      <c r="S97" s="4" t="s">
        <v>323</v>
      </c>
      <c r="T97" s="3"/>
      <c r="U97" s="3"/>
      <c r="V97" s="3"/>
      <c r="W97" s="3"/>
      <c r="X97" s="3"/>
      <c r="Y97" s="3"/>
      <c r="Z97" s="3"/>
      <c r="AA97" s="3"/>
      <c r="AB97" s="3"/>
      <c r="AC97" s="3"/>
      <c r="AD97" s="3"/>
      <c r="AE97" s="3"/>
      <c r="AF97" s="3"/>
      <c r="AG97" s="3"/>
      <c r="AH97" s="3"/>
      <c r="AI97" s="3"/>
    </row>
    <row r="98" ht="15.75" customHeight="1">
      <c r="A98" s="5">
        <v>44797.46433809028</v>
      </c>
      <c r="B98" s="3" t="s">
        <v>19</v>
      </c>
      <c r="C98" s="3" t="s">
        <v>49</v>
      </c>
      <c r="D98" s="3" t="s">
        <v>38</v>
      </c>
      <c r="E98" s="6">
        <v>12.0</v>
      </c>
      <c r="F98" s="6">
        <v>6000.0</v>
      </c>
      <c r="G98" s="3" t="s">
        <v>73</v>
      </c>
      <c r="H98" s="3" t="s">
        <v>324</v>
      </c>
      <c r="I98" s="3"/>
      <c r="J98" s="3"/>
      <c r="K98" s="3"/>
      <c r="L98" s="3"/>
      <c r="M98" s="4" t="s">
        <v>35</v>
      </c>
      <c r="N98" s="3"/>
      <c r="O98" s="3" t="s">
        <v>19</v>
      </c>
      <c r="P98" s="3" t="s">
        <v>103</v>
      </c>
      <c r="Q98" s="3" t="s">
        <v>325</v>
      </c>
      <c r="R98" s="3" t="s">
        <v>27</v>
      </c>
      <c r="S98" s="3"/>
      <c r="T98" s="3"/>
      <c r="U98" s="3"/>
      <c r="V98" s="3"/>
      <c r="W98" s="3"/>
      <c r="X98" s="3"/>
      <c r="Y98" s="3"/>
      <c r="Z98" s="3"/>
      <c r="AA98" s="3"/>
      <c r="AB98" s="3"/>
      <c r="AC98" s="3"/>
      <c r="AD98" s="3"/>
      <c r="AE98" s="3"/>
      <c r="AF98" s="3"/>
      <c r="AG98" s="3"/>
      <c r="AH98" s="3"/>
      <c r="AI98" s="3"/>
    </row>
    <row r="99" ht="15.75" customHeight="1">
      <c r="A99" s="5">
        <v>44797.56939329861</v>
      </c>
      <c r="B99" s="3" t="s">
        <v>19</v>
      </c>
      <c r="C99" s="3" t="s">
        <v>20</v>
      </c>
      <c r="D99" s="3" t="s">
        <v>326</v>
      </c>
      <c r="E99" s="6">
        <v>10.0</v>
      </c>
      <c r="F99" s="6">
        <v>3000.0</v>
      </c>
      <c r="G99" s="3" t="s">
        <v>327</v>
      </c>
      <c r="H99" s="3" t="s">
        <v>23</v>
      </c>
      <c r="I99" s="3"/>
      <c r="J99" s="3"/>
      <c r="K99" s="3"/>
      <c r="L99" s="3"/>
      <c r="M99" s="3"/>
      <c r="N99" s="3" t="s">
        <v>35</v>
      </c>
      <c r="O99" s="3" t="s">
        <v>19</v>
      </c>
      <c r="P99" s="3" t="s">
        <v>149</v>
      </c>
      <c r="Q99" s="3" t="s">
        <v>328</v>
      </c>
      <c r="R99" s="3" t="s">
        <v>27</v>
      </c>
      <c r="S99" s="3"/>
      <c r="T99" s="3"/>
      <c r="U99" s="3"/>
      <c r="V99" s="3"/>
      <c r="W99" s="3"/>
      <c r="X99" s="3"/>
      <c r="Y99" s="3"/>
      <c r="Z99" s="3"/>
      <c r="AA99" s="3"/>
      <c r="AB99" s="3"/>
      <c r="AC99" s="3"/>
      <c r="AD99" s="3"/>
      <c r="AE99" s="3"/>
      <c r="AF99" s="3"/>
      <c r="AG99" s="3"/>
      <c r="AH99" s="3"/>
      <c r="AI99" s="3"/>
    </row>
    <row r="100" ht="15.75" customHeight="1">
      <c r="A100" s="5">
        <v>44797.78573939815</v>
      </c>
      <c r="B100" s="3" t="s">
        <v>19</v>
      </c>
      <c r="C100" s="3" t="s">
        <v>20</v>
      </c>
      <c r="D100" s="3" t="s">
        <v>62</v>
      </c>
      <c r="E100" s="6">
        <v>3.0</v>
      </c>
      <c r="F100" s="6">
        <v>300.0</v>
      </c>
      <c r="G100" s="3" t="s">
        <v>329</v>
      </c>
      <c r="H100" s="3" t="s">
        <v>33</v>
      </c>
      <c r="I100" s="3" t="s">
        <v>24</v>
      </c>
      <c r="J100" s="3" t="s">
        <v>24</v>
      </c>
      <c r="K100" s="3" t="s">
        <v>35</v>
      </c>
      <c r="L100" s="3" t="s">
        <v>24</v>
      </c>
      <c r="M100" s="4" t="s">
        <v>35</v>
      </c>
      <c r="N100" s="3"/>
      <c r="O100" s="3" t="s">
        <v>19</v>
      </c>
      <c r="P100" s="3" t="s">
        <v>133</v>
      </c>
      <c r="Q100" s="3" t="s">
        <v>330</v>
      </c>
      <c r="R100" s="3" t="s">
        <v>19</v>
      </c>
      <c r="S100" s="4" t="s">
        <v>331</v>
      </c>
      <c r="T100" s="3"/>
      <c r="U100" s="3"/>
      <c r="V100" s="3"/>
      <c r="W100" s="3"/>
      <c r="X100" s="3"/>
      <c r="Y100" s="3"/>
      <c r="Z100" s="3"/>
      <c r="AA100" s="3"/>
      <c r="AB100" s="3"/>
      <c r="AC100" s="3"/>
      <c r="AD100" s="3"/>
      <c r="AE100" s="3"/>
      <c r="AF100" s="3"/>
      <c r="AG100" s="3"/>
      <c r="AH100" s="3"/>
      <c r="AI100" s="3"/>
    </row>
    <row r="101" ht="15.75" customHeight="1">
      <c r="A101" s="5">
        <v>44797.801524375</v>
      </c>
      <c r="B101" s="3" t="s">
        <v>19</v>
      </c>
      <c r="C101" s="3" t="s">
        <v>20</v>
      </c>
      <c r="D101" s="3" t="s">
        <v>102</v>
      </c>
      <c r="E101" s="6">
        <v>15.0</v>
      </c>
      <c r="F101" s="6">
        <v>300.0</v>
      </c>
      <c r="G101" s="3" t="s">
        <v>210</v>
      </c>
      <c r="H101" s="3" t="s">
        <v>33</v>
      </c>
      <c r="I101" s="3" t="s">
        <v>35</v>
      </c>
      <c r="J101" s="3" t="s">
        <v>34</v>
      </c>
      <c r="K101" s="3"/>
      <c r="L101" s="3" t="s">
        <v>24</v>
      </c>
      <c r="M101" s="3"/>
      <c r="N101" s="3"/>
      <c r="O101" s="3" t="s">
        <v>19</v>
      </c>
      <c r="P101" s="3" t="s">
        <v>42</v>
      </c>
      <c r="Q101" s="3" t="s">
        <v>332</v>
      </c>
      <c r="R101" s="3" t="s">
        <v>27</v>
      </c>
      <c r="S101" s="3"/>
      <c r="T101" s="3"/>
      <c r="U101" s="3"/>
      <c r="V101" s="3"/>
      <c r="W101" s="3"/>
      <c r="X101" s="3"/>
      <c r="Y101" s="3"/>
      <c r="Z101" s="3"/>
      <c r="AA101" s="3"/>
      <c r="AB101" s="3"/>
      <c r="AC101" s="3"/>
      <c r="AD101" s="3"/>
      <c r="AE101" s="3"/>
      <c r="AF101" s="3"/>
      <c r="AG101" s="3"/>
      <c r="AH101" s="3"/>
      <c r="AI101" s="3"/>
    </row>
    <row r="102" ht="15.75" customHeight="1">
      <c r="A102" s="5">
        <v>44798.4045921412</v>
      </c>
      <c r="B102" s="3" t="s">
        <v>19</v>
      </c>
      <c r="C102" s="3" t="s">
        <v>20</v>
      </c>
      <c r="D102" s="3" t="s">
        <v>62</v>
      </c>
      <c r="E102" s="3" t="s">
        <v>179</v>
      </c>
      <c r="F102" s="6">
        <v>300.0</v>
      </c>
      <c r="G102" s="3" t="s">
        <v>333</v>
      </c>
      <c r="H102" s="3" t="s">
        <v>83</v>
      </c>
      <c r="I102" s="3" t="s">
        <v>34</v>
      </c>
      <c r="J102" s="3" t="s">
        <v>35</v>
      </c>
      <c r="K102" s="3" t="s">
        <v>35</v>
      </c>
      <c r="L102" s="3" t="s">
        <v>34</v>
      </c>
      <c r="M102" s="4" t="s">
        <v>35</v>
      </c>
      <c r="N102" s="3"/>
      <c r="O102" s="3" t="s">
        <v>19</v>
      </c>
      <c r="P102" s="3" t="s">
        <v>36</v>
      </c>
      <c r="Q102" s="3" t="s">
        <v>334</v>
      </c>
      <c r="R102" s="3" t="s">
        <v>27</v>
      </c>
      <c r="S102" s="3"/>
      <c r="T102" s="3"/>
      <c r="U102" s="3"/>
      <c r="V102" s="3"/>
      <c r="W102" s="3"/>
      <c r="X102" s="3"/>
      <c r="Y102" s="3"/>
      <c r="Z102" s="3"/>
      <c r="AA102" s="3"/>
      <c r="AB102" s="3"/>
      <c r="AC102" s="3"/>
      <c r="AD102" s="3"/>
      <c r="AE102" s="3"/>
      <c r="AF102" s="3"/>
      <c r="AG102" s="3"/>
      <c r="AH102" s="3"/>
      <c r="AI102" s="3"/>
    </row>
    <row r="103" ht="15.75" customHeight="1">
      <c r="A103" s="5">
        <v>44798.43814491898</v>
      </c>
      <c r="B103" s="3" t="s">
        <v>19</v>
      </c>
      <c r="C103" s="3" t="s">
        <v>49</v>
      </c>
      <c r="D103" s="3" t="s">
        <v>21</v>
      </c>
      <c r="E103" s="6">
        <v>15.0</v>
      </c>
      <c r="F103" s="6">
        <v>40000.0</v>
      </c>
      <c r="G103" s="3" t="s">
        <v>210</v>
      </c>
      <c r="H103" s="3" t="s">
        <v>23</v>
      </c>
      <c r="I103" s="3" t="s">
        <v>35</v>
      </c>
      <c r="J103" s="4" t="s">
        <v>35</v>
      </c>
      <c r="K103" s="3"/>
      <c r="L103" s="3" t="s">
        <v>34</v>
      </c>
      <c r="M103" s="4" t="s">
        <v>35</v>
      </c>
      <c r="N103" s="3"/>
      <c r="O103" s="3" t="s">
        <v>19</v>
      </c>
      <c r="P103" s="3" t="s">
        <v>25</v>
      </c>
      <c r="Q103" s="3" t="s">
        <v>335</v>
      </c>
      <c r="R103" s="3" t="s">
        <v>27</v>
      </c>
      <c r="S103" s="3"/>
      <c r="T103" s="3"/>
      <c r="U103" s="3"/>
      <c r="V103" s="3"/>
      <c r="W103" s="3"/>
      <c r="X103" s="3"/>
      <c r="Y103" s="3"/>
      <c r="Z103" s="3"/>
      <c r="AA103" s="3"/>
      <c r="AB103" s="3"/>
      <c r="AC103" s="3"/>
      <c r="AD103" s="3"/>
      <c r="AE103" s="3"/>
      <c r="AF103" s="3"/>
      <c r="AG103" s="3"/>
      <c r="AH103" s="3"/>
      <c r="AI103" s="3"/>
    </row>
    <row r="104" ht="15.75" customHeight="1">
      <c r="A104" s="5">
        <v>44798.57951980324</v>
      </c>
      <c r="B104" s="3" t="s">
        <v>19</v>
      </c>
      <c r="C104" s="3" t="s">
        <v>20</v>
      </c>
      <c r="D104" s="3" t="s">
        <v>21</v>
      </c>
      <c r="E104" s="3" t="s">
        <v>296</v>
      </c>
      <c r="F104" s="6">
        <v>500.0</v>
      </c>
      <c r="G104" s="3" t="s">
        <v>336</v>
      </c>
      <c r="H104" s="3" t="s">
        <v>52</v>
      </c>
      <c r="I104" s="3" t="s">
        <v>24</v>
      </c>
      <c r="J104" s="3" t="s">
        <v>34</v>
      </c>
      <c r="K104" s="4" t="s">
        <v>35</v>
      </c>
      <c r="L104" s="3"/>
      <c r="M104" s="3" t="s">
        <v>34</v>
      </c>
      <c r="N104" s="3"/>
      <c r="O104" s="3" t="s">
        <v>19</v>
      </c>
      <c r="P104" s="3" t="s">
        <v>84</v>
      </c>
      <c r="Q104" s="3" t="s">
        <v>337</v>
      </c>
      <c r="R104" s="3" t="s">
        <v>19</v>
      </c>
      <c r="S104" s="3"/>
      <c r="T104" s="3"/>
      <c r="U104" s="3"/>
      <c r="V104" s="3"/>
      <c r="W104" s="3"/>
      <c r="X104" s="3"/>
      <c r="Y104" s="3"/>
      <c r="Z104" s="3"/>
      <c r="AA104" s="3"/>
      <c r="AB104" s="3"/>
      <c r="AC104" s="3"/>
      <c r="AD104" s="3"/>
      <c r="AE104" s="3"/>
      <c r="AF104" s="3"/>
      <c r="AG104" s="3"/>
      <c r="AH104" s="3"/>
      <c r="AI104" s="3"/>
    </row>
    <row r="105" ht="15.75" customHeight="1">
      <c r="A105" s="5">
        <v>44798.59288943287</v>
      </c>
      <c r="B105" s="3" t="s">
        <v>19</v>
      </c>
      <c r="C105" s="3" t="s">
        <v>49</v>
      </c>
      <c r="D105" s="3" t="s">
        <v>44</v>
      </c>
      <c r="E105" s="6">
        <v>3.0</v>
      </c>
      <c r="F105" s="6">
        <v>4500.0</v>
      </c>
      <c r="G105" s="3" t="s">
        <v>333</v>
      </c>
      <c r="H105" s="3" t="s">
        <v>52</v>
      </c>
      <c r="I105" s="3" t="s">
        <v>35</v>
      </c>
      <c r="J105" s="3" t="s">
        <v>24</v>
      </c>
      <c r="K105" s="3" t="s">
        <v>34</v>
      </c>
      <c r="L105" s="3" t="s">
        <v>34</v>
      </c>
      <c r="M105" s="3" t="s">
        <v>24</v>
      </c>
      <c r="N105" s="3"/>
      <c r="O105" s="3" t="s">
        <v>19</v>
      </c>
      <c r="P105" s="3" t="s">
        <v>155</v>
      </c>
      <c r="Q105" s="3" t="s">
        <v>338</v>
      </c>
      <c r="R105" s="3" t="s">
        <v>27</v>
      </c>
      <c r="S105" s="3"/>
      <c r="T105" s="3"/>
      <c r="U105" s="3"/>
      <c r="V105" s="3"/>
      <c r="W105" s="3"/>
      <c r="X105" s="3"/>
      <c r="Y105" s="3"/>
      <c r="Z105" s="3"/>
      <c r="AA105" s="3"/>
      <c r="AB105" s="3"/>
      <c r="AC105" s="3"/>
      <c r="AD105" s="3"/>
      <c r="AE105" s="3"/>
      <c r="AF105" s="3"/>
      <c r="AG105" s="3"/>
      <c r="AH105" s="3"/>
      <c r="AI105" s="3"/>
    </row>
    <row r="106" ht="15.75" customHeight="1">
      <c r="A106" s="5">
        <v>44798.5999108449</v>
      </c>
      <c r="B106" s="3" t="s">
        <v>19</v>
      </c>
      <c r="C106" s="3" t="s">
        <v>20</v>
      </c>
      <c r="D106" s="3" t="s">
        <v>115</v>
      </c>
      <c r="E106" s="3" t="s">
        <v>339</v>
      </c>
      <c r="F106" s="6">
        <v>4500.0</v>
      </c>
      <c r="G106" s="3" t="s">
        <v>110</v>
      </c>
      <c r="H106" s="3" t="s">
        <v>83</v>
      </c>
      <c r="I106" s="3" t="s">
        <v>35</v>
      </c>
      <c r="J106" s="3" t="s">
        <v>35</v>
      </c>
      <c r="K106" s="3" t="s">
        <v>35</v>
      </c>
      <c r="L106" s="3" t="s">
        <v>35</v>
      </c>
      <c r="M106" s="4" t="s">
        <v>35</v>
      </c>
      <c r="N106" s="3"/>
      <c r="O106" s="3" t="s">
        <v>19</v>
      </c>
      <c r="P106" s="3" t="s">
        <v>84</v>
      </c>
      <c r="Q106" s="3" t="s">
        <v>340</v>
      </c>
      <c r="R106" s="3" t="s">
        <v>27</v>
      </c>
      <c r="S106" s="3"/>
      <c r="T106" s="3"/>
      <c r="U106" s="3"/>
      <c r="V106" s="3"/>
      <c r="W106" s="3"/>
      <c r="X106" s="3"/>
      <c r="Y106" s="3"/>
      <c r="Z106" s="3"/>
      <c r="AA106" s="3"/>
      <c r="AB106" s="3"/>
      <c r="AC106" s="3"/>
      <c r="AD106" s="3"/>
      <c r="AE106" s="3"/>
      <c r="AF106" s="3"/>
      <c r="AG106" s="3"/>
      <c r="AH106" s="3"/>
      <c r="AI106" s="3"/>
    </row>
    <row r="107" ht="15.75" customHeight="1">
      <c r="A107" s="5">
        <v>44798.60709780092</v>
      </c>
      <c r="B107" s="3" t="s">
        <v>19</v>
      </c>
      <c r="C107" s="3" t="s">
        <v>20</v>
      </c>
      <c r="D107" s="3" t="s">
        <v>38</v>
      </c>
      <c r="E107" s="6">
        <v>14.0</v>
      </c>
      <c r="F107" s="6">
        <v>4000.0</v>
      </c>
      <c r="G107" s="3" t="s">
        <v>341</v>
      </c>
      <c r="H107" s="3" t="s">
        <v>127</v>
      </c>
      <c r="I107" s="3" t="s">
        <v>35</v>
      </c>
      <c r="J107" s="3" t="s">
        <v>24</v>
      </c>
      <c r="K107" s="3"/>
      <c r="L107" s="3" t="s">
        <v>34</v>
      </c>
      <c r="M107" s="3" t="s">
        <v>24</v>
      </c>
      <c r="N107" s="3"/>
      <c r="O107" s="3" t="s">
        <v>19</v>
      </c>
      <c r="P107" s="3" t="s">
        <v>30</v>
      </c>
      <c r="Q107" s="3" t="s">
        <v>342</v>
      </c>
      <c r="R107" s="3" t="s">
        <v>19</v>
      </c>
      <c r="S107" s="4" t="s">
        <v>343</v>
      </c>
      <c r="T107" s="3"/>
      <c r="U107" s="3"/>
      <c r="V107" s="3"/>
      <c r="W107" s="3"/>
      <c r="X107" s="3"/>
      <c r="Y107" s="3"/>
      <c r="Z107" s="3"/>
      <c r="AA107" s="3"/>
      <c r="AB107" s="3"/>
      <c r="AC107" s="3"/>
      <c r="AD107" s="3"/>
      <c r="AE107" s="3"/>
      <c r="AF107" s="3"/>
      <c r="AG107" s="3"/>
      <c r="AH107" s="3"/>
      <c r="AI107" s="3"/>
    </row>
    <row r="108" ht="15.75" customHeight="1">
      <c r="A108" s="5">
        <v>44799.39938769676</v>
      </c>
      <c r="B108" s="3" t="s">
        <v>19</v>
      </c>
      <c r="C108" s="3" t="s">
        <v>101</v>
      </c>
      <c r="D108" s="3" t="s">
        <v>344</v>
      </c>
      <c r="E108" s="3" t="s">
        <v>345</v>
      </c>
      <c r="F108" s="3" t="s">
        <v>346</v>
      </c>
      <c r="G108" s="3" t="s">
        <v>347</v>
      </c>
      <c r="H108" s="3" t="s">
        <v>52</v>
      </c>
      <c r="I108" s="3" t="s">
        <v>34</v>
      </c>
      <c r="J108" s="3" t="s">
        <v>34</v>
      </c>
      <c r="K108" s="3" t="s">
        <v>34</v>
      </c>
      <c r="L108" s="3" t="s">
        <v>34</v>
      </c>
      <c r="M108" s="3"/>
      <c r="N108" s="3"/>
      <c r="O108" s="3" t="s">
        <v>19</v>
      </c>
      <c r="P108" s="3" t="s">
        <v>79</v>
      </c>
      <c r="Q108" s="3" t="s">
        <v>348</v>
      </c>
      <c r="R108" s="3" t="s">
        <v>27</v>
      </c>
      <c r="S108" s="3"/>
      <c r="T108" s="3"/>
      <c r="U108" s="3"/>
      <c r="V108" s="3"/>
      <c r="W108" s="3"/>
      <c r="X108" s="3"/>
      <c r="Y108" s="3"/>
      <c r="Z108" s="3"/>
      <c r="AA108" s="3"/>
      <c r="AB108" s="3"/>
      <c r="AC108" s="3"/>
      <c r="AD108" s="3"/>
      <c r="AE108" s="3"/>
      <c r="AF108" s="3"/>
      <c r="AG108" s="3"/>
      <c r="AH108" s="3"/>
      <c r="AI108" s="3"/>
    </row>
    <row r="109" ht="15.75" customHeight="1">
      <c r="A109" s="5">
        <v>44799.41801166667</v>
      </c>
      <c r="B109" s="3" t="s">
        <v>19</v>
      </c>
      <c r="C109" s="3" t="s">
        <v>66</v>
      </c>
      <c r="D109" s="3" t="s">
        <v>44</v>
      </c>
      <c r="E109" s="3" t="s">
        <v>349</v>
      </c>
      <c r="F109" s="6">
        <v>1000.0</v>
      </c>
      <c r="G109" s="3" t="s">
        <v>350</v>
      </c>
      <c r="H109" s="3" t="s">
        <v>137</v>
      </c>
      <c r="I109" s="3" t="s">
        <v>34</v>
      </c>
      <c r="J109" s="3" t="s">
        <v>35</v>
      </c>
      <c r="K109" s="3" t="s">
        <v>34</v>
      </c>
      <c r="L109" s="3" t="s">
        <v>24</v>
      </c>
      <c r="M109" s="4" t="s">
        <v>35</v>
      </c>
      <c r="N109" s="3"/>
      <c r="O109" s="3" t="s">
        <v>19</v>
      </c>
      <c r="P109" s="3" t="s">
        <v>351</v>
      </c>
      <c r="Q109" s="3" t="s">
        <v>352</v>
      </c>
      <c r="R109" s="3" t="s">
        <v>27</v>
      </c>
      <c r="S109" s="3"/>
      <c r="T109" s="3"/>
      <c r="U109" s="3"/>
      <c r="V109" s="3"/>
      <c r="W109" s="3"/>
      <c r="X109" s="3"/>
      <c r="Y109" s="3"/>
      <c r="Z109" s="3"/>
      <c r="AA109" s="3"/>
      <c r="AB109" s="3"/>
      <c r="AC109" s="3"/>
      <c r="AD109" s="3"/>
      <c r="AE109" s="3"/>
      <c r="AF109" s="3"/>
      <c r="AG109" s="3"/>
      <c r="AH109" s="3"/>
      <c r="AI109" s="3"/>
    </row>
    <row r="110" ht="15.75" customHeight="1">
      <c r="A110" s="5">
        <v>44799.49216865741</v>
      </c>
      <c r="B110" s="3" t="s">
        <v>19</v>
      </c>
      <c r="C110" s="3" t="s">
        <v>20</v>
      </c>
      <c r="D110" s="3" t="s">
        <v>353</v>
      </c>
      <c r="E110" s="6">
        <v>0.0</v>
      </c>
      <c r="F110" s="3" t="s">
        <v>354</v>
      </c>
      <c r="G110" s="3" t="s">
        <v>73</v>
      </c>
      <c r="H110" s="3" t="s">
        <v>23</v>
      </c>
      <c r="I110" s="3"/>
      <c r="J110" s="4" t="s">
        <v>35</v>
      </c>
      <c r="K110" s="3"/>
      <c r="L110" s="3" t="s">
        <v>24</v>
      </c>
      <c r="M110" s="3"/>
      <c r="N110" s="3"/>
      <c r="O110" s="3" t="s">
        <v>19</v>
      </c>
      <c r="P110" s="3" t="s">
        <v>165</v>
      </c>
      <c r="Q110" s="3" t="s">
        <v>355</v>
      </c>
      <c r="R110" s="3" t="s">
        <v>27</v>
      </c>
      <c r="S110" s="3"/>
      <c r="T110" s="3"/>
      <c r="U110" s="3"/>
      <c r="V110" s="3"/>
      <c r="W110" s="3"/>
      <c r="X110" s="3"/>
      <c r="Y110" s="3"/>
      <c r="Z110" s="3"/>
      <c r="AA110" s="3"/>
      <c r="AB110" s="3"/>
      <c r="AC110" s="3"/>
      <c r="AD110" s="3"/>
      <c r="AE110" s="3"/>
      <c r="AF110" s="3"/>
      <c r="AG110" s="3"/>
      <c r="AH110" s="3"/>
      <c r="AI110" s="3"/>
    </row>
    <row r="111" ht="15.75" customHeight="1">
      <c r="A111" s="5">
        <v>44802.4109993287</v>
      </c>
      <c r="B111" s="3" t="s">
        <v>19</v>
      </c>
      <c r="C111" s="3" t="s">
        <v>49</v>
      </c>
      <c r="D111" s="3" t="s">
        <v>38</v>
      </c>
      <c r="E111" s="6">
        <v>10.0</v>
      </c>
      <c r="F111" s="6">
        <v>980.0</v>
      </c>
      <c r="G111" s="3" t="s">
        <v>210</v>
      </c>
      <c r="H111" s="3" t="s">
        <v>23</v>
      </c>
      <c r="I111" s="3" t="s">
        <v>35</v>
      </c>
      <c r="J111" s="4" t="s">
        <v>35</v>
      </c>
      <c r="K111" s="3"/>
      <c r="L111" s="3" t="s">
        <v>35</v>
      </c>
      <c r="M111" s="4" t="s">
        <v>35</v>
      </c>
      <c r="N111" s="3"/>
      <c r="O111" s="3" t="s">
        <v>19</v>
      </c>
      <c r="P111" s="3" t="s">
        <v>356</v>
      </c>
      <c r="Q111" s="3" t="s">
        <v>357</v>
      </c>
      <c r="R111" s="3" t="s">
        <v>19</v>
      </c>
      <c r="S111" s="3"/>
      <c r="T111" s="3"/>
      <c r="U111" s="3"/>
      <c r="V111" s="3"/>
      <c r="W111" s="3"/>
      <c r="X111" s="3"/>
      <c r="Y111" s="3"/>
      <c r="Z111" s="3"/>
      <c r="AA111" s="3"/>
      <c r="AB111" s="3"/>
      <c r="AC111" s="3"/>
      <c r="AD111" s="3"/>
      <c r="AE111" s="3"/>
      <c r="AF111" s="3"/>
      <c r="AG111" s="3"/>
      <c r="AH111" s="3"/>
      <c r="AI111" s="3"/>
    </row>
    <row r="112" ht="15.75" customHeight="1">
      <c r="A112" s="5">
        <v>44802.80357244213</v>
      </c>
      <c r="B112" s="3" t="s">
        <v>19</v>
      </c>
      <c r="C112" s="3" t="s">
        <v>20</v>
      </c>
      <c r="D112" s="3" t="s">
        <v>358</v>
      </c>
      <c r="E112" s="3" t="s">
        <v>204</v>
      </c>
      <c r="F112" s="7">
        <v>3000.0</v>
      </c>
      <c r="G112" s="3" t="s">
        <v>359</v>
      </c>
      <c r="H112" s="3" t="s">
        <v>95</v>
      </c>
      <c r="I112" s="3" t="s">
        <v>34</v>
      </c>
      <c r="J112" s="3" t="s">
        <v>24</v>
      </c>
      <c r="K112" s="3" t="s">
        <v>35</v>
      </c>
      <c r="L112" s="3" t="s">
        <v>34</v>
      </c>
      <c r="M112" s="4" t="s">
        <v>35</v>
      </c>
      <c r="N112" s="3"/>
      <c r="O112" s="3" t="s">
        <v>19</v>
      </c>
      <c r="P112" s="3" t="s">
        <v>79</v>
      </c>
      <c r="Q112" s="3" t="s">
        <v>360</v>
      </c>
      <c r="R112" s="3" t="s">
        <v>27</v>
      </c>
      <c r="S112" s="3"/>
      <c r="T112" s="3"/>
      <c r="U112" s="3"/>
      <c r="V112" s="3"/>
      <c r="W112" s="3"/>
      <c r="X112" s="3"/>
      <c r="Y112" s="3"/>
      <c r="Z112" s="3"/>
      <c r="AA112" s="3"/>
      <c r="AB112" s="3"/>
      <c r="AC112" s="3"/>
      <c r="AD112" s="3"/>
      <c r="AE112" s="3"/>
      <c r="AF112" s="3"/>
      <c r="AG112" s="3"/>
      <c r="AH112" s="3"/>
      <c r="AI112" s="3"/>
    </row>
    <row r="113" ht="15.75" customHeight="1">
      <c r="A113" s="5">
        <v>44802.853674074075</v>
      </c>
      <c r="B113" s="3" t="s">
        <v>19</v>
      </c>
      <c r="C113" s="3" t="s">
        <v>20</v>
      </c>
      <c r="D113" s="3" t="s">
        <v>50</v>
      </c>
      <c r="E113" s="6">
        <v>16.0</v>
      </c>
      <c r="F113" s="6">
        <v>400.0</v>
      </c>
      <c r="G113" s="3" t="s">
        <v>361</v>
      </c>
      <c r="H113" s="3" t="s">
        <v>23</v>
      </c>
      <c r="I113" s="3"/>
      <c r="J113" s="3"/>
      <c r="K113" s="3"/>
      <c r="L113" s="3"/>
      <c r="M113" s="3"/>
      <c r="N113" s="3" t="s">
        <v>35</v>
      </c>
      <c r="O113" s="3" t="s">
        <v>19</v>
      </c>
      <c r="P113" s="3" t="s">
        <v>108</v>
      </c>
      <c r="Q113" s="3" t="s">
        <v>362</v>
      </c>
      <c r="R113" s="3" t="s">
        <v>27</v>
      </c>
      <c r="S113" s="3"/>
      <c r="T113" s="3"/>
      <c r="U113" s="3"/>
      <c r="V113" s="3"/>
      <c r="W113" s="3"/>
      <c r="X113" s="3"/>
      <c r="Y113" s="3"/>
      <c r="Z113" s="3"/>
      <c r="AA113" s="3"/>
      <c r="AB113" s="3"/>
      <c r="AC113" s="3"/>
      <c r="AD113" s="3"/>
      <c r="AE113" s="3"/>
      <c r="AF113" s="3"/>
      <c r="AG113" s="3"/>
      <c r="AH113" s="3"/>
      <c r="AI113" s="3"/>
    </row>
    <row r="114" ht="15.75" customHeight="1">
      <c r="A114" s="5">
        <v>44803.42163708333</v>
      </c>
      <c r="B114" s="3" t="s">
        <v>19</v>
      </c>
      <c r="C114" s="3" t="s">
        <v>49</v>
      </c>
      <c r="D114" s="3" t="s">
        <v>363</v>
      </c>
      <c r="E114" s="6">
        <v>0.0</v>
      </c>
      <c r="F114" s="3" t="s">
        <v>364</v>
      </c>
      <c r="G114" s="3" t="s">
        <v>73</v>
      </c>
      <c r="H114" s="3" t="s">
        <v>95</v>
      </c>
      <c r="I114" s="3" t="s">
        <v>35</v>
      </c>
      <c r="J114" s="3" t="s">
        <v>24</v>
      </c>
      <c r="K114" s="3" t="s">
        <v>24</v>
      </c>
      <c r="L114" s="3"/>
      <c r="M114" s="4" t="s">
        <v>35</v>
      </c>
      <c r="N114" s="3"/>
      <c r="O114" s="3" t="s">
        <v>19</v>
      </c>
      <c r="P114" s="3" t="s">
        <v>133</v>
      </c>
      <c r="Q114" s="3" t="s">
        <v>197</v>
      </c>
      <c r="R114" s="3" t="s">
        <v>19</v>
      </c>
      <c r="S114" s="3"/>
      <c r="T114" s="3"/>
      <c r="U114" s="3"/>
      <c r="V114" s="3"/>
      <c r="W114" s="3"/>
      <c r="X114" s="3"/>
      <c r="Y114" s="3"/>
      <c r="Z114" s="3"/>
      <c r="AA114" s="3"/>
      <c r="AB114" s="3"/>
      <c r="AC114" s="3"/>
      <c r="AD114" s="3"/>
      <c r="AE114" s="3"/>
      <c r="AF114" s="3"/>
      <c r="AG114" s="3"/>
      <c r="AH114" s="3"/>
      <c r="AI114" s="3"/>
    </row>
    <row r="115" ht="15.75" customHeight="1">
      <c r="A115" s="5">
        <v>44803.632627025465</v>
      </c>
      <c r="B115" s="3" t="s">
        <v>19</v>
      </c>
      <c r="C115" s="3" t="s">
        <v>20</v>
      </c>
      <c r="D115" s="3" t="s">
        <v>21</v>
      </c>
      <c r="E115" s="6">
        <v>5.0</v>
      </c>
      <c r="F115" s="6">
        <v>500.0</v>
      </c>
      <c r="G115" s="3" t="s">
        <v>365</v>
      </c>
      <c r="H115" s="4" t="s">
        <v>127</v>
      </c>
      <c r="I115" s="3"/>
      <c r="J115" s="3"/>
      <c r="K115" s="3"/>
      <c r="L115" s="3" t="s">
        <v>34</v>
      </c>
      <c r="M115" s="3" t="s">
        <v>34</v>
      </c>
      <c r="N115" s="3"/>
      <c r="O115" s="3" t="s">
        <v>27</v>
      </c>
      <c r="P115" s="3"/>
      <c r="Q115" s="3"/>
      <c r="R115" s="3"/>
      <c r="S115" s="3"/>
      <c r="T115" s="3"/>
      <c r="U115" s="3"/>
      <c r="V115" s="3"/>
      <c r="W115" s="3"/>
      <c r="X115" s="3"/>
      <c r="Y115" s="3"/>
      <c r="Z115" s="3"/>
      <c r="AA115" s="3"/>
      <c r="AB115" s="3"/>
      <c r="AC115" s="3"/>
      <c r="AD115" s="3"/>
      <c r="AE115" s="3"/>
      <c r="AF115" s="3"/>
      <c r="AG115" s="3"/>
      <c r="AH115" s="3"/>
      <c r="AI115" s="3"/>
    </row>
    <row r="116" ht="15.75" customHeight="1">
      <c r="A116" s="5">
        <v>44803.68317290509</v>
      </c>
      <c r="B116" s="3" t="s">
        <v>27</v>
      </c>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ht="15.75" customHeight="1">
      <c r="A117" s="5">
        <v>44804.439352500005</v>
      </c>
      <c r="B117" s="3" t="s">
        <v>19</v>
      </c>
      <c r="C117" s="3" t="s">
        <v>66</v>
      </c>
      <c r="D117" s="3" t="s">
        <v>44</v>
      </c>
      <c r="E117" s="3" t="s">
        <v>204</v>
      </c>
      <c r="F117" s="3" t="s">
        <v>366</v>
      </c>
      <c r="G117" s="3" t="s">
        <v>110</v>
      </c>
      <c r="H117" s="3" t="s">
        <v>83</v>
      </c>
      <c r="I117" s="3" t="s">
        <v>34</v>
      </c>
      <c r="J117" s="3" t="s">
        <v>24</v>
      </c>
      <c r="K117" s="3" t="s">
        <v>35</v>
      </c>
      <c r="L117" s="3" t="s">
        <v>24</v>
      </c>
      <c r="M117" s="3" t="s">
        <v>24</v>
      </c>
      <c r="N117" s="3"/>
      <c r="O117" s="3" t="s">
        <v>19</v>
      </c>
      <c r="P117" s="3" t="s">
        <v>64</v>
      </c>
      <c r="Q117" s="3" t="s">
        <v>367</v>
      </c>
      <c r="R117" s="3" t="s">
        <v>27</v>
      </c>
      <c r="S117" s="3"/>
      <c r="T117" s="3"/>
      <c r="U117" s="3"/>
      <c r="V117" s="3"/>
      <c r="W117" s="3"/>
      <c r="X117" s="3"/>
      <c r="Y117" s="3"/>
      <c r="Z117" s="3"/>
      <c r="AA117" s="3"/>
      <c r="AB117" s="3"/>
      <c r="AC117" s="3"/>
      <c r="AD117" s="3"/>
      <c r="AE117" s="3"/>
      <c r="AF117" s="3"/>
      <c r="AG117" s="3"/>
      <c r="AH117" s="3"/>
      <c r="AI117" s="3"/>
    </row>
    <row r="118" ht="15.75" customHeight="1">
      <c r="A118" s="5">
        <v>44804.84930425926</v>
      </c>
      <c r="B118" s="3" t="s">
        <v>19</v>
      </c>
      <c r="C118" s="3"/>
      <c r="D118" s="4" t="s">
        <v>368</v>
      </c>
      <c r="E118" s="3"/>
      <c r="F118" s="6">
        <v>60.0</v>
      </c>
      <c r="G118" s="3" t="s">
        <v>143</v>
      </c>
      <c r="H118" s="3" t="s">
        <v>33</v>
      </c>
      <c r="I118" s="3"/>
      <c r="J118" s="3"/>
      <c r="K118" s="3"/>
      <c r="L118" s="3"/>
      <c r="M118" s="3"/>
      <c r="N118" s="3" t="s">
        <v>35</v>
      </c>
      <c r="O118" s="3" t="s">
        <v>27</v>
      </c>
      <c r="P118" s="3"/>
      <c r="Q118" s="3"/>
      <c r="R118" s="3"/>
      <c r="S118" s="3"/>
      <c r="T118" s="3"/>
      <c r="U118" s="3"/>
      <c r="V118" s="3"/>
      <c r="W118" s="3"/>
      <c r="X118" s="3"/>
      <c r="Y118" s="3"/>
      <c r="Z118" s="3"/>
      <c r="AA118" s="3"/>
      <c r="AB118" s="3"/>
      <c r="AC118" s="3"/>
      <c r="AD118" s="3"/>
      <c r="AE118" s="3"/>
      <c r="AF118" s="3"/>
      <c r="AG118" s="3"/>
      <c r="AH118" s="3"/>
      <c r="AI118" s="3"/>
    </row>
    <row r="119" ht="15.75" customHeight="1">
      <c r="A119" s="5">
        <v>44805.43892909722</v>
      </c>
      <c r="B119" s="3" t="s">
        <v>19</v>
      </c>
      <c r="C119" s="3" t="s">
        <v>20</v>
      </c>
      <c r="D119" s="3" t="s">
        <v>369</v>
      </c>
      <c r="E119" s="6">
        <v>12.0</v>
      </c>
      <c r="F119" s="6">
        <v>120.0</v>
      </c>
      <c r="G119" s="3" t="s">
        <v>370</v>
      </c>
      <c r="H119" s="3" t="s">
        <v>371</v>
      </c>
      <c r="I119" s="3" t="s">
        <v>35</v>
      </c>
      <c r="J119" s="4" t="s">
        <v>35</v>
      </c>
      <c r="K119" s="3"/>
      <c r="L119" s="3" t="s">
        <v>35</v>
      </c>
      <c r="M119" s="4" t="s">
        <v>35</v>
      </c>
      <c r="N119" s="3"/>
      <c r="O119" s="3" t="s">
        <v>19</v>
      </c>
      <c r="P119" s="3" t="s">
        <v>124</v>
      </c>
      <c r="Q119" s="3" t="s">
        <v>372</v>
      </c>
      <c r="R119" s="3" t="s">
        <v>27</v>
      </c>
      <c r="S119" s="3"/>
      <c r="T119" s="3"/>
      <c r="U119" s="3"/>
      <c r="V119" s="3"/>
      <c r="W119" s="3"/>
      <c r="X119" s="3"/>
      <c r="Y119" s="3"/>
      <c r="Z119" s="3"/>
      <c r="AA119" s="3"/>
      <c r="AB119" s="3"/>
      <c r="AC119" s="3"/>
      <c r="AD119" s="3"/>
      <c r="AE119" s="3"/>
      <c r="AF119" s="3"/>
      <c r="AG119" s="3"/>
      <c r="AH119" s="3"/>
      <c r="AI119" s="3"/>
    </row>
    <row r="120" ht="15.75" customHeight="1">
      <c r="A120" s="5">
        <v>44806.72069652777</v>
      </c>
      <c r="B120" s="3" t="s">
        <v>19</v>
      </c>
      <c r="C120" s="3" t="s">
        <v>49</v>
      </c>
      <c r="D120" s="3" t="s">
        <v>373</v>
      </c>
      <c r="E120" s="3" t="s">
        <v>374</v>
      </c>
      <c r="F120" s="7">
        <v>2000.0</v>
      </c>
      <c r="G120" s="3" t="s">
        <v>375</v>
      </c>
      <c r="H120" s="3" t="s">
        <v>95</v>
      </c>
      <c r="I120" s="4" t="s">
        <v>35</v>
      </c>
      <c r="J120" s="3"/>
      <c r="K120" s="3"/>
      <c r="L120" s="3" t="s">
        <v>34</v>
      </c>
      <c r="M120" s="4" t="s">
        <v>35</v>
      </c>
      <c r="N120" s="3"/>
      <c r="O120" s="3" t="s">
        <v>19</v>
      </c>
      <c r="P120" s="3" t="s">
        <v>117</v>
      </c>
      <c r="Q120" s="3" t="s">
        <v>376</v>
      </c>
      <c r="R120" s="3" t="s">
        <v>19</v>
      </c>
      <c r="S120" s="3"/>
      <c r="T120" s="3"/>
      <c r="U120" s="3"/>
      <c r="V120" s="3"/>
      <c r="W120" s="3"/>
      <c r="X120" s="3"/>
      <c r="Y120" s="3"/>
      <c r="Z120" s="3"/>
      <c r="AA120" s="3"/>
      <c r="AB120" s="3"/>
      <c r="AC120" s="3"/>
      <c r="AD120" s="3"/>
      <c r="AE120" s="3"/>
      <c r="AF120" s="3"/>
      <c r="AG120" s="3"/>
      <c r="AH120" s="3"/>
      <c r="AI120" s="3"/>
    </row>
    <row r="121" ht="15.75" customHeight="1">
      <c r="A121" s="5">
        <v>44809.271243379626</v>
      </c>
      <c r="B121" s="3" t="s">
        <v>19</v>
      </c>
      <c r="C121" s="3" t="s">
        <v>20</v>
      </c>
      <c r="D121" s="3" t="s">
        <v>44</v>
      </c>
      <c r="E121" s="3" t="s">
        <v>377</v>
      </c>
      <c r="F121" s="6">
        <v>550.0</v>
      </c>
      <c r="G121" s="3" t="s">
        <v>378</v>
      </c>
      <c r="H121" s="3" t="s">
        <v>33</v>
      </c>
      <c r="I121" s="3" t="s">
        <v>35</v>
      </c>
      <c r="J121" s="3" t="s">
        <v>24</v>
      </c>
      <c r="K121" s="3" t="s">
        <v>34</v>
      </c>
      <c r="L121" s="3"/>
      <c r="M121" s="3" t="s">
        <v>34</v>
      </c>
      <c r="N121" s="3"/>
      <c r="O121" s="3" t="s">
        <v>19</v>
      </c>
      <c r="P121" s="3" t="s">
        <v>25</v>
      </c>
      <c r="Q121" s="3" t="s">
        <v>379</v>
      </c>
      <c r="R121" s="3" t="s">
        <v>27</v>
      </c>
      <c r="S121" s="3"/>
      <c r="T121" s="3"/>
      <c r="U121" s="3"/>
      <c r="V121" s="3"/>
      <c r="W121" s="3"/>
      <c r="X121" s="3"/>
      <c r="Y121" s="3"/>
      <c r="Z121" s="3"/>
      <c r="AA121" s="3"/>
      <c r="AB121" s="3"/>
      <c r="AC121" s="3"/>
      <c r="AD121" s="3"/>
      <c r="AE121" s="3"/>
      <c r="AF121" s="3"/>
      <c r="AG121" s="3"/>
      <c r="AH121" s="3"/>
      <c r="AI121" s="3"/>
    </row>
    <row r="122" ht="15.75" customHeight="1">
      <c r="A122" s="5">
        <v>44809.74900561343</v>
      </c>
      <c r="B122" s="3" t="s">
        <v>27</v>
      </c>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ht="15.75" customHeight="1">
      <c r="A123" s="5">
        <v>44809.779790659726</v>
      </c>
      <c r="B123" s="3" t="s">
        <v>19</v>
      </c>
      <c r="C123" s="3" t="s">
        <v>49</v>
      </c>
      <c r="D123" s="3" t="s">
        <v>38</v>
      </c>
      <c r="E123" s="6">
        <v>7.0</v>
      </c>
      <c r="F123" s="6">
        <v>250.0</v>
      </c>
      <c r="G123" s="3" t="s">
        <v>143</v>
      </c>
      <c r="H123" s="3" t="s">
        <v>23</v>
      </c>
      <c r="I123" s="3" t="s">
        <v>34</v>
      </c>
      <c r="J123" s="3" t="s">
        <v>24</v>
      </c>
      <c r="K123" s="3"/>
      <c r="L123" s="3" t="s">
        <v>34</v>
      </c>
      <c r="M123" s="3" t="s">
        <v>34</v>
      </c>
      <c r="N123" s="3"/>
      <c r="O123" s="3" t="s">
        <v>19</v>
      </c>
      <c r="P123" s="3" t="s">
        <v>380</v>
      </c>
      <c r="Q123" s="3" t="s">
        <v>381</v>
      </c>
      <c r="R123" s="3" t="s">
        <v>27</v>
      </c>
      <c r="S123" s="3"/>
      <c r="T123" s="3"/>
      <c r="U123" s="3"/>
      <c r="V123" s="3"/>
      <c r="W123" s="3"/>
      <c r="X123" s="3"/>
      <c r="Y123" s="3"/>
      <c r="Z123" s="3"/>
      <c r="AA123" s="3"/>
      <c r="AB123" s="3"/>
      <c r="AC123" s="3"/>
      <c r="AD123" s="3"/>
      <c r="AE123" s="3"/>
      <c r="AF123" s="3"/>
      <c r="AG123" s="3"/>
      <c r="AH123" s="3"/>
      <c r="AI123" s="3"/>
    </row>
    <row r="124" ht="15.75" customHeight="1">
      <c r="A124" s="5">
        <v>44810.31760077547</v>
      </c>
      <c r="B124" s="3" t="s">
        <v>19</v>
      </c>
      <c r="C124" s="3" t="s">
        <v>49</v>
      </c>
      <c r="D124" s="3" t="s">
        <v>44</v>
      </c>
      <c r="E124" s="6">
        <v>8.0</v>
      </c>
      <c r="F124" s="7">
        <v>40000.0</v>
      </c>
      <c r="G124" s="3" t="s">
        <v>29</v>
      </c>
      <c r="H124" s="3" t="s">
        <v>23</v>
      </c>
      <c r="I124" s="3" t="s">
        <v>34</v>
      </c>
      <c r="J124" s="3" t="s">
        <v>34</v>
      </c>
      <c r="K124" s="3" t="s">
        <v>34</v>
      </c>
      <c r="L124" s="3" t="s">
        <v>34</v>
      </c>
      <c r="M124" s="3" t="s">
        <v>34</v>
      </c>
      <c r="N124" s="3"/>
      <c r="O124" s="3" t="s">
        <v>27</v>
      </c>
      <c r="P124" s="3"/>
      <c r="Q124" s="3"/>
      <c r="R124" s="3"/>
      <c r="S124" s="3"/>
      <c r="T124" s="3"/>
      <c r="U124" s="3"/>
      <c r="V124" s="3"/>
      <c r="W124" s="3"/>
      <c r="X124" s="3"/>
      <c r="Y124" s="3"/>
      <c r="Z124" s="3"/>
      <c r="AA124" s="3"/>
      <c r="AB124" s="3"/>
      <c r="AC124" s="3"/>
      <c r="AD124" s="3"/>
      <c r="AE124" s="3"/>
      <c r="AF124" s="3"/>
      <c r="AG124" s="3"/>
      <c r="AH124" s="3"/>
      <c r="AI124" s="3"/>
    </row>
    <row r="125" ht="15.75" customHeight="1">
      <c r="A125" s="5">
        <v>44810.41319475694</v>
      </c>
      <c r="B125" s="3" t="s">
        <v>19</v>
      </c>
      <c r="C125" s="3" t="s">
        <v>101</v>
      </c>
      <c r="D125" s="3" t="s">
        <v>21</v>
      </c>
      <c r="E125" s="6">
        <v>15.0</v>
      </c>
      <c r="F125" s="6">
        <v>30.0</v>
      </c>
      <c r="G125" s="3" t="s">
        <v>382</v>
      </c>
      <c r="H125" s="3" t="s">
        <v>137</v>
      </c>
      <c r="I125" s="3" t="s">
        <v>35</v>
      </c>
      <c r="J125" s="3" t="s">
        <v>24</v>
      </c>
      <c r="K125" s="3" t="s">
        <v>34</v>
      </c>
      <c r="L125" s="3" t="s">
        <v>34</v>
      </c>
      <c r="M125" s="3" t="s">
        <v>34</v>
      </c>
      <c r="N125" s="3"/>
      <c r="O125" s="3" t="s">
        <v>19</v>
      </c>
      <c r="P125" s="3" t="s">
        <v>380</v>
      </c>
      <c r="Q125" s="3" t="s">
        <v>383</v>
      </c>
      <c r="R125" s="3" t="s">
        <v>19</v>
      </c>
      <c r="S125" s="3" t="s">
        <v>384</v>
      </c>
      <c r="T125" s="3"/>
      <c r="U125" s="3"/>
      <c r="V125" s="3"/>
      <c r="W125" s="3"/>
      <c r="X125" s="3"/>
      <c r="Y125" s="3"/>
      <c r="Z125" s="3"/>
      <c r="AA125" s="3"/>
      <c r="AB125" s="3"/>
      <c r="AC125" s="3"/>
      <c r="AD125" s="3"/>
      <c r="AE125" s="3"/>
      <c r="AF125" s="3"/>
      <c r="AG125" s="3"/>
      <c r="AH125" s="3"/>
      <c r="AI125" s="3"/>
    </row>
    <row r="126" ht="15.75" customHeight="1">
      <c r="A126" s="5">
        <v>44810.42958229167</v>
      </c>
      <c r="B126" s="3" t="s">
        <v>19</v>
      </c>
      <c r="C126" s="3" t="s">
        <v>101</v>
      </c>
      <c r="D126" s="3" t="s">
        <v>168</v>
      </c>
      <c r="E126" s="3" t="s">
        <v>279</v>
      </c>
      <c r="F126" s="6">
        <v>5000.0</v>
      </c>
      <c r="G126" s="3" t="s">
        <v>385</v>
      </c>
      <c r="H126" s="3" t="s">
        <v>371</v>
      </c>
      <c r="I126" s="3" t="s">
        <v>34</v>
      </c>
      <c r="J126" s="3" t="s">
        <v>34</v>
      </c>
      <c r="K126" s="3" t="s">
        <v>34</v>
      </c>
      <c r="L126" s="3" t="s">
        <v>34</v>
      </c>
      <c r="M126" s="3" t="s">
        <v>34</v>
      </c>
      <c r="N126" s="3"/>
      <c r="O126" s="3" t="s">
        <v>19</v>
      </c>
      <c r="P126" s="3" t="s">
        <v>79</v>
      </c>
      <c r="Q126" s="3" t="s">
        <v>386</v>
      </c>
      <c r="R126" s="3" t="s">
        <v>27</v>
      </c>
      <c r="S126" s="3"/>
      <c r="T126" s="3"/>
      <c r="U126" s="3"/>
      <c r="V126" s="3"/>
      <c r="W126" s="3"/>
      <c r="X126" s="3"/>
      <c r="Y126" s="3"/>
      <c r="Z126" s="3"/>
      <c r="AA126" s="3"/>
      <c r="AB126" s="3"/>
      <c r="AC126" s="3"/>
      <c r="AD126" s="3"/>
      <c r="AE126" s="3"/>
      <c r="AF126" s="3"/>
      <c r="AG126" s="3"/>
      <c r="AH126" s="3"/>
      <c r="AI126" s="3"/>
    </row>
    <row r="127" ht="15.75" customHeight="1">
      <c r="A127" s="5">
        <v>44810.67920481482</v>
      </c>
      <c r="B127" s="3" t="s">
        <v>19</v>
      </c>
      <c r="C127" s="3" t="s">
        <v>101</v>
      </c>
      <c r="D127" s="3" t="s">
        <v>44</v>
      </c>
      <c r="E127" s="6">
        <v>4.0</v>
      </c>
      <c r="F127" s="6">
        <v>5000.0</v>
      </c>
      <c r="G127" s="3" t="s">
        <v>347</v>
      </c>
      <c r="H127" s="3" t="s">
        <v>95</v>
      </c>
      <c r="I127" s="3" t="s">
        <v>34</v>
      </c>
      <c r="J127" s="3" t="s">
        <v>24</v>
      </c>
      <c r="K127" s="3" t="s">
        <v>24</v>
      </c>
      <c r="L127" s="3" t="s">
        <v>24</v>
      </c>
      <c r="M127" s="3" t="s">
        <v>24</v>
      </c>
      <c r="N127" s="3"/>
      <c r="O127" s="3" t="s">
        <v>19</v>
      </c>
      <c r="P127" s="3" t="s">
        <v>84</v>
      </c>
      <c r="Q127" s="3" t="s">
        <v>387</v>
      </c>
      <c r="R127" s="3" t="s">
        <v>27</v>
      </c>
      <c r="S127" s="3"/>
      <c r="T127" s="3"/>
      <c r="U127" s="3"/>
      <c r="V127" s="3"/>
      <c r="W127" s="3"/>
      <c r="X127" s="3"/>
      <c r="Y127" s="3"/>
      <c r="Z127" s="3"/>
      <c r="AA127" s="3"/>
      <c r="AB127" s="3"/>
      <c r="AC127" s="3"/>
      <c r="AD127" s="3"/>
      <c r="AE127" s="3"/>
      <c r="AF127" s="3"/>
      <c r="AG127" s="3"/>
      <c r="AH127" s="3"/>
      <c r="AI127" s="3"/>
    </row>
    <row r="128" ht="15.75" customHeight="1">
      <c r="A128" s="5">
        <v>44810.88853960648</v>
      </c>
      <c r="B128" s="3" t="s">
        <v>19</v>
      </c>
      <c r="C128" s="3" t="s">
        <v>20</v>
      </c>
      <c r="D128" s="3" t="s">
        <v>38</v>
      </c>
      <c r="E128" s="3" t="s">
        <v>388</v>
      </c>
      <c r="F128" s="6">
        <v>10.0</v>
      </c>
      <c r="G128" s="3" t="s">
        <v>29</v>
      </c>
      <c r="H128" s="3" t="s">
        <v>23</v>
      </c>
      <c r="I128" s="3" t="s">
        <v>35</v>
      </c>
      <c r="J128" s="3" t="s">
        <v>35</v>
      </c>
      <c r="K128" s="3" t="s">
        <v>35</v>
      </c>
      <c r="L128" s="3" t="s">
        <v>35</v>
      </c>
      <c r="M128" s="4" t="s">
        <v>35</v>
      </c>
      <c r="N128" s="3"/>
      <c r="O128" s="3" t="s">
        <v>27</v>
      </c>
      <c r="P128" s="3"/>
      <c r="Q128" s="3"/>
      <c r="R128" s="3"/>
      <c r="S128" s="3"/>
      <c r="T128" s="3"/>
      <c r="U128" s="3"/>
      <c r="V128" s="3"/>
      <c r="W128" s="3"/>
      <c r="X128" s="3"/>
      <c r="Y128" s="3"/>
      <c r="Z128" s="3"/>
      <c r="AA128" s="3"/>
      <c r="AB128" s="3"/>
      <c r="AC128" s="3"/>
      <c r="AD128" s="3"/>
      <c r="AE128" s="3"/>
      <c r="AF128" s="3"/>
      <c r="AG128" s="3"/>
      <c r="AH128" s="3"/>
      <c r="AI128" s="3"/>
    </row>
    <row r="129" ht="15.75" customHeight="1">
      <c r="A129" s="5">
        <v>44810.89982039352</v>
      </c>
      <c r="B129" s="3" t="s">
        <v>19</v>
      </c>
      <c r="C129" s="3" t="s">
        <v>49</v>
      </c>
      <c r="D129" s="3" t="s">
        <v>38</v>
      </c>
      <c r="E129" s="6">
        <v>10.0</v>
      </c>
      <c r="F129" s="6">
        <v>5000.0</v>
      </c>
      <c r="G129" s="3" t="s">
        <v>389</v>
      </c>
      <c r="H129" s="3" t="s">
        <v>390</v>
      </c>
      <c r="I129" s="3"/>
      <c r="J129" s="3"/>
      <c r="K129" s="3"/>
      <c r="L129" s="4" t="s">
        <v>35</v>
      </c>
      <c r="M129" s="3"/>
      <c r="N129" s="3"/>
      <c r="O129" s="3" t="s">
        <v>19</v>
      </c>
      <c r="P129" s="3" t="s">
        <v>391</v>
      </c>
      <c r="Q129" s="3" t="s">
        <v>392</v>
      </c>
      <c r="R129" s="3" t="s">
        <v>27</v>
      </c>
      <c r="S129" s="3"/>
      <c r="T129" s="3"/>
      <c r="U129" s="3"/>
      <c r="V129" s="3"/>
      <c r="W129" s="3"/>
      <c r="X129" s="3"/>
      <c r="Y129" s="3"/>
      <c r="Z129" s="3"/>
      <c r="AA129" s="3"/>
      <c r="AB129" s="3"/>
      <c r="AC129" s="3"/>
      <c r="AD129" s="3"/>
      <c r="AE129" s="3"/>
      <c r="AF129" s="3"/>
      <c r="AG129" s="3"/>
      <c r="AH129" s="3"/>
      <c r="AI129" s="3"/>
    </row>
    <row r="130" ht="15.75" customHeight="1">
      <c r="A130" s="5">
        <v>44811.45513650463</v>
      </c>
      <c r="B130" s="3" t="s">
        <v>19</v>
      </c>
      <c r="C130" s="3" t="s">
        <v>20</v>
      </c>
      <c r="D130" s="3" t="s">
        <v>393</v>
      </c>
      <c r="E130" s="6">
        <v>2.5</v>
      </c>
      <c r="F130" s="6">
        <v>4500.0</v>
      </c>
      <c r="G130" s="3" t="s">
        <v>394</v>
      </c>
      <c r="H130" s="3" t="s">
        <v>68</v>
      </c>
      <c r="I130" s="4" t="s">
        <v>35</v>
      </c>
      <c r="J130" s="3"/>
      <c r="K130" s="3" t="s">
        <v>34</v>
      </c>
      <c r="L130" s="3" t="s">
        <v>34</v>
      </c>
      <c r="M130" s="3" t="s">
        <v>24</v>
      </c>
      <c r="N130" s="3"/>
      <c r="O130" s="3" t="s">
        <v>19</v>
      </c>
      <c r="P130" s="3" t="s">
        <v>186</v>
      </c>
      <c r="Q130" s="3" t="s">
        <v>395</v>
      </c>
      <c r="R130" s="3" t="s">
        <v>27</v>
      </c>
      <c r="S130" s="3"/>
      <c r="T130" s="3"/>
      <c r="U130" s="3"/>
      <c r="V130" s="3"/>
      <c r="W130" s="3"/>
      <c r="X130" s="3"/>
      <c r="Y130" s="3"/>
      <c r="Z130" s="3"/>
      <c r="AA130" s="3"/>
      <c r="AB130" s="3"/>
      <c r="AC130" s="3"/>
      <c r="AD130" s="3"/>
      <c r="AE130" s="3"/>
      <c r="AF130" s="3"/>
      <c r="AG130" s="3"/>
      <c r="AH130" s="3"/>
      <c r="AI130" s="3"/>
    </row>
    <row r="131" ht="15.75" customHeight="1">
      <c r="A131" s="5">
        <v>44811.83044849537</v>
      </c>
      <c r="B131" s="3" t="s">
        <v>19</v>
      </c>
      <c r="C131" s="3" t="s">
        <v>20</v>
      </c>
      <c r="D131" s="3" t="s">
        <v>21</v>
      </c>
      <c r="E131" s="6">
        <v>4.0</v>
      </c>
      <c r="F131" s="3" t="s">
        <v>396</v>
      </c>
      <c r="G131" s="3" t="s">
        <v>397</v>
      </c>
      <c r="H131" s="3" t="s">
        <v>33</v>
      </c>
      <c r="I131" s="3" t="s">
        <v>35</v>
      </c>
      <c r="J131" s="3" t="s">
        <v>35</v>
      </c>
      <c r="K131" s="3" t="s">
        <v>35</v>
      </c>
      <c r="L131" s="3" t="s">
        <v>24</v>
      </c>
      <c r="M131" s="3" t="s">
        <v>24</v>
      </c>
      <c r="N131" s="3"/>
      <c r="O131" s="3" t="s">
        <v>19</v>
      </c>
      <c r="P131" s="3" t="s">
        <v>36</v>
      </c>
      <c r="Q131" s="3" t="s">
        <v>398</v>
      </c>
      <c r="R131" s="3" t="s">
        <v>27</v>
      </c>
      <c r="S131" s="3"/>
      <c r="T131" s="3"/>
      <c r="U131" s="3"/>
      <c r="V131" s="3"/>
      <c r="W131" s="3"/>
      <c r="X131" s="3"/>
      <c r="Y131" s="3"/>
      <c r="Z131" s="3"/>
      <c r="AA131" s="3"/>
      <c r="AB131" s="3"/>
      <c r="AC131" s="3"/>
      <c r="AD131" s="3"/>
      <c r="AE131" s="3"/>
      <c r="AF131" s="3"/>
      <c r="AG131" s="3"/>
      <c r="AH131" s="3"/>
      <c r="AI131" s="3"/>
    </row>
    <row r="132" ht="15.75" customHeight="1">
      <c r="A132" s="5">
        <v>44811.971371886575</v>
      </c>
      <c r="B132" s="3" t="s">
        <v>19</v>
      </c>
      <c r="C132" s="3" t="s">
        <v>49</v>
      </c>
      <c r="D132" s="3" t="s">
        <v>399</v>
      </c>
      <c r="E132" s="3" t="s">
        <v>199</v>
      </c>
      <c r="F132" s="3" t="s">
        <v>400</v>
      </c>
      <c r="G132" s="3" t="s">
        <v>29</v>
      </c>
      <c r="H132" s="3" t="s">
        <v>23</v>
      </c>
      <c r="I132" s="4" t="s">
        <v>35</v>
      </c>
      <c r="J132" s="3"/>
      <c r="K132" s="3" t="s">
        <v>35</v>
      </c>
      <c r="L132" s="4" t="s">
        <v>35</v>
      </c>
      <c r="M132" s="3"/>
      <c r="N132" s="3"/>
      <c r="O132" s="3" t="s">
        <v>19</v>
      </c>
      <c r="P132" s="3" t="s">
        <v>285</v>
      </c>
      <c r="Q132" s="3" t="s">
        <v>401</v>
      </c>
      <c r="R132" s="3" t="s">
        <v>19</v>
      </c>
      <c r="S132" s="4" t="s">
        <v>402</v>
      </c>
      <c r="T132" s="3"/>
      <c r="U132" s="3"/>
      <c r="V132" s="3"/>
      <c r="W132" s="3"/>
      <c r="X132" s="3"/>
      <c r="Y132" s="3"/>
      <c r="Z132" s="3"/>
      <c r="AA132" s="3"/>
      <c r="AB132" s="3"/>
      <c r="AC132" s="3"/>
      <c r="AD132" s="3"/>
      <c r="AE132" s="3"/>
      <c r="AF132" s="3"/>
      <c r="AG132" s="3"/>
      <c r="AH132" s="3"/>
      <c r="AI132" s="3"/>
    </row>
    <row r="133" ht="15.75" customHeight="1">
      <c r="A133" s="5">
        <v>44812.47777704861</v>
      </c>
      <c r="B133" s="3" t="s">
        <v>19</v>
      </c>
      <c r="C133" s="3" t="s">
        <v>20</v>
      </c>
      <c r="D133" s="3" t="s">
        <v>44</v>
      </c>
      <c r="E133" s="6">
        <v>1.0</v>
      </c>
      <c r="F133" s="6">
        <v>4500.0</v>
      </c>
      <c r="G133" s="3" t="s">
        <v>403</v>
      </c>
      <c r="H133" s="3" t="s">
        <v>404</v>
      </c>
      <c r="I133" s="3" t="s">
        <v>24</v>
      </c>
      <c r="J133" s="3" t="s">
        <v>24</v>
      </c>
      <c r="K133" s="3" t="s">
        <v>35</v>
      </c>
      <c r="L133" s="3" t="s">
        <v>35</v>
      </c>
      <c r="M133" s="3" t="s">
        <v>24</v>
      </c>
      <c r="N133" s="3" t="s">
        <v>24</v>
      </c>
      <c r="O133" s="3" t="s">
        <v>19</v>
      </c>
      <c r="P133" s="3" t="s">
        <v>141</v>
      </c>
      <c r="Q133" s="3" t="s">
        <v>405</v>
      </c>
      <c r="R133" s="3" t="s">
        <v>19</v>
      </c>
      <c r="S133" s="4" t="s">
        <v>406</v>
      </c>
      <c r="T133" s="3"/>
      <c r="U133" s="3"/>
      <c r="V133" s="3"/>
      <c r="W133" s="3"/>
      <c r="X133" s="3"/>
      <c r="Y133" s="3"/>
      <c r="Z133" s="3"/>
      <c r="AA133" s="3"/>
      <c r="AB133" s="3"/>
      <c r="AC133" s="3"/>
      <c r="AD133" s="3"/>
      <c r="AE133" s="3"/>
      <c r="AF133" s="3"/>
      <c r="AG133" s="3"/>
      <c r="AH133" s="3"/>
      <c r="AI133" s="3"/>
    </row>
    <row r="134" ht="15.75" customHeight="1">
      <c r="A134" s="5">
        <v>44813.39321807871</v>
      </c>
      <c r="B134" s="3" t="s">
        <v>19</v>
      </c>
      <c r="C134" s="3" t="s">
        <v>101</v>
      </c>
      <c r="D134" s="3" t="s">
        <v>407</v>
      </c>
      <c r="E134" s="3" t="s">
        <v>408</v>
      </c>
      <c r="F134" s="6">
        <v>200.0</v>
      </c>
      <c r="G134" s="3" t="s">
        <v>29</v>
      </c>
      <c r="H134" s="3" t="s">
        <v>23</v>
      </c>
      <c r="I134" s="3" t="s">
        <v>34</v>
      </c>
      <c r="J134" s="3" t="s">
        <v>24</v>
      </c>
      <c r="K134" s="3"/>
      <c r="L134" s="3"/>
      <c r="M134" s="3" t="s">
        <v>24</v>
      </c>
      <c r="N134" s="3"/>
      <c r="O134" s="3" t="s">
        <v>19</v>
      </c>
      <c r="P134" s="3" t="s">
        <v>155</v>
      </c>
      <c r="Q134" s="3" t="s">
        <v>408</v>
      </c>
      <c r="R134" s="3" t="s">
        <v>27</v>
      </c>
      <c r="S134" s="3"/>
      <c r="T134" s="3"/>
      <c r="U134" s="3"/>
      <c r="V134" s="3"/>
      <c r="W134" s="3"/>
      <c r="X134" s="3"/>
      <c r="Y134" s="3"/>
      <c r="Z134" s="3"/>
      <c r="AA134" s="3"/>
      <c r="AB134" s="3"/>
      <c r="AC134" s="3"/>
      <c r="AD134" s="3"/>
      <c r="AE134" s="3"/>
      <c r="AF134" s="3"/>
      <c r="AG134" s="3"/>
      <c r="AH134" s="3"/>
      <c r="AI134" s="3"/>
    </row>
    <row r="135" ht="15.75" customHeight="1">
      <c r="A135" s="5">
        <v>44815.801594062505</v>
      </c>
      <c r="B135" s="3" t="s">
        <v>19</v>
      </c>
      <c r="C135" s="3" t="s">
        <v>101</v>
      </c>
      <c r="D135" s="3" t="s">
        <v>44</v>
      </c>
      <c r="E135" s="6">
        <v>6.0</v>
      </c>
      <c r="F135" s="8">
        <v>1000.0</v>
      </c>
      <c r="G135" s="3" t="s">
        <v>409</v>
      </c>
      <c r="H135" s="3" t="s">
        <v>127</v>
      </c>
      <c r="I135" s="3" t="s">
        <v>35</v>
      </c>
      <c r="J135" s="3" t="s">
        <v>35</v>
      </c>
      <c r="K135" s="3" t="s">
        <v>35</v>
      </c>
      <c r="L135" s="3" t="s">
        <v>34</v>
      </c>
      <c r="M135" s="4" t="s">
        <v>35</v>
      </c>
      <c r="N135" s="3"/>
      <c r="O135" s="3" t="s">
        <v>19</v>
      </c>
      <c r="P135" s="3" t="s">
        <v>380</v>
      </c>
      <c r="Q135" s="3" t="s">
        <v>212</v>
      </c>
      <c r="R135" s="3" t="s">
        <v>27</v>
      </c>
      <c r="S135" s="3"/>
      <c r="T135" s="3"/>
      <c r="U135" s="3"/>
      <c r="V135" s="3"/>
      <c r="W135" s="3"/>
      <c r="X135" s="3"/>
      <c r="Y135" s="3"/>
      <c r="Z135" s="3"/>
      <c r="AA135" s="3"/>
      <c r="AB135" s="3"/>
      <c r="AC135" s="3"/>
      <c r="AD135" s="3"/>
      <c r="AE135" s="3"/>
      <c r="AF135" s="3"/>
      <c r="AG135" s="3"/>
      <c r="AH135" s="3"/>
      <c r="AI135" s="3"/>
    </row>
    <row r="136" ht="15.75" customHeight="1">
      <c r="A136" s="5">
        <v>44815.96256381944</v>
      </c>
      <c r="B136" s="3" t="s">
        <v>19</v>
      </c>
      <c r="C136" s="3" t="s">
        <v>49</v>
      </c>
      <c r="D136" s="3" t="s">
        <v>21</v>
      </c>
      <c r="E136" s="6">
        <v>10.0</v>
      </c>
      <c r="F136" s="6">
        <v>6000.0</v>
      </c>
      <c r="G136" s="3" t="s">
        <v>410</v>
      </c>
      <c r="H136" s="3" t="s">
        <v>83</v>
      </c>
      <c r="I136" s="3" t="s">
        <v>35</v>
      </c>
      <c r="J136" s="3" t="s">
        <v>24</v>
      </c>
      <c r="K136" s="4" t="s">
        <v>35</v>
      </c>
      <c r="L136" s="3"/>
      <c r="M136" s="3" t="s">
        <v>24</v>
      </c>
      <c r="N136" s="3"/>
      <c r="O136" s="3" t="s">
        <v>19</v>
      </c>
      <c r="P136" s="3" t="s">
        <v>117</v>
      </c>
      <c r="Q136" s="3" t="s">
        <v>411</v>
      </c>
      <c r="R136" s="3" t="s">
        <v>19</v>
      </c>
      <c r="S136" s="4" t="s">
        <v>412</v>
      </c>
      <c r="T136" s="3"/>
      <c r="U136" s="3"/>
      <c r="V136" s="3"/>
      <c r="W136" s="3"/>
      <c r="X136" s="3"/>
      <c r="Y136" s="3"/>
      <c r="Z136" s="3"/>
      <c r="AA136" s="3"/>
      <c r="AB136" s="3"/>
      <c r="AC136" s="3"/>
      <c r="AD136" s="3"/>
      <c r="AE136" s="3"/>
      <c r="AF136" s="3"/>
      <c r="AG136" s="3"/>
      <c r="AH136" s="3"/>
      <c r="AI136" s="3"/>
    </row>
    <row r="137" ht="15.75" customHeight="1">
      <c r="A137" s="5">
        <v>44816.537365185184</v>
      </c>
      <c r="B137" s="3" t="s">
        <v>19</v>
      </c>
      <c r="C137" s="3" t="s">
        <v>49</v>
      </c>
      <c r="D137" s="3" t="s">
        <v>153</v>
      </c>
      <c r="E137" s="3" t="s">
        <v>413</v>
      </c>
      <c r="F137" s="6">
        <v>10.0</v>
      </c>
      <c r="G137" s="3" t="s">
        <v>414</v>
      </c>
      <c r="H137" s="3" t="s">
        <v>23</v>
      </c>
      <c r="I137" s="3" t="s">
        <v>24</v>
      </c>
      <c r="J137" s="3" t="s">
        <v>24</v>
      </c>
      <c r="K137" s="3"/>
      <c r="L137" s="3"/>
      <c r="M137" s="3" t="s">
        <v>24</v>
      </c>
      <c r="N137" s="3"/>
      <c r="O137" s="3" t="s">
        <v>19</v>
      </c>
      <c r="P137" s="3" t="s">
        <v>155</v>
      </c>
      <c r="Q137" s="3" t="s">
        <v>415</v>
      </c>
      <c r="R137" s="3" t="s">
        <v>27</v>
      </c>
      <c r="S137" s="3"/>
      <c r="T137" s="3"/>
      <c r="U137" s="3"/>
      <c r="V137" s="3"/>
      <c r="W137" s="3"/>
      <c r="X137" s="3"/>
      <c r="Y137" s="3"/>
      <c r="Z137" s="3"/>
      <c r="AA137" s="3"/>
      <c r="AB137" s="3"/>
      <c r="AC137" s="3"/>
      <c r="AD137" s="3"/>
      <c r="AE137" s="3"/>
      <c r="AF137" s="3"/>
      <c r="AG137" s="3"/>
      <c r="AH137" s="3"/>
      <c r="AI137" s="3"/>
    </row>
    <row r="138" ht="15.75" customHeight="1">
      <c r="A138" s="5">
        <v>44816.85269354167</v>
      </c>
      <c r="B138" s="3" t="s">
        <v>19</v>
      </c>
      <c r="C138" s="3" t="s">
        <v>49</v>
      </c>
      <c r="D138" s="3" t="s">
        <v>38</v>
      </c>
      <c r="E138" s="6">
        <v>20.0</v>
      </c>
      <c r="F138" s="6">
        <v>250.0</v>
      </c>
      <c r="G138" s="3" t="s">
        <v>73</v>
      </c>
      <c r="H138" s="3" t="s">
        <v>33</v>
      </c>
      <c r="I138" s="3" t="s">
        <v>24</v>
      </c>
      <c r="J138" s="3" t="s">
        <v>24</v>
      </c>
      <c r="K138" s="3"/>
      <c r="L138" s="3"/>
      <c r="M138" s="3"/>
      <c r="N138" s="3"/>
      <c r="O138" s="3" t="s">
        <v>19</v>
      </c>
      <c r="P138" s="3" t="s">
        <v>124</v>
      </c>
      <c r="Q138" s="3" t="s">
        <v>416</v>
      </c>
      <c r="R138" s="3" t="s">
        <v>19</v>
      </c>
      <c r="S138" s="3" t="s">
        <v>416</v>
      </c>
      <c r="T138" s="3"/>
      <c r="U138" s="3"/>
      <c r="V138" s="3"/>
      <c r="W138" s="3"/>
      <c r="X138" s="3"/>
      <c r="Y138" s="3"/>
      <c r="Z138" s="3"/>
      <c r="AA138" s="3"/>
      <c r="AB138" s="3"/>
      <c r="AC138" s="3"/>
      <c r="AD138" s="3"/>
      <c r="AE138" s="3"/>
      <c r="AF138" s="3"/>
      <c r="AG138" s="3"/>
      <c r="AH138" s="3"/>
      <c r="AI138" s="3"/>
    </row>
    <row r="139" ht="15.75" customHeight="1">
      <c r="A139" s="5">
        <v>44817.34351849537</v>
      </c>
      <c r="B139" s="3" t="s">
        <v>19</v>
      </c>
      <c r="C139" s="3" t="s">
        <v>49</v>
      </c>
      <c r="D139" s="3" t="s">
        <v>417</v>
      </c>
      <c r="E139" s="3" t="s">
        <v>248</v>
      </c>
      <c r="F139" s="6">
        <v>400.0</v>
      </c>
      <c r="G139" s="3" t="s">
        <v>29</v>
      </c>
      <c r="H139" s="4" t="s">
        <v>127</v>
      </c>
      <c r="I139" s="3"/>
      <c r="J139" s="3"/>
      <c r="K139" s="3"/>
      <c r="L139" s="3"/>
      <c r="M139" s="3" t="s">
        <v>24</v>
      </c>
      <c r="N139" s="3"/>
      <c r="O139" s="3" t="s">
        <v>19</v>
      </c>
      <c r="P139" s="3" t="s">
        <v>92</v>
      </c>
      <c r="Q139" s="3" t="s">
        <v>418</v>
      </c>
      <c r="R139" s="3" t="s">
        <v>27</v>
      </c>
      <c r="S139" s="3"/>
      <c r="T139" s="3"/>
      <c r="U139" s="3"/>
      <c r="V139" s="3"/>
      <c r="W139" s="3"/>
      <c r="X139" s="3"/>
      <c r="Y139" s="3"/>
      <c r="Z139" s="3"/>
      <c r="AA139" s="3"/>
      <c r="AB139" s="3"/>
      <c r="AC139" s="3"/>
      <c r="AD139" s="3"/>
      <c r="AE139" s="3"/>
      <c r="AF139" s="3"/>
      <c r="AG139" s="3"/>
      <c r="AH139" s="3"/>
      <c r="AI139" s="3"/>
    </row>
    <row r="140" ht="15.75" customHeight="1">
      <c r="A140" s="5">
        <v>44817.37193869213</v>
      </c>
      <c r="B140" s="3" t="s">
        <v>19</v>
      </c>
      <c r="C140" s="3" t="s">
        <v>49</v>
      </c>
      <c r="D140" s="3" t="s">
        <v>419</v>
      </c>
      <c r="E140" s="6">
        <v>12.0</v>
      </c>
      <c r="F140" s="6">
        <v>50.0</v>
      </c>
      <c r="G140" s="3" t="s">
        <v>420</v>
      </c>
      <c r="H140" s="3" t="s">
        <v>23</v>
      </c>
      <c r="I140" s="3" t="s">
        <v>35</v>
      </c>
      <c r="J140" s="3" t="s">
        <v>24</v>
      </c>
      <c r="K140" s="3" t="s">
        <v>24</v>
      </c>
      <c r="L140" s="3"/>
      <c r="M140" s="3"/>
      <c r="N140" s="3"/>
      <c r="O140" s="3" t="s">
        <v>19</v>
      </c>
      <c r="P140" s="3" t="s">
        <v>186</v>
      </c>
      <c r="Q140" s="3" t="s">
        <v>421</v>
      </c>
      <c r="R140" s="3" t="s">
        <v>27</v>
      </c>
      <c r="S140" s="3"/>
      <c r="T140" s="3"/>
      <c r="U140" s="3"/>
      <c r="V140" s="3"/>
      <c r="W140" s="3"/>
      <c r="X140" s="3"/>
      <c r="Y140" s="3"/>
      <c r="Z140" s="3"/>
      <c r="AA140" s="3"/>
      <c r="AB140" s="3"/>
      <c r="AC140" s="3"/>
      <c r="AD140" s="3"/>
      <c r="AE140" s="3"/>
      <c r="AF140" s="3"/>
      <c r="AG140" s="3"/>
      <c r="AH140" s="3"/>
      <c r="AI140" s="3"/>
    </row>
    <row r="141" ht="15.75" customHeight="1">
      <c r="A141" s="5">
        <v>44817.64101923611</v>
      </c>
      <c r="B141" s="3" t="s">
        <v>19</v>
      </c>
      <c r="C141" s="3" t="s">
        <v>49</v>
      </c>
      <c r="D141" s="3" t="s">
        <v>422</v>
      </c>
      <c r="E141" s="3" t="s">
        <v>423</v>
      </c>
      <c r="F141" s="6">
        <v>50.0</v>
      </c>
      <c r="G141" s="3" t="s">
        <v>424</v>
      </c>
      <c r="H141" s="3" t="s">
        <v>425</v>
      </c>
      <c r="I141" s="3"/>
      <c r="J141" s="3"/>
      <c r="K141" s="3"/>
      <c r="L141" s="3"/>
      <c r="M141" s="3"/>
      <c r="N141" s="3"/>
      <c r="O141" s="3" t="s">
        <v>27</v>
      </c>
      <c r="P141" s="3"/>
      <c r="Q141" s="3"/>
      <c r="R141" s="3"/>
      <c r="S141" s="3"/>
      <c r="T141" s="3"/>
      <c r="U141" s="3"/>
      <c r="V141" s="3"/>
      <c r="W141" s="3"/>
      <c r="X141" s="3"/>
      <c r="Y141" s="3"/>
      <c r="Z141" s="3"/>
      <c r="AA141" s="3"/>
      <c r="AB141" s="3"/>
      <c r="AC141" s="3"/>
      <c r="AD141" s="3"/>
      <c r="AE141" s="3"/>
      <c r="AF141" s="3"/>
      <c r="AG141" s="3"/>
      <c r="AH141" s="3"/>
      <c r="AI141" s="3"/>
    </row>
    <row r="142" ht="15.75" customHeight="1">
      <c r="A142" s="5">
        <v>44817.840118611115</v>
      </c>
      <c r="B142" s="3" t="s">
        <v>19</v>
      </c>
      <c r="C142" s="3" t="s">
        <v>66</v>
      </c>
      <c r="D142" s="3" t="s">
        <v>38</v>
      </c>
      <c r="E142" s="6">
        <v>9.0</v>
      </c>
      <c r="F142" s="6">
        <v>3000.0</v>
      </c>
      <c r="G142" s="3" t="s">
        <v>305</v>
      </c>
      <c r="H142" s="3" t="s">
        <v>23</v>
      </c>
      <c r="I142" s="3" t="s">
        <v>24</v>
      </c>
      <c r="J142" s="3" t="s">
        <v>34</v>
      </c>
      <c r="K142" s="3"/>
      <c r="L142" s="3"/>
      <c r="M142" s="3"/>
      <c r="N142" s="3"/>
      <c r="O142" s="3" t="s">
        <v>19</v>
      </c>
      <c r="P142" s="3" t="s">
        <v>155</v>
      </c>
      <c r="Q142" s="3" t="s">
        <v>426</v>
      </c>
      <c r="R142" s="3" t="s">
        <v>27</v>
      </c>
      <c r="S142" s="3"/>
      <c r="T142" s="3"/>
      <c r="U142" s="3"/>
      <c r="V142" s="3"/>
      <c r="W142" s="3"/>
      <c r="X142" s="3"/>
      <c r="Y142" s="3"/>
      <c r="Z142" s="3"/>
      <c r="AA142" s="3"/>
      <c r="AB142" s="3"/>
      <c r="AC142" s="3"/>
      <c r="AD142" s="3"/>
      <c r="AE142" s="3"/>
      <c r="AF142" s="3"/>
      <c r="AG142" s="3"/>
      <c r="AH142" s="3"/>
      <c r="AI142" s="3"/>
    </row>
    <row r="143" ht="15.75" customHeight="1">
      <c r="A143" s="5">
        <v>44818.550291817126</v>
      </c>
      <c r="B143" s="3" t="s">
        <v>19</v>
      </c>
      <c r="C143" s="3" t="s">
        <v>49</v>
      </c>
      <c r="D143" s="3" t="s">
        <v>38</v>
      </c>
      <c r="E143" s="3"/>
      <c r="F143" s="6">
        <v>19.0</v>
      </c>
      <c r="G143" s="3" t="s">
        <v>29</v>
      </c>
      <c r="H143" s="4" t="s">
        <v>95</v>
      </c>
      <c r="I143" s="3"/>
      <c r="J143" s="3" t="s">
        <v>24</v>
      </c>
      <c r="K143" s="3" t="s">
        <v>24</v>
      </c>
      <c r="L143" s="3" t="s">
        <v>35</v>
      </c>
      <c r="M143" s="3" t="s">
        <v>24</v>
      </c>
      <c r="N143" s="3"/>
      <c r="O143" s="3" t="s">
        <v>19</v>
      </c>
      <c r="P143" s="3" t="s">
        <v>211</v>
      </c>
      <c r="Q143" s="3" t="s">
        <v>427</v>
      </c>
      <c r="R143" s="3" t="s">
        <v>27</v>
      </c>
      <c r="S143" s="3"/>
      <c r="T143" s="3"/>
      <c r="U143" s="3"/>
      <c r="V143" s="3"/>
      <c r="W143" s="3"/>
      <c r="X143" s="3"/>
      <c r="Y143" s="3"/>
      <c r="Z143" s="3"/>
      <c r="AA143" s="3"/>
      <c r="AB143" s="3"/>
      <c r="AC143" s="3"/>
      <c r="AD143" s="3"/>
      <c r="AE143" s="3"/>
      <c r="AF143" s="3"/>
      <c r="AG143" s="3"/>
      <c r="AH143" s="3"/>
      <c r="AI143" s="3"/>
    </row>
    <row r="144" ht="15.75" customHeight="1">
      <c r="A144" s="5">
        <v>44818.663831134254</v>
      </c>
      <c r="B144" s="3" t="s">
        <v>19</v>
      </c>
      <c r="C144" s="3" t="s">
        <v>49</v>
      </c>
      <c r="D144" s="3" t="s">
        <v>257</v>
      </c>
      <c r="E144" s="6">
        <v>23.0</v>
      </c>
      <c r="F144" s="6">
        <v>2000.0</v>
      </c>
      <c r="G144" s="3" t="s">
        <v>428</v>
      </c>
      <c r="H144" s="3" t="s">
        <v>127</v>
      </c>
      <c r="I144" s="4" t="s">
        <v>35</v>
      </c>
      <c r="J144" s="3"/>
      <c r="K144" s="3"/>
      <c r="L144" s="3" t="s">
        <v>34</v>
      </c>
      <c r="M144" s="3"/>
      <c r="N144" s="3"/>
      <c r="O144" s="3" t="s">
        <v>19</v>
      </c>
      <c r="P144" s="3" t="s">
        <v>429</v>
      </c>
      <c r="Q144" s="3" t="s">
        <v>430</v>
      </c>
      <c r="R144" s="3" t="s">
        <v>27</v>
      </c>
      <c r="S144" s="3"/>
      <c r="T144" s="3"/>
      <c r="U144" s="3"/>
      <c r="V144" s="3"/>
      <c r="W144" s="3"/>
      <c r="X144" s="3"/>
      <c r="Y144" s="3"/>
      <c r="Z144" s="3"/>
      <c r="AA144" s="3"/>
      <c r="AB144" s="3"/>
      <c r="AC144" s="3"/>
      <c r="AD144" s="3"/>
      <c r="AE144" s="3"/>
      <c r="AF144" s="3"/>
      <c r="AG144" s="3"/>
      <c r="AH144" s="3"/>
      <c r="AI144" s="3"/>
    </row>
    <row r="145" ht="15.75" customHeight="1">
      <c r="A145" s="5">
        <v>44818.827739456014</v>
      </c>
      <c r="B145" s="3" t="s">
        <v>19</v>
      </c>
      <c r="C145" s="3" t="s">
        <v>49</v>
      </c>
      <c r="D145" s="3" t="s">
        <v>44</v>
      </c>
      <c r="E145" s="3" t="s">
        <v>179</v>
      </c>
      <c r="F145" s="6">
        <v>350.0</v>
      </c>
      <c r="G145" s="3" t="s">
        <v>431</v>
      </c>
      <c r="H145" s="3" t="s">
        <v>95</v>
      </c>
      <c r="I145" s="3" t="s">
        <v>35</v>
      </c>
      <c r="J145" s="3" t="s">
        <v>35</v>
      </c>
      <c r="K145" s="3" t="s">
        <v>24</v>
      </c>
      <c r="L145" s="3" t="s">
        <v>34</v>
      </c>
      <c r="M145" s="4" t="s">
        <v>35</v>
      </c>
      <c r="N145" s="3"/>
      <c r="O145" s="3" t="s">
        <v>19</v>
      </c>
      <c r="P145" s="3" t="s">
        <v>103</v>
      </c>
      <c r="Q145" s="3" t="s">
        <v>432</v>
      </c>
      <c r="R145" s="3" t="s">
        <v>27</v>
      </c>
      <c r="S145" s="3"/>
      <c r="T145" s="3"/>
      <c r="U145" s="3"/>
      <c r="V145" s="3"/>
      <c r="W145" s="3"/>
      <c r="X145" s="3"/>
      <c r="Y145" s="3"/>
      <c r="Z145" s="3"/>
      <c r="AA145" s="3"/>
      <c r="AB145" s="3"/>
      <c r="AC145" s="3"/>
      <c r="AD145" s="3"/>
      <c r="AE145" s="3"/>
      <c r="AF145" s="3"/>
      <c r="AG145" s="3"/>
      <c r="AH145" s="3"/>
      <c r="AI145" s="3"/>
    </row>
    <row r="146" ht="15.75" customHeight="1">
      <c r="A146" s="5">
        <v>44818.8497425463</v>
      </c>
      <c r="B146" s="3" t="s">
        <v>19</v>
      </c>
      <c r="C146" s="3" t="s">
        <v>49</v>
      </c>
      <c r="D146" s="3" t="s">
        <v>433</v>
      </c>
      <c r="E146" s="6">
        <v>15.0</v>
      </c>
      <c r="F146" s="6">
        <v>300.0</v>
      </c>
      <c r="G146" s="3" t="s">
        <v>434</v>
      </c>
      <c r="H146" s="3" t="s">
        <v>33</v>
      </c>
      <c r="I146" s="3" t="s">
        <v>34</v>
      </c>
      <c r="J146" s="4" t="s">
        <v>35</v>
      </c>
      <c r="K146" s="3"/>
      <c r="L146" s="3" t="s">
        <v>35</v>
      </c>
      <c r="M146" s="3" t="s">
        <v>34</v>
      </c>
      <c r="N146" s="3"/>
      <c r="O146" s="3" t="s">
        <v>19</v>
      </c>
      <c r="P146" s="3" t="s">
        <v>42</v>
      </c>
      <c r="Q146" s="3" t="s">
        <v>435</v>
      </c>
      <c r="R146" s="3" t="s">
        <v>27</v>
      </c>
      <c r="S146" s="3"/>
      <c r="T146" s="3"/>
      <c r="U146" s="3"/>
      <c r="V146" s="3"/>
      <c r="W146" s="3"/>
      <c r="X146" s="3"/>
      <c r="Y146" s="3"/>
      <c r="Z146" s="3"/>
      <c r="AA146" s="3"/>
      <c r="AB146" s="3"/>
      <c r="AC146" s="3"/>
      <c r="AD146" s="3"/>
      <c r="AE146" s="3"/>
      <c r="AF146" s="3"/>
      <c r="AG146" s="3"/>
      <c r="AH146" s="3"/>
      <c r="AI146" s="3"/>
    </row>
    <row r="147" ht="15.75" customHeight="1">
      <c r="A147" s="5">
        <v>44819.34967361111</v>
      </c>
      <c r="B147" s="3" t="s">
        <v>19</v>
      </c>
      <c r="C147" s="3" t="s">
        <v>101</v>
      </c>
      <c r="D147" s="3" t="s">
        <v>436</v>
      </c>
      <c r="E147" s="3" t="s">
        <v>413</v>
      </c>
      <c r="F147" s="3" t="s">
        <v>437</v>
      </c>
      <c r="G147" s="3" t="s">
        <v>327</v>
      </c>
      <c r="H147" s="3" t="s">
        <v>23</v>
      </c>
      <c r="I147" s="3"/>
      <c r="J147" s="3"/>
      <c r="K147" s="3"/>
      <c r="L147" s="3"/>
      <c r="M147" s="3"/>
      <c r="N147" s="3" t="s">
        <v>35</v>
      </c>
      <c r="O147" s="3" t="s">
        <v>27</v>
      </c>
      <c r="P147" s="3"/>
      <c r="Q147" s="3"/>
      <c r="R147" s="3"/>
      <c r="S147" s="3"/>
      <c r="T147" s="3"/>
      <c r="U147" s="3"/>
      <c r="V147" s="3"/>
      <c r="W147" s="3"/>
      <c r="X147" s="3"/>
      <c r="Y147" s="3"/>
      <c r="Z147" s="3"/>
      <c r="AA147" s="3"/>
      <c r="AB147" s="3"/>
      <c r="AC147" s="3"/>
      <c r="AD147" s="3"/>
      <c r="AE147" s="3"/>
      <c r="AF147" s="3"/>
      <c r="AG147" s="3"/>
      <c r="AH147" s="3"/>
      <c r="AI147" s="3"/>
    </row>
    <row r="148" ht="15.75" customHeight="1">
      <c r="A148" s="5">
        <v>44819.705810879634</v>
      </c>
      <c r="B148" s="3" t="s">
        <v>19</v>
      </c>
      <c r="C148" s="3" t="s">
        <v>20</v>
      </c>
      <c r="D148" s="3" t="s">
        <v>438</v>
      </c>
      <c r="E148" s="6">
        <v>18.0</v>
      </c>
      <c r="F148" s="6">
        <v>50.0</v>
      </c>
      <c r="G148" s="3" t="s">
        <v>29</v>
      </c>
      <c r="H148" s="3" t="s">
        <v>33</v>
      </c>
      <c r="I148" s="3" t="s">
        <v>24</v>
      </c>
      <c r="J148" s="3"/>
      <c r="K148" s="3" t="s">
        <v>24</v>
      </c>
      <c r="L148" s="3" t="s">
        <v>24</v>
      </c>
      <c r="M148" s="3" t="s">
        <v>24</v>
      </c>
      <c r="N148" s="3"/>
      <c r="O148" s="3" t="s">
        <v>19</v>
      </c>
      <c r="P148" s="3" t="s">
        <v>149</v>
      </c>
      <c r="Q148" s="3" t="s">
        <v>439</v>
      </c>
      <c r="R148" s="3" t="s">
        <v>27</v>
      </c>
      <c r="S148" s="3"/>
      <c r="T148" s="3"/>
      <c r="U148" s="3"/>
      <c r="V148" s="3"/>
      <c r="W148" s="3"/>
      <c r="X148" s="3"/>
      <c r="Y148" s="3"/>
      <c r="Z148" s="3"/>
      <c r="AA148" s="3"/>
      <c r="AB148" s="3"/>
      <c r="AC148" s="3"/>
      <c r="AD148" s="3"/>
      <c r="AE148" s="3"/>
      <c r="AF148" s="3"/>
      <c r="AG148" s="3"/>
      <c r="AH148" s="3"/>
      <c r="AI148" s="3"/>
    </row>
    <row r="149" ht="15.75" customHeight="1">
      <c r="A149" s="5">
        <v>44820.727474467596</v>
      </c>
      <c r="B149" s="3" t="s">
        <v>19</v>
      </c>
      <c r="C149" s="3" t="s">
        <v>49</v>
      </c>
      <c r="D149" s="3" t="s">
        <v>50</v>
      </c>
      <c r="E149" s="6">
        <v>10.0</v>
      </c>
      <c r="F149" s="6">
        <v>15000.0</v>
      </c>
      <c r="G149" s="3" t="s">
        <v>77</v>
      </c>
      <c r="H149" s="3" t="s">
        <v>95</v>
      </c>
      <c r="I149" s="3" t="s">
        <v>35</v>
      </c>
      <c r="J149" s="3" t="s">
        <v>24</v>
      </c>
      <c r="K149" s="3" t="s">
        <v>35</v>
      </c>
      <c r="L149" s="3" t="s">
        <v>34</v>
      </c>
      <c r="M149" s="3" t="s">
        <v>24</v>
      </c>
      <c r="N149" s="3"/>
      <c r="O149" s="3" t="s">
        <v>19</v>
      </c>
      <c r="P149" s="3" t="s">
        <v>84</v>
      </c>
      <c r="Q149" s="3" t="s">
        <v>440</v>
      </c>
      <c r="R149" s="3" t="s">
        <v>19</v>
      </c>
      <c r="S149" s="4" t="s">
        <v>441</v>
      </c>
      <c r="T149" s="3"/>
      <c r="U149" s="3"/>
      <c r="V149" s="3"/>
      <c r="W149" s="3"/>
      <c r="X149" s="3"/>
      <c r="Y149" s="3"/>
      <c r="Z149" s="3"/>
      <c r="AA149" s="3"/>
      <c r="AB149" s="3"/>
      <c r="AC149" s="3"/>
      <c r="AD149" s="3"/>
      <c r="AE149" s="3"/>
      <c r="AF149" s="3"/>
      <c r="AG149" s="3"/>
      <c r="AH149" s="3"/>
      <c r="AI149" s="3"/>
    </row>
    <row r="150" ht="15.75" customHeight="1">
      <c r="A150" s="5">
        <v>44823.889257939816</v>
      </c>
      <c r="B150" s="3" t="s">
        <v>19</v>
      </c>
      <c r="C150" s="3" t="s">
        <v>20</v>
      </c>
      <c r="D150" s="3" t="s">
        <v>442</v>
      </c>
      <c r="E150" s="6">
        <v>15.0</v>
      </c>
      <c r="F150" s="6">
        <v>900.0</v>
      </c>
      <c r="G150" s="3" t="s">
        <v>210</v>
      </c>
      <c r="H150" s="3" t="s">
        <v>33</v>
      </c>
      <c r="I150" s="3" t="s">
        <v>34</v>
      </c>
      <c r="J150" s="3" t="s">
        <v>24</v>
      </c>
      <c r="K150" s="3" t="s">
        <v>34</v>
      </c>
      <c r="L150" s="3"/>
      <c r="M150" s="3" t="s">
        <v>24</v>
      </c>
      <c r="N150" s="3"/>
      <c r="O150" s="3" t="s">
        <v>27</v>
      </c>
      <c r="P150" s="3"/>
      <c r="Q150" s="3"/>
      <c r="R150" s="3"/>
      <c r="S150" s="3"/>
      <c r="T150" s="3"/>
      <c r="U150" s="3"/>
      <c r="V150" s="3"/>
      <c r="W150" s="3"/>
      <c r="X150" s="3"/>
      <c r="Y150" s="3"/>
      <c r="Z150" s="3"/>
      <c r="AA150" s="3"/>
      <c r="AB150" s="3"/>
      <c r="AC150" s="3"/>
      <c r="AD150" s="3"/>
      <c r="AE150" s="3"/>
      <c r="AF150" s="3"/>
      <c r="AG150" s="3"/>
      <c r="AH150" s="3"/>
      <c r="AI150" s="3"/>
    </row>
    <row r="151" ht="15.75" customHeight="1">
      <c r="A151" s="5">
        <v>44823.89506037037</v>
      </c>
      <c r="B151" s="3" t="s">
        <v>19</v>
      </c>
      <c r="C151" s="3" t="s">
        <v>101</v>
      </c>
      <c r="D151" s="3" t="s">
        <v>168</v>
      </c>
      <c r="E151" s="3" t="s">
        <v>243</v>
      </c>
      <c r="F151" s="3" t="s">
        <v>443</v>
      </c>
      <c r="G151" s="3" t="s">
        <v>29</v>
      </c>
      <c r="H151" s="3" t="s">
        <v>23</v>
      </c>
      <c r="I151" s="3" t="s">
        <v>24</v>
      </c>
      <c r="J151" s="4" t="s">
        <v>35</v>
      </c>
      <c r="K151" s="3"/>
      <c r="L151" s="3"/>
      <c r="M151" s="3" t="s">
        <v>24</v>
      </c>
      <c r="N151" s="3"/>
      <c r="O151" s="3" t="s">
        <v>19</v>
      </c>
      <c r="P151" s="3" t="s">
        <v>227</v>
      </c>
      <c r="Q151" s="3" t="s">
        <v>444</v>
      </c>
      <c r="R151" s="3" t="s">
        <v>27</v>
      </c>
      <c r="S151" s="3"/>
      <c r="T151" s="3"/>
      <c r="U151" s="3"/>
      <c r="V151" s="3"/>
      <c r="W151" s="3"/>
      <c r="X151" s="3"/>
      <c r="Y151" s="3"/>
      <c r="Z151" s="3"/>
      <c r="AA151" s="3"/>
      <c r="AB151" s="3"/>
      <c r="AC151" s="3"/>
      <c r="AD151" s="3"/>
      <c r="AE151" s="3"/>
      <c r="AF151" s="3"/>
      <c r="AG151" s="3"/>
      <c r="AH151" s="3"/>
      <c r="AI151" s="3"/>
    </row>
    <row r="152" ht="15.75" customHeight="1">
      <c r="A152" s="5">
        <v>44826.22474856481</v>
      </c>
      <c r="B152" s="3" t="s">
        <v>19</v>
      </c>
      <c r="C152" s="3" t="s">
        <v>49</v>
      </c>
      <c r="D152" s="3" t="s">
        <v>38</v>
      </c>
      <c r="E152" s="6">
        <v>20.0</v>
      </c>
      <c r="F152" s="6">
        <v>130.0</v>
      </c>
      <c r="G152" s="3" t="s">
        <v>29</v>
      </c>
      <c r="H152" s="3" t="s">
        <v>23</v>
      </c>
      <c r="I152" s="3" t="s">
        <v>34</v>
      </c>
      <c r="J152" s="3"/>
      <c r="K152" s="3" t="s">
        <v>34</v>
      </c>
      <c r="L152" s="3" t="s">
        <v>34</v>
      </c>
      <c r="M152" s="4" t="s">
        <v>35</v>
      </c>
      <c r="N152" s="3"/>
      <c r="O152" s="3" t="s">
        <v>19</v>
      </c>
      <c r="P152" s="3" t="s">
        <v>141</v>
      </c>
      <c r="Q152" s="3" t="s">
        <v>445</v>
      </c>
      <c r="R152" s="3" t="s">
        <v>27</v>
      </c>
      <c r="S152" s="3"/>
      <c r="T152" s="3"/>
      <c r="U152" s="3"/>
      <c r="V152" s="3"/>
      <c r="W152" s="3"/>
      <c r="X152" s="3"/>
      <c r="Y152" s="3"/>
      <c r="Z152" s="3"/>
      <c r="AA152" s="3"/>
      <c r="AB152" s="3"/>
      <c r="AC152" s="3"/>
      <c r="AD152" s="3"/>
      <c r="AE152" s="3"/>
      <c r="AF152" s="3"/>
      <c r="AG152" s="3"/>
      <c r="AH152" s="3"/>
      <c r="AI152" s="3"/>
    </row>
    <row r="153" ht="15.75" customHeight="1">
      <c r="A153" s="5">
        <v>44826.32813537037</v>
      </c>
      <c r="B153" s="3" t="s">
        <v>19</v>
      </c>
      <c r="C153" s="3" t="s">
        <v>49</v>
      </c>
      <c r="D153" s="3" t="s">
        <v>38</v>
      </c>
      <c r="E153" s="6">
        <v>4.0</v>
      </c>
      <c r="F153" s="6">
        <v>75.0</v>
      </c>
      <c r="G153" s="3" t="s">
        <v>446</v>
      </c>
      <c r="H153" s="4" t="s">
        <v>447</v>
      </c>
      <c r="I153" s="3"/>
      <c r="J153" s="3"/>
      <c r="K153" s="3"/>
      <c r="L153" s="3"/>
      <c r="M153" s="3"/>
      <c r="N153" s="3" t="s">
        <v>35</v>
      </c>
      <c r="O153" s="3" t="s">
        <v>19</v>
      </c>
      <c r="P153" s="3" t="s">
        <v>219</v>
      </c>
      <c r="Q153" s="3" t="s">
        <v>448</v>
      </c>
      <c r="R153" s="3" t="s">
        <v>19</v>
      </c>
      <c r="S153" s="4" t="s">
        <v>449</v>
      </c>
      <c r="T153" s="3"/>
      <c r="U153" s="3"/>
      <c r="V153" s="3"/>
      <c r="W153" s="3"/>
      <c r="X153" s="3"/>
      <c r="Y153" s="3"/>
      <c r="Z153" s="3"/>
      <c r="AA153" s="3"/>
      <c r="AB153" s="3"/>
      <c r="AC153" s="3"/>
      <c r="AD153" s="3"/>
      <c r="AE153" s="3"/>
      <c r="AF153" s="3"/>
      <c r="AG153" s="3"/>
      <c r="AH153" s="3"/>
      <c r="AI153" s="3"/>
    </row>
    <row r="154" ht="15.75" customHeight="1">
      <c r="A154" s="5">
        <v>44826.38431050926</v>
      </c>
      <c r="B154" s="3" t="s">
        <v>19</v>
      </c>
      <c r="C154" s="3" t="s">
        <v>20</v>
      </c>
      <c r="D154" s="3" t="s">
        <v>168</v>
      </c>
      <c r="E154" s="3" t="s">
        <v>320</v>
      </c>
      <c r="F154" s="6">
        <v>500.0</v>
      </c>
      <c r="G154" s="3" t="s">
        <v>450</v>
      </c>
      <c r="H154" s="3" t="s">
        <v>68</v>
      </c>
      <c r="I154" s="3" t="s">
        <v>24</v>
      </c>
      <c r="J154" s="3"/>
      <c r="K154" s="3"/>
      <c r="L154" s="3"/>
      <c r="M154" s="3"/>
      <c r="N154" s="3"/>
      <c r="O154" s="3" t="s">
        <v>19</v>
      </c>
      <c r="P154" s="3" t="s">
        <v>124</v>
      </c>
      <c r="Q154" s="3" t="s">
        <v>451</v>
      </c>
      <c r="R154" s="3" t="s">
        <v>27</v>
      </c>
      <c r="S154" s="3"/>
      <c r="T154" s="3"/>
      <c r="U154" s="3"/>
      <c r="V154" s="3"/>
      <c r="W154" s="3"/>
      <c r="X154" s="3"/>
      <c r="Y154" s="3"/>
      <c r="Z154" s="3"/>
      <c r="AA154" s="3"/>
      <c r="AB154" s="3"/>
      <c r="AC154" s="3"/>
      <c r="AD154" s="3"/>
      <c r="AE154" s="3"/>
      <c r="AF154" s="3"/>
      <c r="AG154" s="3"/>
      <c r="AH154" s="3"/>
      <c r="AI154" s="3"/>
    </row>
    <row r="155" ht="15.75" customHeight="1">
      <c r="A155" s="5">
        <v>44826.494901701386</v>
      </c>
      <c r="B155" s="3" t="s">
        <v>19</v>
      </c>
      <c r="C155" s="3" t="s">
        <v>101</v>
      </c>
      <c r="D155" s="3" t="s">
        <v>38</v>
      </c>
      <c r="E155" s="3" t="s">
        <v>116</v>
      </c>
      <c r="F155" s="6">
        <v>9000.0</v>
      </c>
      <c r="G155" s="3" t="s">
        <v>29</v>
      </c>
      <c r="H155" s="4" t="s">
        <v>127</v>
      </c>
      <c r="I155" s="3"/>
      <c r="J155" s="3" t="s">
        <v>35</v>
      </c>
      <c r="K155" s="3" t="s">
        <v>35</v>
      </c>
      <c r="L155" s="3" t="s">
        <v>34</v>
      </c>
      <c r="M155" s="3"/>
      <c r="N155" s="3"/>
      <c r="O155" s="3" t="s">
        <v>19</v>
      </c>
      <c r="P155" s="3" t="s">
        <v>42</v>
      </c>
      <c r="Q155" s="3" t="s">
        <v>452</v>
      </c>
      <c r="R155" s="3" t="s">
        <v>27</v>
      </c>
      <c r="S155" s="3"/>
      <c r="T155" s="3"/>
      <c r="U155" s="3"/>
      <c r="V155" s="3"/>
      <c r="W155" s="3"/>
      <c r="X155" s="3"/>
      <c r="Y155" s="3"/>
      <c r="Z155" s="3"/>
      <c r="AA155" s="3"/>
      <c r="AB155" s="3"/>
      <c r="AC155" s="3"/>
      <c r="AD155" s="3"/>
      <c r="AE155" s="3"/>
      <c r="AF155" s="3"/>
      <c r="AG155" s="3"/>
      <c r="AH155" s="3"/>
      <c r="AI155" s="3"/>
    </row>
    <row r="156" ht="15.75" customHeight="1">
      <c r="A156" s="5">
        <v>44826.49539659722</v>
      </c>
      <c r="B156" s="3" t="s">
        <v>19</v>
      </c>
      <c r="C156" s="3" t="s">
        <v>49</v>
      </c>
      <c r="D156" s="3" t="s">
        <v>21</v>
      </c>
      <c r="E156" s="6">
        <v>10.0</v>
      </c>
      <c r="F156" s="6">
        <v>530.0</v>
      </c>
      <c r="G156" s="3" t="s">
        <v>210</v>
      </c>
      <c r="H156" s="3" t="s">
        <v>33</v>
      </c>
      <c r="I156" s="3" t="s">
        <v>34</v>
      </c>
      <c r="J156" s="3"/>
      <c r="K156" s="3"/>
      <c r="L156" s="3"/>
      <c r="M156" s="3" t="s">
        <v>24</v>
      </c>
      <c r="N156" s="3"/>
      <c r="O156" s="3" t="s">
        <v>19</v>
      </c>
      <c r="P156" s="3" t="s">
        <v>149</v>
      </c>
      <c r="Q156" s="3" t="s">
        <v>453</v>
      </c>
      <c r="R156" s="3" t="s">
        <v>19</v>
      </c>
      <c r="S156" s="4" t="s">
        <v>454</v>
      </c>
      <c r="T156" s="3"/>
      <c r="U156" s="3"/>
      <c r="V156" s="3"/>
      <c r="W156" s="3"/>
      <c r="X156" s="3"/>
      <c r="Y156" s="3"/>
      <c r="Z156" s="3"/>
      <c r="AA156" s="3"/>
      <c r="AB156" s="3"/>
      <c r="AC156" s="3"/>
      <c r="AD156" s="3"/>
      <c r="AE156" s="3"/>
      <c r="AF156" s="3"/>
      <c r="AG156" s="3"/>
      <c r="AH156" s="3"/>
      <c r="AI156" s="3"/>
    </row>
    <row r="157" ht="15.75" customHeight="1">
      <c r="A157" s="5">
        <v>44827.3772131713</v>
      </c>
      <c r="B157" s="3" t="s">
        <v>19</v>
      </c>
      <c r="C157" s="3" t="s">
        <v>49</v>
      </c>
      <c r="D157" s="3" t="s">
        <v>21</v>
      </c>
      <c r="E157" s="3" t="s">
        <v>248</v>
      </c>
      <c r="F157" s="6">
        <v>1500.0</v>
      </c>
      <c r="G157" s="3" t="s">
        <v>455</v>
      </c>
      <c r="H157" s="3" t="s">
        <v>33</v>
      </c>
      <c r="I157" s="4" t="s">
        <v>35</v>
      </c>
      <c r="J157" s="3"/>
      <c r="K157" s="3"/>
      <c r="L157" s="3" t="s">
        <v>34</v>
      </c>
      <c r="M157" s="3"/>
      <c r="N157" s="3"/>
      <c r="O157" s="3" t="s">
        <v>27</v>
      </c>
      <c r="P157" s="3"/>
      <c r="Q157" s="3"/>
      <c r="R157" s="3"/>
      <c r="S157" s="3"/>
      <c r="T157" s="3"/>
      <c r="U157" s="3"/>
      <c r="V157" s="3"/>
      <c r="W157" s="3"/>
      <c r="X157" s="3"/>
      <c r="Y157" s="3"/>
      <c r="Z157" s="3"/>
      <c r="AA157" s="3"/>
      <c r="AB157" s="3"/>
      <c r="AC157" s="3"/>
      <c r="AD157" s="3"/>
      <c r="AE157" s="3"/>
      <c r="AF157" s="3"/>
      <c r="AG157" s="3"/>
      <c r="AH157" s="3"/>
      <c r="AI157" s="3"/>
    </row>
    <row r="158" ht="15.75" customHeight="1">
      <c r="A158" s="5">
        <v>44827.395829166664</v>
      </c>
      <c r="B158" s="3" t="s">
        <v>19</v>
      </c>
      <c r="C158" s="3" t="s">
        <v>20</v>
      </c>
      <c r="D158" s="3" t="s">
        <v>21</v>
      </c>
      <c r="E158" s="3" t="s">
        <v>172</v>
      </c>
      <c r="F158" s="6">
        <v>35.0</v>
      </c>
      <c r="G158" s="3" t="s">
        <v>327</v>
      </c>
      <c r="H158" s="3" t="s">
        <v>33</v>
      </c>
      <c r="I158" s="3" t="s">
        <v>24</v>
      </c>
      <c r="J158" s="3" t="s">
        <v>24</v>
      </c>
      <c r="K158" s="3" t="s">
        <v>35</v>
      </c>
      <c r="L158" s="3" t="s">
        <v>35</v>
      </c>
      <c r="M158" s="3" t="s">
        <v>24</v>
      </c>
      <c r="N158" s="3"/>
      <c r="O158" s="3" t="s">
        <v>19</v>
      </c>
      <c r="P158" s="3" t="s">
        <v>42</v>
      </c>
      <c r="Q158" s="3" t="s">
        <v>456</v>
      </c>
      <c r="R158" s="3" t="s">
        <v>27</v>
      </c>
      <c r="S158" s="3"/>
      <c r="T158" s="3"/>
      <c r="U158" s="3"/>
      <c r="V158" s="3"/>
      <c r="W158" s="3"/>
      <c r="X158" s="3"/>
      <c r="Y158" s="3"/>
      <c r="Z158" s="3"/>
      <c r="AA158" s="3"/>
      <c r="AB158" s="3"/>
      <c r="AC158" s="3"/>
      <c r="AD158" s="3"/>
      <c r="AE158" s="3"/>
      <c r="AF158" s="3"/>
      <c r="AG158" s="3"/>
      <c r="AH158" s="3"/>
      <c r="AI158" s="3"/>
    </row>
    <row r="159" ht="15.75" customHeight="1">
      <c r="A159" s="5">
        <v>44827.43709269676</v>
      </c>
      <c r="B159" s="3" t="s">
        <v>19</v>
      </c>
      <c r="C159" s="3" t="s">
        <v>20</v>
      </c>
      <c r="D159" s="3" t="s">
        <v>168</v>
      </c>
      <c r="E159" s="3" t="s">
        <v>339</v>
      </c>
      <c r="F159" s="6">
        <v>4500.0</v>
      </c>
      <c r="G159" s="3" t="s">
        <v>73</v>
      </c>
      <c r="H159" s="3" t="s">
        <v>33</v>
      </c>
      <c r="I159" s="4" t="s">
        <v>35</v>
      </c>
      <c r="J159" s="3"/>
      <c r="K159" s="3"/>
      <c r="L159" s="3" t="s">
        <v>35</v>
      </c>
      <c r="M159" s="3" t="s">
        <v>24</v>
      </c>
      <c r="N159" s="3"/>
      <c r="O159" s="3" t="s">
        <v>19</v>
      </c>
      <c r="P159" s="3" t="s">
        <v>89</v>
      </c>
      <c r="Q159" s="3" t="s">
        <v>457</v>
      </c>
      <c r="R159" s="3" t="s">
        <v>27</v>
      </c>
      <c r="S159" s="3"/>
      <c r="T159" s="3"/>
      <c r="U159" s="3"/>
      <c r="V159" s="3"/>
      <c r="W159" s="3"/>
      <c r="X159" s="3"/>
      <c r="Y159" s="3"/>
      <c r="Z159" s="3"/>
      <c r="AA159" s="3"/>
      <c r="AB159" s="3"/>
      <c r="AC159" s="3"/>
      <c r="AD159" s="3"/>
      <c r="AE159" s="3"/>
      <c r="AF159" s="3"/>
      <c r="AG159" s="3"/>
      <c r="AH159" s="3"/>
      <c r="AI159" s="3"/>
    </row>
    <row r="160" ht="15.75" customHeight="1">
      <c r="A160" s="5">
        <v>44827.454339108794</v>
      </c>
      <c r="B160" s="3" t="s">
        <v>19</v>
      </c>
      <c r="C160" s="3" t="s">
        <v>20</v>
      </c>
      <c r="D160" s="3" t="s">
        <v>458</v>
      </c>
      <c r="E160" s="6">
        <v>15.0</v>
      </c>
      <c r="F160" s="6">
        <v>2000.0</v>
      </c>
      <c r="G160" s="3" t="s">
        <v>459</v>
      </c>
      <c r="H160" s="3" t="s">
        <v>83</v>
      </c>
      <c r="I160" s="4" t="s">
        <v>35</v>
      </c>
      <c r="J160" s="3"/>
      <c r="K160" s="3" t="s">
        <v>35</v>
      </c>
      <c r="L160" s="3" t="s">
        <v>35</v>
      </c>
      <c r="M160" s="4" t="s">
        <v>35</v>
      </c>
      <c r="N160" s="3"/>
      <c r="O160" s="3" t="s">
        <v>19</v>
      </c>
      <c r="P160" s="3" t="s">
        <v>460</v>
      </c>
      <c r="Q160" s="3" t="s">
        <v>461</v>
      </c>
      <c r="R160" s="3" t="s">
        <v>19</v>
      </c>
      <c r="S160" s="4" t="s">
        <v>462</v>
      </c>
      <c r="T160" s="3"/>
      <c r="U160" s="3"/>
      <c r="V160" s="3"/>
      <c r="W160" s="3"/>
      <c r="X160" s="3"/>
      <c r="Y160" s="3"/>
      <c r="Z160" s="3"/>
      <c r="AA160" s="3"/>
      <c r="AB160" s="3"/>
      <c r="AC160" s="3"/>
      <c r="AD160" s="3"/>
      <c r="AE160" s="3"/>
      <c r="AF160" s="3"/>
      <c r="AG160" s="3"/>
      <c r="AH160" s="3"/>
      <c r="AI160" s="3"/>
    </row>
    <row r="161" ht="15.75" customHeight="1">
      <c r="A161" s="5">
        <v>44828.34699961805</v>
      </c>
      <c r="B161" s="3" t="s">
        <v>19</v>
      </c>
      <c r="C161" s="3" t="s">
        <v>49</v>
      </c>
      <c r="D161" s="3" t="s">
        <v>463</v>
      </c>
      <c r="E161" s="6">
        <v>14.0</v>
      </c>
      <c r="F161" s="6">
        <v>500.0</v>
      </c>
      <c r="G161" s="3" t="s">
        <v>29</v>
      </c>
      <c r="H161" s="3" t="s">
        <v>33</v>
      </c>
      <c r="I161" s="3" t="s">
        <v>24</v>
      </c>
      <c r="J161" s="4" t="s">
        <v>35</v>
      </c>
      <c r="K161" s="3"/>
      <c r="L161" s="3" t="s">
        <v>34</v>
      </c>
      <c r="M161" s="3"/>
      <c r="N161" s="3"/>
      <c r="O161" s="3" t="s">
        <v>27</v>
      </c>
      <c r="P161" s="3"/>
      <c r="Q161" s="3"/>
      <c r="R161" s="3"/>
      <c r="S161" s="3"/>
      <c r="T161" s="3"/>
      <c r="U161" s="3"/>
      <c r="V161" s="3"/>
      <c r="W161" s="3"/>
      <c r="X161" s="3"/>
      <c r="Y161" s="3"/>
      <c r="Z161" s="3"/>
      <c r="AA161" s="3"/>
      <c r="AB161" s="3"/>
      <c r="AC161" s="3"/>
      <c r="AD161" s="3"/>
      <c r="AE161" s="3"/>
      <c r="AF161" s="3"/>
      <c r="AG161" s="3"/>
      <c r="AH161" s="3"/>
      <c r="AI161" s="3"/>
    </row>
    <row r="162" ht="15.75" customHeight="1">
      <c r="A162" s="5">
        <v>44828.34994969907</v>
      </c>
      <c r="B162" s="3" t="s">
        <v>19</v>
      </c>
      <c r="C162" s="3" t="s">
        <v>49</v>
      </c>
      <c r="D162" s="3" t="s">
        <v>21</v>
      </c>
      <c r="E162" s="3" t="s">
        <v>51</v>
      </c>
      <c r="F162" s="6">
        <v>120.0</v>
      </c>
      <c r="G162" s="3" t="s">
        <v>29</v>
      </c>
      <c r="H162" s="3" t="s">
        <v>58</v>
      </c>
      <c r="I162" s="3"/>
      <c r="J162" s="3"/>
      <c r="K162" s="4" t="s">
        <v>35</v>
      </c>
      <c r="L162" s="3"/>
      <c r="M162" s="3"/>
      <c r="N162" s="3"/>
      <c r="O162" s="3" t="s">
        <v>19</v>
      </c>
      <c r="P162" s="3" t="s">
        <v>149</v>
      </c>
      <c r="Q162" s="3" t="s">
        <v>464</v>
      </c>
      <c r="R162" s="3" t="s">
        <v>19</v>
      </c>
      <c r="S162" s="4" t="s">
        <v>465</v>
      </c>
      <c r="T162" s="3"/>
      <c r="U162" s="3"/>
      <c r="V162" s="3"/>
      <c r="W162" s="3"/>
      <c r="X162" s="3"/>
      <c r="Y162" s="3"/>
      <c r="Z162" s="3"/>
      <c r="AA162" s="3"/>
      <c r="AB162" s="3"/>
      <c r="AC162" s="3"/>
      <c r="AD162" s="3"/>
      <c r="AE162" s="3"/>
      <c r="AF162" s="3"/>
      <c r="AG162" s="3"/>
      <c r="AH162" s="3"/>
      <c r="AI162" s="3"/>
    </row>
    <row r="163" ht="15.75" customHeight="1">
      <c r="A163" s="5">
        <v>44834.5061566088</v>
      </c>
      <c r="B163" s="3" t="s">
        <v>19</v>
      </c>
      <c r="C163" s="3" t="s">
        <v>101</v>
      </c>
      <c r="D163" s="3" t="s">
        <v>168</v>
      </c>
      <c r="E163" s="6">
        <v>1.0</v>
      </c>
      <c r="F163" s="7">
        <v>1000.0</v>
      </c>
      <c r="G163" s="3" t="s">
        <v>29</v>
      </c>
      <c r="H163" s="3" t="s">
        <v>52</v>
      </c>
      <c r="I163" s="4" t="s">
        <v>35</v>
      </c>
      <c r="J163" s="3"/>
      <c r="K163" s="3"/>
      <c r="L163" s="3"/>
      <c r="M163" s="4" t="s">
        <v>35</v>
      </c>
      <c r="N163" s="3"/>
      <c r="O163" s="3" t="s">
        <v>19</v>
      </c>
      <c r="P163" s="3" t="s">
        <v>186</v>
      </c>
      <c r="Q163" s="3" t="s">
        <v>112</v>
      </c>
      <c r="R163" s="3" t="s">
        <v>19</v>
      </c>
      <c r="S163" s="3"/>
      <c r="T163" s="3"/>
      <c r="U163" s="3"/>
      <c r="V163" s="3"/>
      <c r="W163" s="3"/>
      <c r="X163" s="3"/>
      <c r="Y163" s="3"/>
      <c r="Z163" s="3"/>
      <c r="AA163" s="3"/>
      <c r="AB163" s="3"/>
      <c r="AC163" s="3"/>
      <c r="AD163" s="3"/>
      <c r="AE163" s="3"/>
      <c r="AF163" s="3"/>
      <c r="AG163" s="3"/>
      <c r="AH163" s="3"/>
      <c r="AI163" s="3"/>
    </row>
    <row r="164" ht="15.75" customHeight="1">
      <c r="A164" s="5">
        <v>44834.55994715278</v>
      </c>
      <c r="B164" s="3" t="s">
        <v>19</v>
      </c>
      <c r="C164" s="3" t="s">
        <v>66</v>
      </c>
      <c r="D164" s="3" t="s">
        <v>38</v>
      </c>
      <c r="E164" s="3" t="s">
        <v>466</v>
      </c>
      <c r="F164" s="6">
        <v>1500.0</v>
      </c>
      <c r="G164" s="3" t="s">
        <v>210</v>
      </c>
      <c r="H164" s="3" t="s">
        <v>127</v>
      </c>
      <c r="I164" s="3" t="s">
        <v>24</v>
      </c>
      <c r="J164" s="3" t="s">
        <v>34</v>
      </c>
      <c r="K164" s="3" t="s">
        <v>35</v>
      </c>
      <c r="L164" s="3" t="s">
        <v>24</v>
      </c>
      <c r="M164" s="3" t="s">
        <v>24</v>
      </c>
      <c r="N164" s="3"/>
      <c r="O164" s="3" t="s">
        <v>19</v>
      </c>
      <c r="P164" s="3" t="s">
        <v>36</v>
      </c>
      <c r="Q164" s="3" t="s">
        <v>467</v>
      </c>
      <c r="R164" s="3" t="s">
        <v>27</v>
      </c>
      <c r="S164" s="3"/>
      <c r="T164" s="3"/>
      <c r="U164" s="3"/>
      <c r="V164" s="3"/>
      <c r="W164" s="3"/>
      <c r="X164" s="3"/>
      <c r="Y164" s="3"/>
      <c r="Z164" s="3"/>
      <c r="AA164" s="3"/>
      <c r="AB164" s="3"/>
      <c r="AC164" s="3"/>
      <c r="AD164" s="3"/>
      <c r="AE164" s="3"/>
      <c r="AF164" s="3"/>
      <c r="AG164" s="3"/>
      <c r="AH164" s="3"/>
      <c r="AI164" s="3"/>
    </row>
    <row r="165" ht="15.75" customHeight="1">
      <c r="A165" s="5">
        <v>44837.69045371527</v>
      </c>
      <c r="B165" s="3" t="s">
        <v>19</v>
      </c>
      <c r="C165" s="3" t="s">
        <v>66</v>
      </c>
      <c r="D165" s="3" t="s">
        <v>21</v>
      </c>
      <c r="E165" s="3" t="s">
        <v>56</v>
      </c>
      <c r="F165" s="6">
        <v>750.0</v>
      </c>
      <c r="G165" s="3" t="s">
        <v>468</v>
      </c>
      <c r="H165" s="3" t="s">
        <v>371</v>
      </c>
      <c r="I165" s="3" t="s">
        <v>35</v>
      </c>
      <c r="J165" s="3" t="s">
        <v>35</v>
      </c>
      <c r="K165" s="3" t="s">
        <v>34</v>
      </c>
      <c r="L165" s="3" t="s">
        <v>34</v>
      </c>
      <c r="M165" s="3" t="s">
        <v>34</v>
      </c>
      <c r="N165" s="3"/>
      <c r="O165" s="3" t="s">
        <v>19</v>
      </c>
      <c r="P165" s="3" t="s">
        <v>161</v>
      </c>
      <c r="Q165" s="3" t="s">
        <v>469</v>
      </c>
      <c r="R165" s="3" t="s">
        <v>19</v>
      </c>
      <c r="S165" s="4" t="s">
        <v>470</v>
      </c>
      <c r="T165" s="3"/>
      <c r="U165" s="3"/>
      <c r="V165" s="3"/>
      <c r="W165" s="3"/>
      <c r="X165" s="3"/>
      <c r="Y165" s="3"/>
      <c r="Z165" s="3"/>
      <c r="AA165" s="3"/>
      <c r="AB165" s="3"/>
      <c r="AC165" s="3"/>
      <c r="AD165" s="3"/>
      <c r="AE165" s="3"/>
      <c r="AF165" s="3"/>
      <c r="AG165" s="3"/>
      <c r="AH165" s="3"/>
      <c r="AI165" s="3"/>
    </row>
    <row r="166" ht="15.75" customHeight="1">
      <c r="A166" s="5">
        <v>44840.31214140046</v>
      </c>
      <c r="B166" s="3" t="s">
        <v>19</v>
      </c>
      <c r="C166" s="3" t="s">
        <v>101</v>
      </c>
      <c r="D166" s="3" t="s">
        <v>38</v>
      </c>
      <c r="E166" s="6">
        <v>2.0</v>
      </c>
      <c r="F166" s="6">
        <v>86300.0</v>
      </c>
      <c r="G166" s="3" t="s">
        <v>77</v>
      </c>
      <c r="H166" s="3" t="s">
        <v>52</v>
      </c>
      <c r="I166" s="3"/>
      <c r="J166" s="3"/>
      <c r="K166" s="3"/>
      <c r="L166" s="3"/>
      <c r="M166" s="3"/>
      <c r="N166" s="3" t="s">
        <v>35</v>
      </c>
      <c r="O166" s="3" t="s">
        <v>19</v>
      </c>
      <c r="P166" s="3" t="s">
        <v>69</v>
      </c>
      <c r="Q166" s="3" t="s">
        <v>471</v>
      </c>
      <c r="R166" s="3" t="s">
        <v>27</v>
      </c>
      <c r="S166" s="3"/>
      <c r="T166" s="3"/>
      <c r="U166" s="3"/>
      <c r="V166" s="3"/>
      <c r="W166" s="3"/>
      <c r="X166" s="3"/>
      <c r="Y166" s="3"/>
      <c r="Z166" s="3"/>
      <c r="AA166" s="3"/>
      <c r="AB166" s="3"/>
      <c r="AC166" s="3"/>
      <c r="AD166" s="3"/>
      <c r="AE166" s="3"/>
      <c r="AF166" s="3"/>
      <c r="AG166" s="3"/>
      <c r="AH166" s="3"/>
      <c r="AI166" s="3"/>
    </row>
    <row r="167" ht="15.75" customHeight="1">
      <c r="A167" s="5">
        <v>44840.360729328706</v>
      </c>
      <c r="B167" s="3" t="s">
        <v>19</v>
      </c>
      <c r="C167" s="3" t="s">
        <v>49</v>
      </c>
      <c r="D167" s="3" t="s">
        <v>393</v>
      </c>
      <c r="E167" s="6">
        <v>15.0</v>
      </c>
      <c r="F167" s="6">
        <v>5500.0</v>
      </c>
      <c r="G167" s="3" t="s">
        <v>472</v>
      </c>
      <c r="H167" s="3" t="s">
        <v>23</v>
      </c>
      <c r="I167" s="3" t="s">
        <v>35</v>
      </c>
      <c r="J167" s="3" t="s">
        <v>24</v>
      </c>
      <c r="K167" s="3"/>
      <c r="L167" s="3" t="s">
        <v>35</v>
      </c>
      <c r="M167" s="3" t="s">
        <v>24</v>
      </c>
      <c r="N167" s="3"/>
      <c r="O167" s="3" t="s">
        <v>19</v>
      </c>
      <c r="P167" s="3" t="s">
        <v>356</v>
      </c>
      <c r="Q167" s="3" t="s">
        <v>473</v>
      </c>
      <c r="R167" s="3" t="s">
        <v>19</v>
      </c>
      <c r="S167" s="4" t="s">
        <v>474</v>
      </c>
      <c r="T167" s="3"/>
      <c r="U167" s="3"/>
      <c r="V167" s="3"/>
      <c r="W167" s="3"/>
      <c r="X167" s="3"/>
      <c r="Y167" s="3"/>
      <c r="Z167" s="3"/>
      <c r="AA167" s="3"/>
      <c r="AB167" s="3"/>
      <c r="AC167" s="3"/>
      <c r="AD167" s="3"/>
      <c r="AE167" s="3"/>
      <c r="AF167" s="3"/>
      <c r="AG167" s="3"/>
      <c r="AH167" s="3"/>
      <c r="AI167" s="3"/>
    </row>
    <row r="168" ht="15.75" customHeight="1">
      <c r="A168" s="5">
        <v>44840.44966017361</v>
      </c>
      <c r="B168" s="3" t="s">
        <v>19</v>
      </c>
      <c r="C168" s="3" t="s">
        <v>49</v>
      </c>
      <c r="D168" s="3" t="s">
        <v>21</v>
      </c>
      <c r="E168" s="6">
        <v>6.0</v>
      </c>
      <c r="F168" s="3" t="s">
        <v>475</v>
      </c>
      <c r="G168" s="3" t="s">
        <v>476</v>
      </c>
      <c r="H168" s="3" t="s">
        <v>52</v>
      </c>
      <c r="I168" s="3" t="s">
        <v>34</v>
      </c>
      <c r="J168" s="3" t="s">
        <v>24</v>
      </c>
      <c r="K168" s="3"/>
      <c r="L168" s="3"/>
      <c r="M168" s="3"/>
      <c r="N168" s="3"/>
      <c r="O168" s="3" t="s">
        <v>19</v>
      </c>
      <c r="P168" s="3" t="s">
        <v>53</v>
      </c>
      <c r="Q168" s="3" t="s">
        <v>477</v>
      </c>
      <c r="R168" s="3" t="s">
        <v>19</v>
      </c>
      <c r="S168" s="3" t="s">
        <v>98</v>
      </c>
      <c r="T168" s="3"/>
      <c r="U168" s="3"/>
      <c r="V168" s="3"/>
      <c r="W168" s="3"/>
      <c r="X168" s="3"/>
      <c r="Y168" s="3"/>
      <c r="Z168" s="3"/>
      <c r="AA168" s="3"/>
      <c r="AB168" s="3"/>
      <c r="AC168" s="3"/>
      <c r="AD168" s="3"/>
      <c r="AE168" s="3"/>
      <c r="AF168" s="3"/>
      <c r="AG168" s="3"/>
      <c r="AH168" s="3"/>
      <c r="AI168" s="3"/>
    </row>
    <row r="169" ht="15.75" customHeight="1">
      <c r="A169" s="5">
        <v>44840.458330821755</v>
      </c>
      <c r="B169" s="3" t="s">
        <v>19</v>
      </c>
      <c r="C169" s="3" t="s">
        <v>49</v>
      </c>
      <c r="D169" s="3" t="s">
        <v>115</v>
      </c>
      <c r="E169" s="3" t="s">
        <v>466</v>
      </c>
      <c r="F169" s="6">
        <v>3500.0</v>
      </c>
      <c r="G169" s="3" t="s">
        <v>478</v>
      </c>
      <c r="H169" s="3" t="s">
        <v>127</v>
      </c>
      <c r="I169" s="4" t="s">
        <v>35</v>
      </c>
      <c r="J169" s="3"/>
      <c r="K169" s="3" t="s">
        <v>24</v>
      </c>
      <c r="L169" s="3" t="s">
        <v>24</v>
      </c>
      <c r="M169" s="3" t="s">
        <v>24</v>
      </c>
      <c r="N169" s="3"/>
      <c r="O169" s="3" t="s">
        <v>19</v>
      </c>
      <c r="P169" s="3" t="s">
        <v>479</v>
      </c>
      <c r="Q169" s="3" t="s">
        <v>480</v>
      </c>
      <c r="R169" s="3" t="s">
        <v>27</v>
      </c>
      <c r="S169" s="3"/>
      <c r="T169" s="3"/>
      <c r="U169" s="3"/>
      <c r="V169" s="3"/>
      <c r="W169" s="3"/>
      <c r="X169" s="3"/>
      <c r="Y169" s="3"/>
      <c r="Z169" s="3"/>
      <c r="AA169" s="3"/>
      <c r="AB169" s="3"/>
      <c r="AC169" s="3"/>
      <c r="AD169" s="3"/>
      <c r="AE169" s="3"/>
      <c r="AF169" s="3"/>
      <c r="AG169" s="3"/>
      <c r="AH169" s="3"/>
      <c r="AI169" s="3"/>
    </row>
    <row r="170" ht="15.75" customHeight="1">
      <c r="A170" s="5">
        <v>44840.46367241898</v>
      </c>
      <c r="B170" s="3" t="s">
        <v>19</v>
      </c>
      <c r="C170" s="3" t="s">
        <v>49</v>
      </c>
      <c r="D170" s="3" t="s">
        <v>115</v>
      </c>
      <c r="E170" s="6">
        <v>14.0</v>
      </c>
      <c r="F170" s="6">
        <v>3000.0</v>
      </c>
      <c r="G170" s="3" t="s">
        <v>481</v>
      </c>
      <c r="H170" s="3" t="s">
        <v>83</v>
      </c>
      <c r="I170" s="3" t="s">
        <v>35</v>
      </c>
      <c r="J170" s="3" t="s">
        <v>34</v>
      </c>
      <c r="K170" s="3"/>
      <c r="L170" s="3" t="s">
        <v>34</v>
      </c>
      <c r="M170" s="4" t="s">
        <v>35</v>
      </c>
      <c r="N170" s="3"/>
      <c r="O170" s="3" t="s">
        <v>27</v>
      </c>
      <c r="P170" s="3"/>
      <c r="Q170" s="3"/>
      <c r="R170" s="3"/>
      <c r="S170" s="3"/>
      <c r="T170" s="3"/>
      <c r="U170" s="3"/>
      <c r="V170" s="3"/>
      <c r="W170" s="3"/>
      <c r="X170" s="3"/>
      <c r="Y170" s="3"/>
      <c r="Z170" s="3"/>
      <c r="AA170" s="3"/>
      <c r="AB170" s="3"/>
      <c r="AC170" s="3"/>
      <c r="AD170" s="3"/>
      <c r="AE170" s="3"/>
      <c r="AF170" s="3"/>
      <c r="AG170" s="3"/>
      <c r="AH170" s="3"/>
      <c r="AI170" s="3"/>
    </row>
    <row r="171" ht="15.75" customHeight="1">
      <c r="A171" s="5">
        <v>44843.49723605324</v>
      </c>
      <c r="B171" s="3" t="s">
        <v>19</v>
      </c>
      <c r="C171" s="3" t="s">
        <v>20</v>
      </c>
      <c r="D171" s="3" t="s">
        <v>482</v>
      </c>
      <c r="E171" s="6">
        <v>22.0</v>
      </c>
      <c r="F171" s="6">
        <v>30000.0</v>
      </c>
      <c r="G171" s="3" t="s">
        <v>483</v>
      </c>
      <c r="H171" s="3" t="s">
        <v>484</v>
      </c>
      <c r="I171" s="4" t="s">
        <v>35</v>
      </c>
      <c r="J171" s="3"/>
      <c r="K171" s="3"/>
      <c r="L171" s="3"/>
      <c r="M171" s="3"/>
      <c r="N171" s="3"/>
      <c r="O171" s="3" t="s">
        <v>19</v>
      </c>
      <c r="P171" s="3" t="s">
        <v>103</v>
      </c>
      <c r="Q171" s="3" t="s">
        <v>485</v>
      </c>
      <c r="R171" s="3" t="s">
        <v>27</v>
      </c>
      <c r="S171" s="3"/>
      <c r="T171" s="3"/>
      <c r="U171" s="3"/>
      <c r="V171" s="3"/>
      <c r="W171" s="3"/>
      <c r="X171" s="3"/>
      <c r="Y171" s="3"/>
      <c r="Z171" s="3"/>
      <c r="AA171" s="3"/>
      <c r="AB171" s="3"/>
      <c r="AC171" s="3"/>
      <c r="AD171" s="3"/>
      <c r="AE171" s="3"/>
      <c r="AF171" s="3"/>
      <c r="AG171" s="3"/>
      <c r="AH171" s="3"/>
      <c r="AI171" s="3"/>
    </row>
    <row r="172" ht="15.75" customHeight="1">
      <c r="A172" s="5">
        <v>44844.831785625</v>
      </c>
      <c r="B172" s="3" t="s">
        <v>27</v>
      </c>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ht="15.75" customHeight="1">
      <c r="A173" s="5">
        <v>44844.85523878472</v>
      </c>
      <c r="B173" s="3" t="s">
        <v>19</v>
      </c>
      <c r="C173" s="3" t="s">
        <v>49</v>
      </c>
      <c r="D173" s="3" t="s">
        <v>257</v>
      </c>
      <c r="E173" s="6">
        <v>10.0</v>
      </c>
      <c r="F173" s="6">
        <v>700.0</v>
      </c>
      <c r="G173" s="3" t="s">
        <v>305</v>
      </c>
      <c r="H173" s="3" t="s">
        <v>23</v>
      </c>
      <c r="I173" s="3" t="s">
        <v>34</v>
      </c>
      <c r="J173" s="3" t="s">
        <v>35</v>
      </c>
      <c r="K173" s="4" t="s">
        <v>35</v>
      </c>
      <c r="L173" s="3"/>
      <c r="M173" s="3" t="s">
        <v>34</v>
      </c>
      <c r="N173" s="3"/>
      <c r="O173" s="3" t="s">
        <v>19</v>
      </c>
      <c r="P173" s="3" t="s">
        <v>89</v>
      </c>
      <c r="Q173" s="3" t="s">
        <v>486</v>
      </c>
      <c r="R173" s="3" t="s">
        <v>27</v>
      </c>
      <c r="S173" s="3"/>
      <c r="T173" s="3"/>
      <c r="U173" s="3"/>
      <c r="V173" s="3"/>
      <c r="W173" s="3"/>
      <c r="X173" s="3"/>
      <c r="Y173" s="3"/>
      <c r="Z173" s="3"/>
      <c r="AA173" s="3"/>
      <c r="AB173" s="3"/>
      <c r="AC173" s="3"/>
      <c r="AD173" s="3"/>
      <c r="AE173" s="3"/>
      <c r="AF173" s="3"/>
      <c r="AG173" s="3"/>
      <c r="AH173" s="3"/>
      <c r="AI173" s="3"/>
    </row>
    <row r="174" ht="15.75" customHeight="1">
      <c r="A174" s="5">
        <v>44845.436312164355</v>
      </c>
      <c r="B174" s="3" t="s">
        <v>19</v>
      </c>
      <c r="C174" s="3" t="s">
        <v>49</v>
      </c>
      <c r="D174" s="3" t="s">
        <v>38</v>
      </c>
      <c r="E174" s="6">
        <v>7.0</v>
      </c>
      <c r="F174" s="6">
        <v>1000.0</v>
      </c>
      <c r="G174" s="3" t="s">
        <v>29</v>
      </c>
      <c r="H174" s="3" t="s">
        <v>23</v>
      </c>
      <c r="I174" s="3" t="s">
        <v>34</v>
      </c>
      <c r="J174" s="3" t="s">
        <v>24</v>
      </c>
      <c r="K174" s="3" t="s">
        <v>24</v>
      </c>
      <c r="L174" s="3" t="s">
        <v>34</v>
      </c>
      <c r="M174" s="3" t="s">
        <v>24</v>
      </c>
      <c r="N174" s="3"/>
      <c r="O174" s="3" t="s">
        <v>19</v>
      </c>
      <c r="P174" s="3" t="s">
        <v>155</v>
      </c>
      <c r="Q174" s="3" t="s">
        <v>487</v>
      </c>
      <c r="R174" s="3" t="s">
        <v>27</v>
      </c>
      <c r="S174" s="3"/>
      <c r="T174" s="3"/>
      <c r="U174" s="3"/>
      <c r="V174" s="3"/>
      <c r="W174" s="3"/>
      <c r="X174" s="3"/>
      <c r="Y174" s="3"/>
      <c r="Z174" s="3"/>
      <c r="AA174" s="3"/>
      <c r="AB174" s="3"/>
      <c r="AC174" s="3"/>
      <c r="AD174" s="3"/>
      <c r="AE174" s="3"/>
      <c r="AF174" s="3"/>
      <c r="AG174" s="3"/>
      <c r="AH174" s="3"/>
      <c r="AI174" s="3"/>
    </row>
    <row r="175" ht="15.75" customHeight="1">
      <c r="A175" s="5">
        <v>44845.43911050926</v>
      </c>
      <c r="B175" s="3" t="s">
        <v>19</v>
      </c>
      <c r="C175" s="3" t="s">
        <v>49</v>
      </c>
      <c r="D175" s="3" t="s">
        <v>38</v>
      </c>
      <c r="E175" s="6">
        <v>6.0</v>
      </c>
      <c r="F175" s="6">
        <v>2000.0</v>
      </c>
      <c r="G175" s="3" t="s">
        <v>488</v>
      </c>
      <c r="H175" s="3" t="s">
        <v>33</v>
      </c>
      <c r="I175" s="4" t="s">
        <v>35</v>
      </c>
      <c r="J175" s="3"/>
      <c r="K175" s="3"/>
      <c r="L175" s="3" t="s">
        <v>34</v>
      </c>
      <c r="M175" s="3" t="s">
        <v>24</v>
      </c>
      <c r="N175" s="3"/>
      <c r="O175" s="3" t="s">
        <v>19</v>
      </c>
      <c r="P175" s="3" t="s">
        <v>53</v>
      </c>
      <c r="Q175" s="3" t="s">
        <v>489</v>
      </c>
      <c r="R175" s="3" t="s">
        <v>27</v>
      </c>
      <c r="S175" s="3"/>
      <c r="T175" s="3"/>
      <c r="U175" s="3"/>
      <c r="V175" s="3"/>
      <c r="W175" s="3"/>
      <c r="X175" s="3"/>
      <c r="Y175" s="3"/>
      <c r="Z175" s="3"/>
      <c r="AA175" s="3"/>
      <c r="AB175" s="3"/>
      <c r="AC175" s="3"/>
      <c r="AD175" s="3"/>
      <c r="AE175" s="3"/>
      <c r="AF175" s="3"/>
      <c r="AG175" s="3"/>
      <c r="AH175" s="3"/>
      <c r="AI175" s="3"/>
    </row>
    <row r="176" ht="15.75" customHeight="1">
      <c r="A176" s="5">
        <v>44847.390935069445</v>
      </c>
      <c r="B176" s="3" t="s">
        <v>19</v>
      </c>
      <c r="C176" s="3" t="s">
        <v>49</v>
      </c>
      <c r="D176" s="3" t="s">
        <v>490</v>
      </c>
      <c r="E176" s="3" t="s">
        <v>51</v>
      </c>
      <c r="F176" s="6">
        <v>8000.0</v>
      </c>
      <c r="G176" s="3" t="s">
        <v>73</v>
      </c>
      <c r="H176" s="3" t="s">
        <v>83</v>
      </c>
      <c r="I176" s="3" t="s">
        <v>34</v>
      </c>
      <c r="J176" s="3" t="s">
        <v>24</v>
      </c>
      <c r="K176" s="3" t="s">
        <v>34</v>
      </c>
      <c r="L176" s="3" t="s">
        <v>34</v>
      </c>
      <c r="M176" s="3" t="s">
        <v>24</v>
      </c>
      <c r="N176" s="3"/>
      <c r="O176" s="3" t="s">
        <v>19</v>
      </c>
      <c r="P176" s="3" t="s">
        <v>380</v>
      </c>
      <c r="Q176" s="3" t="s">
        <v>491</v>
      </c>
      <c r="R176" s="3" t="s">
        <v>27</v>
      </c>
      <c r="S176" s="3"/>
      <c r="T176" s="3"/>
      <c r="U176" s="3"/>
      <c r="V176" s="3"/>
      <c r="W176" s="3"/>
      <c r="X176" s="3"/>
      <c r="Y176" s="3"/>
      <c r="Z176" s="3"/>
      <c r="AA176" s="3"/>
      <c r="AB176" s="3"/>
      <c r="AC176" s="3"/>
      <c r="AD176" s="3"/>
      <c r="AE176" s="3"/>
      <c r="AF176" s="3"/>
      <c r="AG176" s="3"/>
      <c r="AH176" s="3"/>
      <c r="AI176" s="3"/>
    </row>
    <row r="177" ht="15.75" customHeight="1">
      <c r="A177" s="5">
        <v>44847.41266112268</v>
      </c>
      <c r="B177" s="3" t="s">
        <v>19</v>
      </c>
      <c r="C177" s="3" t="s">
        <v>49</v>
      </c>
      <c r="D177" s="3" t="s">
        <v>38</v>
      </c>
      <c r="E177" s="6">
        <v>10.0</v>
      </c>
      <c r="F177" s="6">
        <v>400.0</v>
      </c>
      <c r="G177" s="3" t="s">
        <v>492</v>
      </c>
      <c r="H177" s="3" t="s">
        <v>95</v>
      </c>
      <c r="I177" s="3" t="s">
        <v>34</v>
      </c>
      <c r="J177" s="3" t="s">
        <v>24</v>
      </c>
      <c r="K177" s="3" t="s">
        <v>24</v>
      </c>
      <c r="L177" s="3" t="s">
        <v>34</v>
      </c>
      <c r="M177" s="3" t="s">
        <v>24</v>
      </c>
      <c r="N177" s="3"/>
      <c r="O177" s="3" t="s">
        <v>19</v>
      </c>
      <c r="P177" s="3" t="s">
        <v>47</v>
      </c>
      <c r="Q177" s="3" t="s">
        <v>493</v>
      </c>
      <c r="R177" s="3" t="s">
        <v>19</v>
      </c>
      <c r="S177" s="3"/>
      <c r="T177" s="3"/>
      <c r="U177" s="3"/>
      <c r="V177" s="3"/>
      <c r="W177" s="3"/>
      <c r="X177" s="3"/>
      <c r="Y177" s="3"/>
      <c r="Z177" s="3"/>
      <c r="AA177" s="3"/>
      <c r="AB177" s="3"/>
      <c r="AC177" s="3"/>
      <c r="AD177" s="3"/>
      <c r="AE177" s="3"/>
      <c r="AF177" s="3"/>
      <c r="AG177" s="3"/>
      <c r="AH177" s="3"/>
      <c r="AI177" s="3"/>
    </row>
    <row r="178" ht="15.75" customHeight="1">
      <c r="A178" s="5">
        <v>44847.59098597222</v>
      </c>
      <c r="B178" s="3" t="s">
        <v>19</v>
      </c>
      <c r="C178" s="3" t="s">
        <v>49</v>
      </c>
      <c r="D178" s="3" t="s">
        <v>21</v>
      </c>
      <c r="E178" s="3" t="s">
        <v>466</v>
      </c>
      <c r="F178" s="6">
        <v>13.0</v>
      </c>
      <c r="G178" s="3" t="s">
        <v>494</v>
      </c>
      <c r="H178" s="3" t="s">
        <v>33</v>
      </c>
      <c r="I178" s="3" t="s">
        <v>34</v>
      </c>
      <c r="J178" s="3"/>
      <c r="K178" s="3" t="s">
        <v>24</v>
      </c>
      <c r="L178" s="3"/>
      <c r="M178" s="3"/>
      <c r="N178" s="3"/>
      <c r="O178" s="3" t="s">
        <v>19</v>
      </c>
      <c r="P178" s="3" t="s">
        <v>186</v>
      </c>
      <c r="Q178" s="3" t="s">
        <v>495</v>
      </c>
      <c r="R178" s="3" t="s">
        <v>27</v>
      </c>
      <c r="S178" s="3"/>
      <c r="T178" s="3"/>
      <c r="U178" s="3"/>
      <c r="V178" s="3"/>
      <c r="W178" s="3"/>
      <c r="X178" s="3"/>
      <c r="Y178" s="3"/>
      <c r="Z178" s="3"/>
      <c r="AA178" s="3"/>
      <c r="AB178" s="3"/>
      <c r="AC178" s="3"/>
      <c r="AD178" s="3"/>
      <c r="AE178" s="3"/>
      <c r="AF178" s="3"/>
      <c r="AG178" s="3"/>
      <c r="AH178" s="3"/>
      <c r="AI178" s="3"/>
    </row>
    <row r="179" ht="15.75" customHeight="1">
      <c r="A179" s="5">
        <v>44850.34690488426</v>
      </c>
      <c r="B179" s="3" t="s">
        <v>19</v>
      </c>
      <c r="C179" s="3" t="s">
        <v>49</v>
      </c>
      <c r="D179" s="3" t="s">
        <v>21</v>
      </c>
      <c r="E179" s="6">
        <v>6.0</v>
      </c>
      <c r="F179" s="6">
        <v>10000.0</v>
      </c>
      <c r="G179" s="3" t="s">
        <v>77</v>
      </c>
      <c r="H179" s="4" t="s">
        <v>127</v>
      </c>
      <c r="I179" s="3"/>
      <c r="J179" s="3"/>
      <c r="K179" s="3"/>
      <c r="L179" s="3"/>
      <c r="M179" s="3"/>
      <c r="N179" s="3" t="s">
        <v>35</v>
      </c>
      <c r="O179" s="3" t="s">
        <v>19</v>
      </c>
      <c r="P179" s="3" t="s">
        <v>227</v>
      </c>
      <c r="Q179" s="3" t="s">
        <v>496</v>
      </c>
      <c r="R179" s="3" t="s">
        <v>27</v>
      </c>
      <c r="S179" s="3"/>
      <c r="T179" s="3"/>
      <c r="U179" s="3"/>
      <c r="V179" s="3"/>
      <c r="W179" s="3"/>
      <c r="X179" s="3"/>
      <c r="Y179" s="3"/>
      <c r="Z179" s="3"/>
      <c r="AA179" s="3"/>
      <c r="AB179" s="3"/>
      <c r="AC179" s="3"/>
      <c r="AD179" s="3"/>
      <c r="AE179" s="3"/>
      <c r="AF179" s="3"/>
      <c r="AG179" s="3"/>
      <c r="AH179" s="3"/>
      <c r="AI179" s="3"/>
    </row>
    <row r="180" ht="15.75" customHeight="1">
      <c r="A180" s="5">
        <v>44855.00388574074</v>
      </c>
      <c r="B180" s="3" t="s">
        <v>19</v>
      </c>
      <c r="C180" s="3" t="s">
        <v>49</v>
      </c>
      <c r="D180" s="3" t="s">
        <v>208</v>
      </c>
      <c r="E180" s="6">
        <v>8.0</v>
      </c>
      <c r="F180" s="6">
        <v>5000.0</v>
      </c>
      <c r="G180" s="3" t="s">
        <v>77</v>
      </c>
      <c r="H180" s="3" t="s">
        <v>33</v>
      </c>
      <c r="I180" s="3" t="s">
        <v>24</v>
      </c>
      <c r="J180" s="3" t="s">
        <v>34</v>
      </c>
      <c r="K180" s="3" t="s">
        <v>24</v>
      </c>
      <c r="L180" s="3" t="s">
        <v>24</v>
      </c>
      <c r="M180" s="4" t="s">
        <v>35</v>
      </c>
      <c r="N180" s="3"/>
      <c r="O180" s="3" t="s">
        <v>19</v>
      </c>
      <c r="P180" s="3" t="s">
        <v>36</v>
      </c>
      <c r="Q180" s="3" t="s">
        <v>497</v>
      </c>
      <c r="R180" s="3" t="s">
        <v>19</v>
      </c>
      <c r="S180" s="3"/>
      <c r="T180" s="3"/>
      <c r="U180" s="3"/>
      <c r="V180" s="3"/>
      <c r="W180" s="3"/>
      <c r="X180" s="3"/>
      <c r="Y180" s="3"/>
      <c r="Z180" s="3"/>
      <c r="AA180" s="3"/>
      <c r="AB180" s="3"/>
      <c r="AC180" s="3"/>
      <c r="AD180" s="3"/>
      <c r="AE180" s="3"/>
      <c r="AF180" s="3"/>
      <c r="AG180" s="3"/>
      <c r="AH180" s="3"/>
      <c r="AI180" s="3"/>
    </row>
    <row r="181" ht="15.75" customHeight="1">
      <c r="A181" s="5">
        <v>44855.4651299074</v>
      </c>
      <c r="B181" s="3" t="s">
        <v>19</v>
      </c>
      <c r="C181" s="3" t="s">
        <v>49</v>
      </c>
      <c r="D181" s="3" t="s">
        <v>21</v>
      </c>
      <c r="E181" s="6">
        <v>15.0</v>
      </c>
      <c r="F181" s="6">
        <v>4000.0</v>
      </c>
      <c r="G181" s="3" t="s">
        <v>29</v>
      </c>
      <c r="H181" s="3" t="s">
        <v>23</v>
      </c>
      <c r="I181" s="3" t="s">
        <v>35</v>
      </c>
      <c r="J181" s="3" t="s">
        <v>35</v>
      </c>
      <c r="K181" s="3" t="s">
        <v>34</v>
      </c>
      <c r="L181" s="3" t="s">
        <v>34</v>
      </c>
      <c r="M181" s="3" t="s">
        <v>24</v>
      </c>
      <c r="N181" s="3"/>
      <c r="O181" s="3" t="s">
        <v>19</v>
      </c>
      <c r="P181" s="3" t="s">
        <v>130</v>
      </c>
      <c r="Q181" s="3" t="s">
        <v>498</v>
      </c>
      <c r="R181" s="3" t="s">
        <v>27</v>
      </c>
      <c r="S181" s="3"/>
      <c r="T181" s="3"/>
      <c r="U181" s="3"/>
      <c r="V181" s="3"/>
      <c r="W181" s="3"/>
      <c r="X181" s="3"/>
      <c r="Y181" s="3"/>
      <c r="Z181" s="3"/>
      <c r="AA181" s="3"/>
      <c r="AB181" s="3"/>
      <c r="AC181" s="3"/>
      <c r="AD181" s="3"/>
      <c r="AE181" s="3"/>
      <c r="AF181" s="3"/>
      <c r="AG181" s="3"/>
      <c r="AH181" s="3"/>
      <c r="AI181" s="3"/>
    </row>
    <row r="182" ht="15.75" customHeight="1">
      <c r="A182" s="5">
        <v>44858.65530805556</v>
      </c>
      <c r="B182" s="3" t="s">
        <v>19</v>
      </c>
      <c r="C182" s="3" t="s">
        <v>49</v>
      </c>
      <c r="D182" s="3" t="s">
        <v>44</v>
      </c>
      <c r="E182" s="3" t="s">
        <v>339</v>
      </c>
      <c r="F182" s="6">
        <v>3000.0</v>
      </c>
      <c r="G182" s="3" t="s">
        <v>481</v>
      </c>
      <c r="H182" s="3" t="s">
        <v>484</v>
      </c>
      <c r="I182" s="3"/>
      <c r="J182" s="4" t="s">
        <v>35</v>
      </c>
      <c r="K182" s="3"/>
      <c r="L182" s="3"/>
      <c r="M182" s="4" t="s">
        <v>35</v>
      </c>
      <c r="N182" s="3"/>
      <c r="O182" s="3" t="s">
        <v>27</v>
      </c>
      <c r="P182" s="3"/>
      <c r="Q182" s="3"/>
      <c r="R182" s="3"/>
      <c r="S182" s="3"/>
      <c r="T182" s="3"/>
      <c r="U182" s="3"/>
      <c r="V182" s="3"/>
      <c r="W182" s="3"/>
      <c r="X182" s="3"/>
      <c r="Y182" s="3"/>
      <c r="Z182" s="3"/>
      <c r="AA182" s="3"/>
      <c r="AB182" s="3"/>
      <c r="AC182" s="3"/>
      <c r="AD182" s="3"/>
      <c r="AE182" s="3"/>
      <c r="AF182" s="3"/>
      <c r="AG182" s="3"/>
      <c r="AH182" s="3"/>
      <c r="AI182" s="3"/>
    </row>
    <row r="183" ht="15.75" customHeight="1">
      <c r="A183" s="5">
        <v>44858.68369986111</v>
      </c>
      <c r="B183" s="3" t="s">
        <v>19</v>
      </c>
      <c r="C183" s="3" t="s">
        <v>49</v>
      </c>
      <c r="D183" s="3" t="s">
        <v>21</v>
      </c>
      <c r="E183" s="3" t="s">
        <v>172</v>
      </c>
      <c r="F183" s="6">
        <v>250.0</v>
      </c>
      <c r="G183" s="3" t="s">
        <v>29</v>
      </c>
      <c r="H183" s="3" t="s">
        <v>52</v>
      </c>
      <c r="I183" s="3" t="s">
        <v>34</v>
      </c>
      <c r="J183" s="3"/>
      <c r="K183" s="3"/>
      <c r="L183" s="3"/>
      <c r="M183" s="4" t="s">
        <v>35</v>
      </c>
      <c r="N183" s="3"/>
      <c r="O183" s="3" t="s">
        <v>27</v>
      </c>
      <c r="P183" s="3"/>
      <c r="Q183" s="3"/>
      <c r="R183" s="3"/>
      <c r="S183" s="3"/>
      <c r="T183" s="3"/>
      <c r="U183" s="3"/>
      <c r="V183" s="3"/>
      <c r="W183" s="3"/>
      <c r="X183" s="3"/>
      <c r="Y183" s="3"/>
      <c r="Z183" s="3"/>
      <c r="AA183" s="3"/>
      <c r="AB183" s="3"/>
      <c r="AC183" s="3"/>
      <c r="AD183" s="3"/>
      <c r="AE183" s="3"/>
      <c r="AF183" s="3"/>
      <c r="AG183" s="3"/>
      <c r="AH183" s="3"/>
      <c r="AI183" s="3"/>
    </row>
    <row r="184" ht="15.75" customHeight="1">
      <c r="A184" s="5">
        <v>44867.76213559028</v>
      </c>
      <c r="B184" s="3" t="s">
        <v>19</v>
      </c>
      <c r="C184" s="3" t="s">
        <v>20</v>
      </c>
      <c r="D184" s="3" t="s">
        <v>288</v>
      </c>
      <c r="E184" s="6">
        <v>15.0</v>
      </c>
      <c r="F184" s="6">
        <v>800.0</v>
      </c>
      <c r="G184" s="3" t="s">
        <v>499</v>
      </c>
      <c r="H184" s="3" t="s">
        <v>58</v>
      </c>
      <c r="I184" s="3" t="s">
        <v>24</v>
      </c>
      <c r="J184" s="3" t="s">
        <v>24</v>
      </c>
      <c r="K184" s="3"/>
      <c r="L184" s="3"/>
      <c r="M184" s="3" t="s">
        <v>24</v>
      </c>
      <c r="N184" s="3"/>
      <c r="O184" s="3" t="s">
        <v>19</v>
      </c>
      <c r="P184" s="3" t="s">
        <v>161</v>
      </c>
      <c r="Q184" s="3" t="s">
        <v>500</v>
      </c>
      <c r="R184" s="3" t="s">
        <v>27</v>
      </c>
      <c r="S184" s="3"/>
      <c r="T184" s="3"/>
      <c r="U184" s="3"/>
      <c r="V184" s="3"/>
      <c r="W184" s="3"/>
      <c r="X184" s="3"/>
      <c r="Y184" s="3"/>
      <c r="Z184" s="3"/>
      <c r="AA184" s="3"/>
      <c r="AB184" s="3"/>
      <c r="AC184" s="3"/>
      <c r="AD184" s="3"/>
      <c r="AE184" s="3"/>
      <c r="AF184" s="3"/>
      <c r="AG184" s="3"/>
      <c r="AH184" s="3"/>
      <c r="AI184" s="3"/>
    </row>
    <row r="185" ht="15.75" customHeight="1">
      <c r="A185" s="5">
        <v>44868.84776665509</v>
      </c>
      <c r="B185" s="3" t="s">
        <v>19</v>
      </c>
      <c r="C185" s="3" t="s">
        <v>49</v>
      </c>
      <c r="D185" s="3" t="s">
        <v>21</v>
      </c>
      <c r="E185" s="6">
        <v>10.0</v>
      </c>
      <c r="F185" s="6">
        <v>1200.0</v>
      </c>
      <c r="G185" s="3" t="s">
        <v>233</v>
      </c>
      <c r="H185" s="3" t="s">
        <v>127</v>
      </c>
      <c r="I185" s="3" t="s">
        <v>35</v>
      </c>
      <c r="J185" s="3" t="s">
        <v>35</v>
      </c>
      <c r="K185" s="3" t="s">
        <v>35</v>
      </c>
      <c r="L185" s="3" t="s">
        <v>35</v>
      </c>
      <c r="M185" s="3" t="s">
        <v>34</v>
      </c>
      <c r="N185" s="3"/>
      <c r="O185" s="3" t="s">
        <v>19</v>
      </c>
      <c r="P185" s="3" t="s">
        <v>155</v>
      </c>
      <c r="Q185" s="3" t="s">
        <v>501</v>
      </c>
      <c r="R185" s="3" t="s">
        <v>19</v>
      </c>
      <c r="S185" s="4" t="s">
        <v>502</v>
      </c>
      <c r="T185" s="3"/>
      <c r="U185" s="3"/>
      <c r="V185" s="3"/>
      <c r="W185" s="3"/>
      <c r="X185" s="3"/>
      <c r="Y185" s="3"/>
      <c r="Z185" s="3"/>
      <c r="AA185" s="3"/>
      <c r="AB185" s="3"/>
      <c r="AC185" s="3"/>
      <c r="AD185" s="3"/>
      <c r="AE185" s="3"/>
      <c r="AF185" s="3"/>
      <c r="AG185" s="3"/>
      <c r="AH185" s="3"/>
      <c r="AI185" s="3"/>
    </row>
    <row r="186" ht="15.75" customHeight="1">
      <c r="A186" s="5">
        <v>44868.8788491088</v>
      </c>
      <c r="B186" s="3" t="s">
        <v>19</v>
      </c>
      <c r="C186" s="3" t="s">
        <v>49</v>
      </c>
      <c r="D186" s="3" t="s">
        <v>21</v>
      </c>
      <c r="E186" s="3" t="s">
        <v>234</v>
      </c>
      <c r="F186" s="3" t="s">
        <v>503</v>
      </c>
      <c r="G186" s="3" t="s">
        <v>73</v>
      </c>
      <c r="H186" s="3" t="s">
        <v>68</v>
      </c>
      <c r="I186" s="3" t="s">
        <v>35</v>
      </c>
      <c r="J186" s="3" t="s">
        <v>24</v>
      </c>
      <c r="K186" s="3" t="s">
        <v>24</v>
      </c>
      <c r="L186" s="3" t="s">
        <v>34</v>
      </c>
      <c r="M186" s="3" t="s">
        <v>24</v>
      </c>
      <c r="N186" s="3"/>
      <c r="O186" s="3" t="s">
        <v>19</v>
      </c>
      <c r="P186" s="3" t="s">
        <v>170</v>
      </c>
      <c r="Q186" s="3" t="s">
        <v>504</v>
      </c>
      <c r="R186" s="3" t="s">
        <v>27</v>
      </c>
      <c r="S186" s="3"/>
      <c r="T186" s="3"/>
      <c r="U186" s="3"/>
      <c r="V186" s="3"/>
      <c r="W186" s="3"/>
      <c r="X186" s="3"/>
      <c r="Y186" s="3"/>
      <c r="Z186" s="3"/>
      <c r="AA186" s="3"/>
      <c r="AB186" s="3"/>
      <c r="AC186" s="3"/>
      <c r="AD186" s="3"/>
      <c r="AE186" s="3"/>
      <c r="AF186" s="3"/>
      <c r="AG186" s="3"/>
      <c r="AH186" s="3"/>
      <c r="AI186" s="3"/>
    </row>
    <row r="187" ht="15.75" customHeight="1">
      <c r="A187" s="5">
        <v>44869.35112248843</v>
      </c>
      <c r="B187" s="3" t="s">
        <v>19</v>
      </c>
      <c r="C187" s="3" t="s">
        <v>49</v>
      </c>
      <c r="D187" s="3" t="s">
        <v>168</v>
      </c>
      <c r="E187" s="3" t="s">
        <v>505</v>
      </c>
      <c r="F187" s="6">
        <v>500.0</v>
      </c>
      <c r="G187" s="3" t="s">
        <v>73</v>
      </c>
      <c r="H187" s="3" t="s">
        <v>23</v>
      </c>
      <c r="I187" s="3" t="s">
        <v>35</v>
      </c>
      <c r="J187" s="3" t="s">
        <v>34</v>
      </c>
      <c r="K187" s="3" t="s">
        <v>34</v>
      </c>
      <c r="L187" s="3" t="s">
        <v>34</v>
      </c>
      <c r="M187" s="3" t="s">
        <v>34</v>
      </c>
      <c r="N187" s="3"/>
      <c r="O187" s="3" t="s">
        <v>19</v>
      </c>
      <c r="P187" s="3" t="s">
        <v>506</v>
      </c>
      <c r="Q187" s="3" t="s">
        <v>112</v>
      </c>
      <c r="R187" s="3" t="s">
        <v>27</v>
      </c>
      <c r="S187" s="3"/>
      <c r="T187" s="3"/>
      <c r="U187" s="3"/>
      <c r="V187" s="3"/>
      <c r="W187" s="3"/>
      <c r="X187" s="3"/>
      <c r="Y187" s="3"/>
      <c r="Z187" s="3"/>
      <c r="AA187" s="3"/>
      <c r="AB187" s="3"/>
      <c r="AC187" s="3"/>
      <c r="AD187" s="3"/>
      <c r="AE187" s="3"/>
      <c r="AF187" s="3"/>
      <c r="AG187" s="3"/>
      <c r="AH187" s="3"/>
      <c r="AI187" s="3"/>
    </row>
    <row r="188" ht="15.75" customHeight="1">
      <c r="A188" s="5">
        <v>44869.54834835648</v>
      </c>
      <c r="B188" s="3" t="s">
        <v>19</v>
      </c>
      <c r="C188" s="3" t="s">
        <v>20</v>
      </c>
      <c r="D188" s="3" t="s">
        <v>28</v>
      </c>
      <c r="E188" s="3" t="s">
        <v>466</v>
      </c>
      <c r="F188" s="6">
        <v>100.0</v>
      </c>
      <c r="G188" s="3" t="s">
        <v>327</v>
      </c>
      <c r="H188" s="3" t="s">
        <v>23</v>
      </c>
      <c r="I188" s="3" t="s">
        <v>24</v>
      </c>
      <c r="J188" s="3"/>
      <c r="K188" s="3" t="s">
        <v>24</v>
      </c>
      <c r="L188" s="3"/>
      <c r="M188" s="3" t="s">
        <v>24</v>
      </c>
      <c r="N188" s="3"/>
      <c r="O188" s="3" t="s">
        <v>27</v>
      </c>
      <c r="P188" s="3"/>
      <c r="Q188" s="3"/>
      <c r="R188" s="3"/>
      <c r="S188" s="3"/>
      <c r="T188" s="3"/>
      <c r="U188" s="3"/>
      <c r="V188" s="3"/>
      <c r="W188" s="3"/>
      <c r="X188" s="3"/>
      <c r="Y188" s="3"/>
      <c r="Z188" s="3"/>
      <c r="AA188" s="3"/>
      <c r="AB188" s="3"/>
      <c r="AC188" s="3"/>
      <c r="AD188" s="3"/>
      <c r="AE188" s="3"/>
      <c r="AF188" s="3"/>
      <c r="AG188" s="3"/>
      <c r="AH188" s="3"/>
      <c r="AI188" s="3"/>
    </row>
    <row r="189" ht="15.75" customHeight="1">
      <c r="A189" s="5">
        <v>44869.55069282408</v>
      </c>
      <c r="B189" s="3" t="s">
        <v>19</v>
      </c>
      <c r="C189" s="3" t="s">
        <v>20</v>
      </c>
      <c r="D189" s="3" t="s">
        <v>28</v>
      </c>
      <c r="E189" s="6">
        <v>5.0</v>
      </c>
      <c r="F189" s="6">
        <v>100.0</v>
      </c>
      <c r="G189" s="3" t="s">
        <v>327</v>
      </c>
      <c r="H189" s="3" t="s">
        <v>23</v>
      </c>
      <c r="I189" s="3"/>
      <c r="J189" s="3"/>
      <c r="K189" s="3"/>
      <c r="L189" s="3"/>
      <c r="M189" s="3"/>
      <c r="N189" s="3" t="s">
        <v>35</v>
      </c>
      <c r="O189" s="3" t="s">
        <v>19</v>
      </c>
      <c r="P189" s="3" t="s">
        <v>42</v>
      </c>
      <c r="Q189" s="3" t="s">
        <v>507</v>
      </c>
      <c r="R189" s="3" t="s">
        <v>27</v>
      </c>
      <c r="S189" s="3"/>
      <c r="T189" s="3"/>
      <c r="U189" s="3"/>
      <c r="V189" s="3"/>
      <c r="W189" s="3"/>
      <c r="X189" s="3"/>
      <c r="Y189" s="3"/>
      <c r="Z189" s="3"/>
      <c r="AA189" s="3"/>
      <c r="AB189" s="3"/>
      <c r="AC189" s="3"/>
      <c r="AD189" s="3"/>
      <c r="AE189" s="3"/>
      <c r="AF189" s="3"/>
      <c r="AG189" s="3"/>
      <c r="AH189" s="3"/>
      <c r="AI189" s="3"/>
    </row>
    <row r="190" ht="15.75" customHeight="1">
      <c r="A190" s="5">
        <v>44869.80587246528</v>
      </c>
      <c r="B190" s="3" t="s">
        <v>19</v>
      </c>
      <c r="C190" s="3" t="s">
        <v>20</v>
      </c>
      <c r="D190" s="3" t="s">
        <v>508</v>
      </c>
      <c r="E190" s="3" t="s">
        <v>388</v>
      </c>
      <c r="F190" s="6">
        <v>142.0</v>
      </c>
      <c r="G190" s="3" t="s">
        <v>509</v>
      </c>
      <c r="H190" s="3" t="s">
        <v>23</v>
      </c>
      <c r="I190" s="3" t="s">
        <v>24</v>
      </c>
      <c r="J190" s="3" t="s">
        <v>24</v>
      </c>
      <c r="K190" s="4" t="s">
        <v>35</v>
      </c>
      <c r="L190" s="3"/>
      <c r="M190" s="3" t="s">
        <v>24</v>
      </c>
      <c r="N190" s="3"/>
      <c r="O190" s="3" t="s">
        <v>19</v>
      </c>
      <c r="P190" s="3" t="s">
        <v>227</v>
      </c>
      <c r="Q190" s="3" t="s">
        <v>510</v>
      </c>
      <c r="R190" s="3" t="s">
        <v>19</v>
      </c>
      <c r="S190" s="4" t="s">
        <v>511</v>
      </c>
      <c r="T190" s="3"/>
      <c r="U190" s="3"/>
      <c r="V190" s="3"/>
      <c r="W190" s="3"/>
      <c r="X190" s="3"/>
      <c r="Y190" s="3"/>
      <c r="Z190" s="3"/>
      <c r="AA190" s="3"/>
      <c r="AB190" s="3"/>
      <c r="AC190" s="3"/>
      <c r="AD190" s="3"/>
      <c r="AE190" s="3"/>
      <c r="AF190" s="3"/>
      <c r="AG190" s="3"/>
      <c r="AH190" s="3"/>
      <c r="AI190" s="3"/>
    </row>
    <row r="191" ht="15.75" customHeight="1">
      <c r="A191" s="5">
        <v>44872.49582777778</v>
      </c>
      <c r="B191" s="3" t="s">
        <v>19</v>
      </c>
      <c r="C191" s="3" t="s">
        <v>66</v>
      </c>
      <c r="D191" s="3" t="s">
        <v>38</v>
      </c>
      <c r="E191" s="3" t="s">
        <v>377</v>
      </c>
      <c r="F191" s="6">
        <v>45000.0</v>
      </c>
      <c r="G191" s="3" t="s">
        <v>284</v>
      </c>
      <c r="H191" s="3" t="s">
        <v>127</v>
      </c>
      <c r="I191" s="3" t="s">
        <v>35</v>
      </c>
      <c r="J191" s="3" t="s">
        <v>24</v>
      </c>
      <c r="K191" s="3" t="s">
        <v>35</v>
      </c>
      <c r="L191" s="3" t="s">
        <v>34</v>
      </c>
      <c r="M191" s="3" t="s">
        <v>24</v>
      </c>
      <c r="N191" s="3"/>
      <c r="O191" s="3" t="s">
        <v>19</v>
      </c>
      <c r="P191" s="3" t="s">
        <v>186</v>
      </c>
      <c r="Q191" s="3" t="s">
        <v>512</v>
      </c>
      <c r="R191" s="3" t="s">
        <v>19</v>
      </c>
      <c r="S191" s="3"/>
      <c r="T191" s="3"/>
      <c r="U191" s="3"/>
      <c r="V191" s="3"/>
      <c r="W191" s="3"/>
      <c r="X191" s="3"/>
      <c r="Y191" s="3"/>
      <c r="Z191" s="3"/>
      <c r="AA191" s="3"/>
      <c r="AB191" s="3"/>
      <c r="AC191" s="3"/>
      <c r="AD191" s="3"/>
      <c r="AE191" s="3"/>
      <c r="AF191" s="3"/>
      <c r="AG191" s="3"/>
      <c r="AH191" s="3"/>
      <c r="AI191" s="3"/>
    </row>
    <row r="192" ht="15.75" customHeight="1">
      <c r="A192" s="5">
        <v>44872.54367612269</v>
      </c>
      <c r="B192" s="3" t="s">
        <v>19</v>
      </c>
      <c r="C192" s="3" t="s">
        <v>20</v>
      </c>
      <c r="D192" s="3" t="s">
        <v>168</v>
      </c>
      <c r="E192" s="3" t="s">
        <v>172</v>
      </c>
      <c r="F192" s="6">
        <v>1000.0</v>
      </c>
      <c r="G192" s="3" t="s">
        <v>513</v>
      </c>
      <c r="H192" s="3" t="s">
        <v>52</v>
      </c>
      <c r="I192" s="3" t="s">
        <v>24</v>
      </c>
      <c r="J192" s="3"/>
      <c r="K192" s="3"/>
      <c r="L192" s="3"/>
      <c r="M192" s="3" t="s">
        <v>24</v>
      </c>
      <c r="N192" s="3" t="s">
        <v>34</v>
      </c>
      <c r="O192" s="3" t="s">
        <v>19</v>
      </c>
      <c r="P192" s="3" t="s">
        <v>479</v>
      </c>
      <c r="Q192" s="3" t="s">
        <v>514</v>
      </c>
      <c r="R192" s="3" t="s">
        <v>27</v>
      </c>
      <c r="S192" s="4" t="s">
        <v>515</v>
      </c>
      <c r="T192" s="3"/>
      <c r="U192" s="3"/>
      <c r="V192" s="3"/>
      <c r="W192" s="3"/>
      <c r="X192" s="3"/>
      <c r="Y192" s="3"/>
      <c r="Z192" s="3"/>
      <c r="AA192" s="3"/>
      <c r="AB192" s="3"/>
      <c r="AC192" s="3"/>
      <c r="AD192" s="3"/>
      <c r="AE192" s="3"/>
      <c r="AF192" s="3"/>
      <c r="AG192" s="3"/>
      <c r="AH192" s="3"/>
      <c r="AI192" s="3"/>
    </row>
    <row r="193" ht="15.75" customHeight="1">
      <c r="A193" s="5">
        <v>44873.42908021991</v>
      </c>
      <c r="B193" s="3" t="s">
        <v>19</v>
      </c>
      <c r="C193" s="3" t="s">
        <v>20</v>
      </c>
      <c r="D193" s="3" t="s">
        <v>21</v>
      </c>
      <c r="E193" s="3" t="s">
        <v>339</v>
      </c>
      <c r="F193" s="3" t="s">
        <v>516</v>
      </c>
      <c r="G193" s="3" t="s">
        <v>305</v>
      </c>
      <c r="H193" s="3" t="s">
        <v>33</v>
      </c>
      <c r="I193" s="3" t="s">
        <v>34</v>
      </c>
      <c r="J193" s="3" t="s">
        <v>24</v>
      </c>
      <c r="K193" s="4" t="s">
        <v>35</v>
      </c>
      <c r="L193" s="3"/>
      <c r="M193" s="3"/>
      <c r="N193" s="3"/>
      <c r="O193" s="3" t="s">
        <v>19</v>
      </c>
      <c r="P193" s="3" t="s">
        <v>133</v>
      </c>
      <c r="Q193" s="3" t="s">
        <v>517</v>
      </c>
      <c r="R193" s="3" t="s">
        <v>19</v>
      </c>
      <c r="S193" s="3"/>
      <c r="T193" s="3"/>
      <c r="U193" s="3"/>
      <c r="V193" s="3"/>
      <c r="W193" s="3"/>
      <c r="X193" s="3"/>
      <c r="Y193" s="3"/>
      <c r="Z193" s="3"/>
      <c r="AA193" s="3"/>
      <c r="AB193" s="3"/>
      <c r="AC193" s="3"/>
      <c r="AD193" s="3"/>
      <c r="AE193" s="3"/>
      <c r="AF193" s="3"/>
      <c r="AG193" s="3"/>
      <c r="AH193" s="3"/>
      <c r="AI193" s="3"/>
    </row>
    <row r="194" ht="15.75" customHeight="1">
      <c r="A194" s="5">
        <v>44874.849378935185</v>
      </c>
      <c r="B194" s="3" t="s">
        <v>19</v>
      </c>
      <c r="C194" s="3" t="s">
        <v>20</v>
      </c>
      <c r="D194" s="3" t="s">
        <v>44</v>
      </c>
      <c r="E194" s="3" t="s">
        <v>377</v>
      </c>
      <c r="F194" s="7">
        <v>4000.0</v>
      </c>
      <c r="G194" s="3" t="s">
        <v>29</v>
      </c>
      <c r="H194" s="3" t="s">
        <v>23</v>
      </c>
      <c r="I194" s="3" t="s">
        <v>35</v>
      </c>
      <c r="J194" s="3" t="s">
        <v>24</v>
      </c>
      <c r="K194" s="3" t="s">
        <v>34</v>
      </c>
      <c r="L194" s="3" t="s">
        <v>34</v>
      </c>
      <c r="M194" s="4" t="s">
        <v>35</v>
      </c>
      <c r="N194" s="3"/>
      <c r="O194" s="3" t="s">
        <v>27</v>
      </c>
      <c r="P194" s="3"/>
      <c r="Q194" s="3"/>
      <c r="R194" s="3"/>
      <c r="S194" s="3"/>
      <c r="T194" s="3"/>
      <c r="U194" s="3"/>
      <c r="V194" s="3"/>
      <c r="W194" s="3"/>
      <c r="X194" s="3"/>
      <c r="Y194" s="3"/>
      <c r="Z194" s="3"/>
      <c r="AA194" s="3"/>
      <c r="AB194" s="3"/>
      <c r="AC194" s="3"/>
      <c r="AD194" s="3"/>
      <c r="AE194" s="3"/>
      <c r="AF194" s="3"/>
      <c r="AG194" s="3"/>
      <c r="AH194" s="3"/>
      <c r="AI194" s="3"/>
    </row>
    <row r="195" ht="15.75" customHeight="1">
      <c r="A195" s="5">
        <v>44874.88450777778</v>
      </c>
      <c r="B195" s="3" t="s">
        <v>19</v>
      </c>
      <c r="C195" s="3" t="s">
        <v>49</v>
      </c>
      <c r="D195" s="3" t="s">
        <v>44</v>
      </c>
      <c r="E195" s="6">
        <v>5.0</v>
      </c>
      <c r="F195" s="6">
        <v>2000.0</v>
      </c>
      <c r="G195" s="3" t="s">
        <v>518</v>
      </c>
      <c r="H195" s="3" t="s">
        <v>23</v>
      </c>
      <c r="I195" s="3" t="s">
        <v>34</v>
      </c>
      <c r="J195" s="3" t="s">
        <v>34</v>
      </c>
      <c r="K195" s="3" t="s">
        <v>35</v>
      </c>
      <c r="L195" s="3" t="s">
        <v>35</v>
      </c>
      <c r="M195" s="4" t="s">
        <v>35</v>
      </c>
      <c r="N195" s="3"/>
      <c r="O195" s="3" t="s">
        <v>19</v>
      </c>
      <c r="P195" s="3" t="s">
        <v>519</v>
      </c>
      <c r="Q195" s="3" t="s">
        <v>520</v>
      </c>
      <c r="R195" s="3" t="s">
        <v>19</v>
      </c>
      <c r="S195" s="3"/>
      <c r="T195" s="3"/>
      <c r="U195" s="3"/>
      <c r="V195" s="3"/>
      <c r="W195" s="3"/>
      <c r="X195" s="3"/>
      <c r="Y195" s="3"/>
      <c r="Z195" s="3"/>
      <c r="AA195" s="3"/>
      <c r="AB195" s="3"/>
      <c r="AC195" s="3"/>
      <c r="AD195" s="3"/>
      <c r="AE195" s="3"/>
      <c r="AF195" s="3"/>
      <c r="AG195" s="3"/>
      <c r="AH195" s="3"/>
      <c r="AI195" s="3"/>
    </row>
    <row r="196" ht="15.75" customHeight="1">
      <c r="A196" s="5">
        <v>44874.96512122685</v>
      </c>
      <c r="B196" s="3" t="s">
        <v>19</v>
      </c>
      <c r="C196" s="3" t="s">
        <v>20</v>
      </c>
      <c r="D196" s="3" t="s">
        <v>44</v>
      </c>
      <c r="E196" s="6">
        <v>5.0</v>
      </c>
      <c r="F196" s="6">
        <v>170.0</v>
      </c>
      <c r="G196" s="3" t="s">
        <v>521</v>
      </c>
      <c r="H196" s="3" t="s">
        <v>68</v>
      </c>
      <c r="I196" s="3" t="s">
        <v>35</v>
      </c>
      <c r="J196" s="3" t="s">
        <v>24</v>
      </c>
      <c r="K196" s="3"/>
      <c r="L196" s="3"/>
      <c r="M196" s="3" t="s">
        <v>24</v>
      </c>
      <c r="N196" s="3"/>
      <c r="O196" s="3" t="s">
        <v>19</v>
      </c>
      <c r="P196" s="3" t="s">
        <v>165</v>
      </c>
      <c r="Q196" s="3" t="s">
        <v>522</v>
      </c>
      <c r="R196" s="3" t="s">
        <v>27</v>
      </c>
      <c r="S196" s="3"/>
      <c r="T196" s="3"/>
      <c r="U196" s="3"/>
      <c r="V196" s="3"/>
      <c r="W196" s="3"/>
      <c r="X196" s="3"/>
      <c r="Y196" s="3"/>
      <c r="Z196" s="3"/>
      <c r="AA196" s="3"/>
      <c r="AB196" s="3"/>
      <c r="AC196" s="3"/>
      <c r="AD196" s="3"/>
      <c r="AE196" s="3"/>
      <c r="AF196" s="3"/>
      <c r="AG196" s="3"/>
      <c r="AH196" s="3"/>
      <c r="AI196" s="3"/>
    </row>
    <row r="197" ht="15.75" customHeight="1">
      <c r="A197" s="5">
        <v>44875.391976388884</v>
      </c>
      <c r="B197" s="3" t="s">
        <v>19</v>
      </c>
      <c r="C197" s="3" t="s">
        <v>101</v>
      </c>
      <c r="D197" s="3" t="s">
        <v>168</v>
      </c>
      <c r="E197" s="3" t="s">
        <v>523</v>
      </c>
      <c r="F197" s="3" t="s">
        <v>524</v>
      </c>
      <c r="G197" s="3" t="s">
        <v>525</v>
      </c>
      <c r="H197" s="3" t="s">
        <v>33</v>
      </c>
      <c r="I197" s="4" t="s">
        <v>35</v>
      </c>
      <c r="J197" s="3"/>
      <c r="K197" s="3"/>
      <c r="L197" s="3"/>
      <c r="M197" s="3"/>
      <c r="N197" s="3"/>
      <c r="O197" s="3" t="s">
        <v>19</v>
      </c>
      <c r="P197" s="3" t="s">
        <v>42</v>
      </c>
      <c r="Q197" s="3" t="s">
        <v>526</v>
      </c>
      <c r="R197" s="3" t="s">
        <v>27</v>
      </c>
      <c r="S197" s="3"/>
      <c r="T197" s="3"/>
      <c r="U197" s="3"/>
      <c r="V197" s="3"/>
      <c r="W197" s="3"/>
      <c r="X197" s="3"/>
      <c r="Y197" s="3"/>
      <c r="Z197" s="3"/>
      <c r="AA197" s="3"/>
      <c r="AB197" s="3"/>
      <c r="AC197" s="3"/>
      <c r="AD197" s="3"/>
      <c r="AE197" s="3"/>
      <c r="AF197" s="3"/>
      <c r="AG197" s="3"/>
      <c r="AH197" s="3"/>
      <c r="AI197" s="3"/>
    </row>
    <row r="198" ht="15.75" customHeight="1">
      <c r="A198" s="5">
        <v>44875.41066497685</v>
      </c>
      <c r="B198" s="3" t="s">
        <v>19</v>
      </c>
      <c r="C198" s="3" t="s">
        <v>20</v>
      </c>
      <c r="D198" s="3" t="s">
        <v>44</v>
      </c>
      <c r="E198" s="6">
        <v>15.0</v>
      </c>
      <c r="F198" s="6">
        <v>200.0</v>
      </c>
      <c r="G198" s="3" t="s">
        <v>527</v>
      </c>
      <c r="H198" s="3" t="s">
        <v>111</v>
      </c>
      <c r="I198" s="3" t="s">
        <v>34</v>
      </c>
      <c r="J198" s="3" t="s">
        <v>24</v>
      </c>
      <c r="K198" s="3" t="s">
        <v>24</v>
      </c>
      <c r="L198" s="3" t="s">
        <v>35</v>
      </c>
      <c r="M198" s="4" t="s">
        <v>35</v>
      </c>
      <c r="N198" s="3"/>
      <c r="O198" s="3" t="s">
        <v>19</v>
      </c>
      <c r="P198" s="3" t="s">
        <v>108</v>
      </c>
      <c r="Q198" s="3" t="s">
        <v>528</v>
      </c>
      <c r="R198" s="3" t="s">
        <v>27</v>
      </c>
      <c r="S198" s="3"/>
      <c r="T198" s="3"/>
      <c r="U198" s="3"/>
      <c r="V198" s="3"/>
      <c r="W198" s="3"/>
      <c r="X198" s="3"/>
      <c r="Y198" s="3"/>
      <c r="Z198" s="3"/>
      <c r="AA198" s="3"/>
      <c r="AB198" s="3"/>
      <c r="AC198" s="3"/>
      <c r="AD198" s="3"/>
      <c r="AE198" s="3"/>
      <c r="AF198" s="3"/>
      <c r="AG198" s="3"/>
      <c r="AH198" s="3"/>
      <c r="AI198" s="3"/>
    </row>
    <row r="199" ht="15.75" customHeight="1">
      <c r="A199" s="5">
        <v>44875.41788267361</v>
      </c>
      <c r="B199" s="3" t="s">
        <v>19</v>
      </c>
      <c r="C199" s="3" t="s">
        <v>49</v>
      </c>
      <c r="D199" s="3" t="s">
        <v>38</v>
      </c>
      <c r="E199" s="3" t="s">
        <v>234</v>
      </c>
      <c r="F199" s="6">
        <v>200.0</v>
      </c>
      <c r="G199" s="3" t="s">
        <v>73</v>
      </c>
      <c r="H199" s="3" t="s">
        <v>95</v>
      </c>
      <c r="I199" s="3" t="s">
        <v>34</v>
      </c>
      <c r="J199" s="3" t="s">
        <v>24</v>
      </c>
      <c r="K199" s="3" t="s">
        <v>35</v>
      </c>
      <c r="L199" s="3" t="s">
        <v>24</v>
      </c>
      <c r="M199" s="3" t="s">
        <v>24</v>
      </c>
      <c r="N199" s="3"/>
      <c r="O199" s="3" t="s">
        <v>19</v>
      </c>
      <c r="P199" s="3" t="s">
        <v>186</v>
      </c>
      <c r="Q199" s="3" t="s">
        <v>529</v>
      </c>
      <c r="R199" s="3" t="s">
        <v>27</v>
      </c>
      <c r="S199" s="3"/>
      <c r="T199" s="3"/>
      <c r="U199" s="3"/>
      <c r="V199" s="3"/>
      <c r="W199" s="3"/>
      <c r="X199" s="3"/>
      <c r="Y199" s="3"/>
      <c r="Z199" s="3"/>
      <c r="AA199" s="3"/>
      <c r="AB199" s="3"/>
      <c r="AC199" s="3"/>
      <c r="AD199" s="3"/>
      <c r="AE199" s="3"/>
      <c r="AF199" s="3"/>
      <c r="AG199" s="3"/>
      <c r="AH199" s="3"/>
      <c r="AI199" s="3"/>
    </row>
    <row r="200" ht="15.75" customHeight="1">
      <c r="A200" s="5">
        <v>44875.49980575232</v>
      </c>
      <c r="B200" s="3" t="s">
        <v>19</v>
      </c>
      <c r="C200" s="3" t="s">
        <v>49</v>
      </c>
      <c r="D200" s="3" t="s">
        <v>44</v>
      </c>
      <c r="E200" s="6">
        <v>13.0</v>
      </c>
      <c r="F200" s="6">
        <v>500.0</v>
      </c>
      <c r="G200" s="3" t="s">
        <v>530</v>
      </c>
      <c r="H200" s="3" t="s">
        <v>127</v>
      </c>
      <c r="I200" s="3" t="s">
        <v>34</v>
      </c>
      <c r="J200" s="3" t="s">
        <v>35</v>
      </c>
      <c r="K200" s="3" t="s">
        <v>24</v>
      </c>
      <c r="L200" s="3" t="s">
        <v>34</v>
      </c>
      <c r="M200" s="3" t="s">
        <v>24</v>
      </c>
      <c r="N200" s="3"/>
      <c r="O200" s="3" t="s">
        <v>19</v>
      </c>
      <c r="P200" s="3" t="s">
        <v>429</v>
      </c>
      <c r="Q200" s="3" t="s">
        <v>531</v>
      </c>
      <c r="R200" s="3" t="s">
        <v>19</v>
      </c>
      <c r="S200" s="3"/>
      <c r="T200" s="3"/>
      <c r="U200" s="3"/>
      <c r="V200" s="3"/>
      <c r="W200" s="3"/>
      <c r="X200" s="3"/>
      <c r="Y200" s="3"/>
      <c r="Z200" s="3"/>
      <c r="AA200" s="3"/>
      <c r="AB200" s="3"/>
      <c r="AC200" s="3"/>
      <c r="AD200" s="3"/>
      <c r="AE200" s="3"/>
      <c r="AF200" s="3"/>
      <c r="AG200" s="3"/>
      <c r="AH200" s="3"/>
      <c r="AI200" s="3"/>
    </row>
    <row r="201" ht="15.75" customHeight="1">
      <c r="A201" s="5">
        <v>44875.53980409722</v>
      </c>
      <c r="B201" s="3" t="s">
        <v>19</v>
      </c>
      <c r="C201" s="3" t="s">
        <v>49</v>
      </c>
      <c r="D201" s="3" t="s">
        <v>44</v>
      </c>
      <c r="E201" s="3" t="s">
        <v>204</v>
      </c>
      <c r="F201" s="3" t="s">
        <v>532</v>
      </c>
      <c r="G201" s="3" t="s">
        <v>73</v>
      </c>
      <c r="H201" s="3" t="s">
        <v>23</v>
      </c>
      <c r="I201" s="3" t="s">
        <v>24</v>
      </c>
      <c r="J201" s="3" t="s">
        <v>35</v>
      </c>
      <c r="K201" s="3" t="s">
        <v>24</v>
      </c>
      <c r="L201" s="3" t="s">
        <v>35</v>
      </c>
      <c r="M201" s="4" t="s">
        <v>35</v>
      </c>
      <c r="N201" s="3"/>
      <c r="O201" s="3" t="s">
        <v>19</v>
      </c>
      <c r="P201" s="3" t="s">
        <v>214</v>
      </c>
      <c r="Q201" s="3" t="s">
        <v>533</v>
      </c>
      <c r="R201" s="3" t="s">
        <v>27</v>
      </c>
      <c r="S201" s="3"/>
      <c r="T201" s="3"/>
      <c r="U201" s="3"/>
      <c r="V201" s="3"/>
      <c r="W201" s="3"/>
      <c r="X201" s="3"/>
      <c r="Y201" s="3"/>
      <c r="Z201" s="3"/>
      <c r="AA201" s="3"/>
      <c r="AB201" s="3"/>
      <c r="AC201" s="3"/>
      <c r="AD201" s="3"/>
      <c r="AE201" s="3"/>
      <c r="AF201" s="3"/>
      <c r="AG201" s="3"/>
      <c r="AH201" s="3"/>
      <c r="AI201" s="3"/>
    </row>
    <row r="202" ht="15.75" customHeight="1">
      <c r="A202" s="5">
        <v>44875.63172600695</v>
      </c>
      <c r="B202" s="3" t="s">
        <v>19</v>
      </c>
      <c r="C202" s="3" t="s">
        <v>49</v>
      </c>
      <c r="D202" s="3" t="s">
        <v>62</v>
      </c>
      <c r="E202" s="6">
        <v>7.0</v>
      </c>
      <c r="F202" s="6">
        <v>210.0</v>
      </c>
      <c r="G202" s="3" t="s">
        <v>534</v>
      </c>
      <c r="H202" s="3" t="s">
        <v>33</v>
      </c>
      <c r="I202" s="3" t="s">
        <v>35</v>
      </c>
      <c r="J202" s="3" t="s">
        <v>35</v>
      </c>
      <c r="K202" s="3" t="s">
        <v>35</v>
      </c>
      <c r="L202" s="3" t="s">
        <v>34</v>
      </c>
      <c r="M202" s="3"/>
      <c r="N202" s="3"/>
      <c r="O202" s="3" t="s">
        <v>19</v>
      </c>
      <c r="P202" s="3" t="s">
        <v>460</v>
      </c>
      <c r="Q202" s="3" t="s">
        <v>535</v>
      </c>
      <c r="R202" s="3" t="s">
        <v>27</v>
      </c>
      <c r="S202" s="3"/>
      <c r="T202" s="3"/>
      <c r="U202" s="3"/>
      <c r="V202" s="3"/>
      <c r="W202" s="3"/>
      <c r="X202" s="3"/>
      <c r="Y202" s="3"/>
      <c r="Z202" s="3"/>
      <c r="AA202" s="3"/>
      <c r="AB202" s="3"/>
      <c r="AC202" s="3"/>
      <c r="AD202" s="3"/>
      <c r="AE202" s="3"/>
      <c r="AF202" s="3"/>
      <c r="AG202" s="3"/>
      <c r="AH202" s="3"/>
      <c r="AI202" s="3"/>
    </row>
    <row r="203" ht="15.75" customHeight="1">
      <c r="A203" s="5">
        <v>44883.39823756945</v>
      </c>
      <c r="B203" s="3" t="s">
        <v>19</v>
      </c>
      <c r="C203" s="3" t="s">
        <v>20</v>
      </c>
      <c r="D203" s="3" t="s">
        <v>44</v>
      </c>
      <c r="E203" s="3" t="s">
        <v>243</v>
      </c>
      <c r="F203" s="3" t="s">
        <v>536</v>
      </c>
      <c r="G203" s="3" t="s">
        <v>210</v>
      </c>
      <c r="H203" s="3" t="s">
        <v>537</v>
      </c>
      <c r="I203" s="4" t="s">
        <v>35</v>
      </c>
      <c r="J203" s="3"/>
      <c r="K203" s="3"/>
      <c r="L203" s="3" t="s">
        <v>34</v>
      </c>
      <c r="M203" s="3" t="s">
        <v>24</v>
      </c>
      <c r="N203" s="3"/>
      <c r="O203" s="3" t="s">
        <v>19</v>
      </c>
      <c r="P203" s="3" t="s">
        <v>124</v>
      </c>
      <c r="Q203" s="3" t="s">
        <v>538</v>
      </c>
      <c r="R203" s="3" t="s">
        <v>19</v>
      </c>
      <c r="S203" s="4" t="s">
        <v>539</v>
      </c>
      <c r="T203" s="3"/>
      <c r="U203" s="3"/>
      <c r="V203" s="3"/>
      <c r="W203" s="3"/>
      <c r="X203" s="3"/>
      <c r="Y203" s="3"/>
      <c r="Z203" s="3"/>
      <c r="AA203" s="3"/>
      <c r="AB203" s="3"/>
      <c r="AC203" s="3"/>
      <c r="AD203" s="3"/>
      <c r="AE203" s="3"/>
      <c r="AF203" s="3"/>
      <c r="AG203" s="3"/>
      <c r="AH203" s="3"/>
      <c r="AI203" s="3"/>
    </row>
    <row r="204" ht="15.75" customHeight="1">
      <c r="A204" s="5">
        <v>44897.50240020834</v>
      </c>
      <c r="B204" s="3" t="s">
        <v>19</v>
      </c>
      <c r="C204" s="3" t="s">
        <v>49</v>
      </c>
      <c r="D204" s="3" t="s">
        <v>168</v>
      </c>
      <c r="E204" s="3" t="s">
        <v>234</v>
      </c>
      <c r="F204" s="6">
        <v>90.0</v>
      </c>
      <c r="G204" s="3" t="s">
        <v>540</v>
      </c>
      <c r="H204" s="3" t="s">
        <v>68</v>
      </c>
      <c r="I204" s="3"/>
      <c r="J204" s="3"/>
      <c r="K204" s="3"/>
      <c r="L204" s="3"/>
      <c r="M204" s="3"/>
      <c r="N204" s="3" t="s">
        <v>35</v>
      </c>
      <c r="O204" s="3" t="s">
        <v>19</v>
      </c>
      <c r="P204" s="3" t="s">
        <v>161</v>
      </c>
      <c r="Q204" s="3" t="s">
        <v>541</v>
      </c>
      <c r="R204" s="3" t="s">
        <v>19</v>
      </c>
      <c r="S204" s="4" t="s">
        <v>542</v>
      </c>
      <c r="T204" s="3"/>
      <c r="U204" s="3"/>
      <c r="V204" s="3"/>
      <c r="W204" s="3"/>
      <c r="X204" s="3"/>
      <c r="Y204" s="3"/>
      <c r="Z204" s="3"/>
      <c r="AA204" s="3"/>
      <c r="AB204" s="3"/>
      <c r="AC204" s="3"/>
      <c r="AD204" s="3"/>
      <c r="AE204" s="3"/>
      <c r="AF204" s="3"/>
      <c r="AG204" s="3"/>
      <c r="AH204" s="3"/>
      <c r="AI204" s="3"/>
    </row>
    <row r="205" ht="15.75" customHeight="1">
      <c r="A205" s="5">
        <v>44897.506278437504</v>
      </c>
      <c r="B205" s="3" t="s">
        <v>19</v>
      </c>
      <c r="C205" s="3" t="s">
        <v>49</v>
      </c>
      <c r="D205" s="3" t="s">
        <v>168</v>
      </c>
      <c r="E205" s="6">
        <v>1.0</v>
      </c>
      <c r="F205" s="6">
        <v>20.0</v>
      </c>
      <c r="G205" s="3" t="s">
        <v>455</v>
      </c>
      <c r="H205" s="3" t="s">
        <v>484</v>
      </c>
      <c r="I205" s="3" t="s">
        <v>34</v>
      </c>
      <c r="J205" s="3" t="s">
        <v>35</v>
      </c>
      <c r="K205" s="3" t="s">
        <v>35</v>
      </c>
      <c r="L205" s="3" t="s">
        <v>24</v>
      </c>
      <c r="M205" s="4" t="s">
        <v>35</v>
      </c>
      <c r="N205" s="3"/>
      <c r="O205" s="3" t="s">
        <v>27</v>
      </c>
      <c r="P205" s="3"/>
      <c r="Q205" s="3"/>
      <c r="R205" s="3"/>
      <c r="S205" s="3"/>
      <c r="T205" s="3"/>
      <c r="U205" s="3"/>
      <c r="V205" s="3"/>
      <c r="W205" s="3"/>
      <c r="X205" s="3"/>
      <c r="Y205" s="3"/>
      <c r="Z205" s="3"/>
      <c r="AA205" s="3"/>
      <c r="AB205" s="3"/>
      <c r="AC205" s="3"/>
      <c r="AD205" s="3"/>
      <c r="AE205" s="3"/>
      <c r="AF205" s="3"/>
      <c r="AG205" s="3"/>
      <c r="AH205" s="3"/>
      <c r="AI205" s="3"/>
    </row>
    <row r="206" ht="15.75" customHeight="1">
      <c r="A206" s="5">
        <v>44911.6155687037</v>
      </c>
      <c r="B206" s="3" t="s">
        <v>19</v>
      </c>
      <c r="C206" s="3" t="s">
        <v>49</v>
      </c>
      <c r="D206" s="3" t="s">
        <v>38</v>
      </c>
      <c r="E206" s="3" t="s">
        <v>56</v>
      </c>
      <c r="F206" s="3" t="s">
        <v>543</v>
      </c>
      <c r="G206" s="3" t="s">
        <v>73</v>
      </c>
      <c r="H206" s="3" t="s">
        <v>127</v>
      </c>
      <c r="I206" s="4" t="s">
        <v>35</v>
      </c>
      <c r="J206" s="3"/>
      <c r="K206" s="3"/>
      <c r="L206" s="3"/>
      <c r="M206" s="3"/>
      <c r="N206" s="3"/>
      <c r="O206" s="3" t="s">
        <v>27</v>
      </c>
      <c r="P206" s="3"/>
      <c r="Q206" s="3"/>
      <c r="R206" s="3"/>
      <c r="S206" s="3"/>
      <c r="T206" s="3"/>
      <c r="U206" s="3"/>
      <c r="V206" s="3"/>
      <c r="W206" s="3"/>
      <c r="X206" s="3"/>
      <c r="Y206" s="3"/>
      <c r="Z206" s="3"/>
      <c r="AA206" s="3"/>
      <c r="AB206" s="3"/>
      <c r="AC206" s="3"/>
      <c r="AD206" s="3"/>
      <c r="AE206" s="3"/>
      <c r="AF206" s="3"/>
      <c r="AG206" s="3"/>
      <c r="AH206" s="3"/>
      <c r="AI206" s="3"/>
    </row>
    <row r="207" ht="15.75" customHeight="1">
      <c r="A207" s="5">
        <v>44912.475751666665</v>
      </c>
      <c r="B207" s="3" t="s">
        <v>19</v>
      </c>
      <c r="C207" s="3" t="s">
        <v>66</v>
      </c>
      <c r="D207" s="3" t="s">
        <v>44</v>
      </c>
      <c r="E207" s="6">
        <v>14.0</v>
      </c>
      <c r="F207" s="6">
        <v>1000.0</v>
      </c>
      <c r="G207" s="3" t="s">
        <v>110</v>
      </c>
      <c r="H207" s="3" t="s">
        <v>23</v>
      </c>
      <c r="I207" s="3" t="s">
        <v>35</v>
      </c>
      <c r="J207" s="3" t="s">
        <v>34</v>
      </c>
      <c r="K207" s="3" t="s">
        <v>35</v>
      </c>
      <c r="L207" s="3" t="s">
        <v>34</v>
      </c>
      <c r="M207" s="3" t="s">
        <v>34</v>
      </c>
      <c r="N207" s="3"/>
      <c r="O207" s="3" t="s">
        <v>19</v>
      </c>
      <c r="P207" s="3" t="s">
        <v>155</v>
      </c>
      <c r="Q207" s="3" t="s">
        <v>544</v>
      </c>
      <c r="R207" s="3" t="s">
        <v>19</v>
      </c>
      <c r="S207" s="4" t="s">
        <v>545</v>
      </c>
      <c r="T207" s="3"/>
      <c r="U207" s="3"/>
      <c r="V207" s="3"/>
      <c r="W207" s="3"/>
      <c r="X207" s="3"/>
      <c r="Y207" s="3"/>
      <c r="Z207" s="3"/>
      <c r="AA207" s="3"/>
      <c r="AB207" s="3"/>
      <c r="AC207" s="3"/>
      <c r="AD207" s="3"/>
      <c r="AE207" s="3"/>
      <c r="AF207" s="3"/>
      <c r="AG207" s="3"/>
      <c r="AH207" s="3"/>
      <c r="AI207" s="3"/>
    </row>
    <row r="208" ht="15.75" customHeight="1">
      <c r="A208" s="5">
        <v>44912.48014452546</v>
      </c>
      <c r="B208" s="3" t="s">
        <v>19</v>
      </c>
      <c r="C208" s="3" t="s">
        <v>66</v>
      </c>
      <c r="D208" s="3" t="s">
        <v>62</v>
      </c>
      <c r="E208" s="3" t="s">
        <v>466</v>
      </c>
      <c r="F208" s="7">
        <v>1300.0</v>
      </c>
      <c r="G208" s="3" t="s">
        <v>546</v>
      </c>
      <c r="H208" s="3" t="s">
        <v>52</v>
      </c>
      <c r="I208" s="3" t="s">
        <v>35</v>
      </c>
      <c r="J208" s="3" t="s">
        <v>35</v>
      </c>
      <c r="K208" s="3" t="s">
        <v>34</v>
      </c>
      <c r="L208" s="3" t="s">
        <v>34</v>
      </c>
      <c r="M208" s="3" t="s">
        <v>34</v>
      </c>
      <c r="N208" s="3"/>
      <c r="O208" s="3" t="s">
        <v>19</v>
      </c>
      <c r="P208" s="3" t="s">
        <v>79</v>
      </c>
      <c r="Q208" s="3" t="s">
        <v>547</v>
      </c>
      <c r="R208" s="3" t="s">
        <v>27</v>
      </c>
      <c r="S208" s="3"/>
      <c r="T208" s="3"/>
      <c r="U208" s="3"/>
      <c r="V208" s="3"/>
      <c r="W208" s="3"/>
      <c r="X208" s="3"/>
      <c r="Y208" s="3"/>
      <c r="Z208" s="3"/>
      <c r="AA208" s="3"/>
      <c r="AB208" s="3"/>
      <c r="AC208" s="3"/>
      <c r="AD208" s="3"/>
      <c r="AE208" s="3"/>
      <c r="AF208" s="3"/>
      <c r="AG208" s="3"/>
      <c r="AH208" s="3"/>
      <c r="AI208" s="3"/>
    </row>
    <row r="209" ht="15.75" customHeight="1">
      <c r="A209" s="5">
        <v>44912.491616921296</v>
      </c>
      <c r="B209" s="3" t="s">
        <v>19</v>
      </c>
      <c r="C209" s="3" t="s">
        <v>66</v>
      </c>
      <c r="D209" s="3" t="s">
        <v>168</v>
      </c>
      <c r="E209" s="6">
        <v>9.0</v>
      </c>
      <c r="F209" s="6">
        <v>1000.0</v>
      </c>
      <c r="G209" s="3" t="s">
        <v>548</v>
      </c>
      <c r="H209" s="3" t="s">
        <v>33</v>
      </c>
      <c r="I209" s="3" t="s">
        <v>35</v>
      </c>
      <c r="J209" s="3" t="s">
        <v>24</v>
      </c>
      <c r="K209" s="3"/>
      <c r="L209" s="3"/>
      <c r="M209" s="3" t="s">
        <v>24</v>
      </c>
      <c r="N209" s="3"/>
      <c r="O209" s="3" t="s">
        <v>19</v>
      </c>
      <c r="P209" s="3" t="s">
        <v>30</v>
      </c>
      <c r="Q209" s="3" t="s">
        <v>549</v>
      </c>
      <c r="R209" s="3" t="s">
        <v>27</v>
      </c>
      <c r="S209" s="3"/>
      <c r="T209" s="3"/>
      <c r="U209" s="3"/>
      <c r="V209" s="3"/>
      <c r="W209" s="3"/>
      <c r="X209" s="3"/>
      <c r="Y209" s="3"/>
      <c r="Z209" s="3"/>
      <c r="AA209" s="3"/>
      <c r="AB209" s="3"/>
      <c r="AC209" s="3"/>
      <c r="AD209" s="3"/>
      <c r="AE209" s="3"/>
      <c r="AF209" s="3"/>
      <c r="AG209" s="3"/>
      <c r="AH209" s="3"/>
      <c r="AI209" s="3"/>
    </row>
    <row r="210" ht="15.75" customHeight="1">
      <c r="A210" s="5">
        <v>44912.49765851852</v>
      </c>
      <c r="B210" s="3" t="s">
        <v>19</v>
      </c>
      <c r="C210" s="3" t="s">
        <v>20</v>
      </c>
      <c r="D210" s="3" t="s">
        <v>21</v>
      </c>
      <c r="E210" s="3" t="s">
        <v>339</v>
      </c>
      <c r="F210" s="6">
        <v>1350.0</v>
      </c>
      <c r="G210" s="3" t="s">
        <v>550</v>
      </c>
      <c r="H210" s="3" t="s">
        <v>484</v>
      </c>
      <c r="I210" s="3" t="s">
        <v>34</v>
      </c>
      <c r="J210" s="3" t="s">
        <v>24</v>
      </c>
      <c r="K210" s="3"/>
      <c r="L210" s="3" t="s">
        <v>34</v>
      </c>
      <c r="M210" s="3" t="s">
        <v>24</v>
      </c>
      <c r="N210" s="3"/>
      <c r="O210" s="3" t="s">
        <v>19</v>
      </c>
      <c r="P210" s="3" t="s">
        <v>551</v>
      </c>
      <c r="Q210" s="3" t="s">
        <v>552</v>
      </c>
      <c r="R210" s="3" t="s">
        <v>27</v>
      </c>
      <c r="S210" s="3"/>
      <c r="T210" s="3"/>
      <c r="U210" s="3"/>
      <c r="V210" s="3"/>
      <c r="W210" s="3"/>
      <c r="X210" s="3"/>
      <c r="Y210" s="3"/>
      <c r="Z210" s="3"/>
      <c r="AA210" s="3"/>
      <c r="AB210" s="3"/>
      <c r="AC210" s="3"/>
      <c r="AD210" s="3"/>
      <c r="AE210" s="3"/>
      <c r="AF210" s="3"/>
      <c r="AG210" s="3"/>
      <c r="AH210" s="3"/>
      <c r="AI210" s="3"/>
    </row>
    <row r="211" ht="15.75" customHeight="1">
      <c r="A211" s="5">
        <v>44912.533807685184</v>
      </c>
      <c r="B211" s="3" t="s">
        <v>19</v>
      </c>
      <c r="C211" s="3" t="s">
        <v>66</v>
      </c>
      <c r="D211" s="3" t="s">
        <v>38</v>
      </c>
      <c r="E211" s="6">
        <v>15.0</v>
      </c>
      <c r="F211" s="6">
        <v>1500.0</v>
      </c>
      <c r="G211" s="3" t="s">
        <v>553</v>
      </c>
      <c r="H211" s="3" t="s">
        <v>95</v>
      </c>
      <c r="I211" s="3" t="s">
        <v>24</v>
      </c>
      <c r="J211" s="3"/>
      <c r="K211" s="3" t="s">
        <v>34</v>
      </c>
      <c r="L211" s="3"/>
      <c r="M211" s="3" t="s">
        <v>24</v>
      </c>
      <c r="N211" s="3"/>
      <c r="O211" s="3" t="s">
        <v>27</v>
      </c>
      <c r="P211" s="3"/>
      <c r="Q211" s="3"/>
      <c r="R211" s="3"/>
      <c r="S211" s="3"/>
      <c r="T211" s="3"/>
      <c r="U211" s="3"/>
      <c r="V211" s="3"/>
      <c r="W211" s="3"/>
      <c r="X211" s="3"/>
      <c r="Y211" s="3"/>
      <c r="Z211" s="3"/>
      <c r="AA211" s="3"/>
      <c r="AB211" s="3"/>
      <c r="AC211" s="3"/>
      <c r="AD211" s="3"/>
      <c r="AE211" s="3"/>
      <c r="AF211" s="3"/>
      <c r="AG211" s="3"/>
      <c r="AH211" s="3"/>
      <c r="AI211" s="3"/>
    </row>
    <row r="212" ht="15.75" customHeight="1">
      <c r="A212" s="5">
        <v>44914.39634550926</v>
      </c>
      <c r="B212" s="3" t="s">
        <v>19</v>
      </c>
      <c r="C212" s="3" t="s">
        <v>66</v>
      </c>
      <c r="D212" s="3" t="s">
        <v>38</v>
      </c>
      <c r="E212" s="6">
        <v>16.0</v>
      </c>
      <c r="F212" s="6">
        <v>1200.0</v>
      </c>
      <c r="G212" s="3" t="s">
        <v>554</v>
      </c>
      <c r="H212" s="3" t="s">
        <v>127</v>
      </c>
      <c r="I212" s="3" t="s">
        <v>35</v>
      </c>
      <c r="J212" s="3" t="s">
        <v>35</v>
      </c>
      <c r="K212" s="3" t="s">
        <v>24</v>
      </c>
      <c r="L212" s="3" t="s">
        <v>35</v>
      </c>
      <c r="M212" s="3" t="s">
        <v>34</v>
      </c>
      <c r="N212" s="3"/>
      <c r="O212" s="3" t="s">
        <v>19</v>
      </c>
      <c r="P212" s="3" t="s">
        <v>149</v>
      </c>
      <c r="Q212" s="3" t="s">
        <v>555</v>
      </c>
      <c r="R212" s="3" t="s">
        <v>27</v>
      </c>
      <c r="S212" s="3"/>
      <c r="T212" s="3"/>
      <c r="U212" s="3"/>
      <c r="V212" s="3"/>
      <c r="W212" s="3"/>
      <c r="X212" s="3"/>
      <c r="Y212" s="3"/>
      <c r="Z212" s="3"/>
      <c r="AA212" s="3"/>
      <c r="AB212" s="3"/>
      <c r="AC212" s="3"/>
      <c r="AD212" s="3"/>
      <c r="AE212" s="3"/>
      <c r="AF212" s="3"/>
      <c r="AG212" s="3"/>
      <c r="AH212" s="3"/>
      <c r="AI212" s="3"/>
    </row>
    <row r="213" ht="15.75" customHeight="1">
      <c r="A213" s="5">
        <v>44914.80163403935</v>
      </c>
      <c r="B213" s="3" t="s">
        <v>19</v>
      </c>
      <c r="C213" s="3" t="s">
        <v>66</v>
      </c>
      <c r="D213" s="3" t="s">
        <v>168</v>
      </c>
      <c r="E213" s="6">
        <v>7.0</v>
      </c>
      <c r="F213" s="6">
        <v>90.0</v>
      </c>
      <c r="G213" s="3" t="s">
        <v>305</v>
      </c>
      <c r="H213" s="3" t="s">
        <v>23</v>
      </c>
      <c r="I213" s="3" t="s">
        <v>35</v>
      </c>
      <c r="J213" s="3" t="s">
        <v>34</v>
      </c>
      <c r="K213" s="3" t="s">
        <v>34</v>
      </c>
      <c r="L213" s="3" t="s">
        <v>34</v>
      </c>
      <c r="M213" s="3" t="s">
        <v>24</v>
      </c>
      <c r="N213" s="3"/>
      <c r="O213" s="3" t="s">
        <v>19</v>
      </c>
      <c r="P213" s="3" t="s">
        <v>556</v>
      </c>
      <c r="Q213" s="3" t="s">
        <v>557</v>
      </c>
      <c r="R213" s="3" t="s">
        <v>27</v>
      </c>
      <c r="S213" s="3"/>
      <c r="T213" s="3"/>
      <c r="U213" s="3"/>
      <c r="V213" s="3"/>
      <c r="W213" s="3"/>
      <c r="X213" s="3"/>
      <c r="Y213" s="3"/>
      <c r="Z213" s="3"/>
      <c r="AA213" s="3"/>
      <c r="AB213" s="3"/>
      <c r="AC213" s="3"/>
      <c r="AD213" s="3"/>
      <c r="AE213" s="3"/>
      <c r="AF213" s="3"/>
      <c r="AG213" s="3"/>
      <c r="AH213" s="3"/>
      <c r="AI213" s="3"/>
    </row>
    <row r="214" ht="15.75" customHeight="1">
      <c r="A214" s="5">
        <v>44916.30979912037</v>
      </c>
      <c r="B214" s="3" t="s">
        <v>19</v>
      </c>
      <c r="C214" s="3" t="s">
        <v>66</v>
      </c>
      <c r="D214" s="3" t="s">
        <v>38</v>
      </c>
      <c r="E214" s="6">
        <v>4.0</v>
      </c>
      <c r="F214" s="6">
        <v>1200.0</v>
      </c>
      <c r="G214" s="3" t="s">
        <v>110</v>
      </c>
      <c r="H214" s="3" t="s">
        <v>68</v>
      </c>
      <c r="I214" s="3" t="s">
        <v>34</v>
      </c>
      <c r="J214" s="3"/>
      <c r="K214" s="3" t="s">
        <v>24</v>
      </c>
      <c r="L214" s="3"/>
      <c r="M214" s="3"/>
      <c r="N214" s="3"/>
      <c r="O214" s="3" t="s">
        <v>27</v>
      </c>
      <c r="P214" s="3"/>
      <c r="Q214" s="3"/>
      <c r="R214" s="3"/>
      <c r="S214" s="3"/>
      <c r="T214" s="3"/>
      <c r="U214" s="3"/>
      <c r="V214" s="3"/>
      <c r="W214" s="3"/>
      <c r="X214" s="3"/>
      <c r="Y214" s="3"/>
      <c r="Z214" s="3"/>
      <c r="AA214" s="3"/>
      <c r="AB214" s="3"/>
      <c r="AC214" s="3"/>
      <c r="AD214" s="3"/>
      <c r="AE214" s="3"/>
      <c r="AF214" s="3"/>
      <c r="AG214" s="3"/>
      <c r="AH214" s="3"/>
      <c r="AI214" s="3"/>
    </row>
    <row r="215" ht="15.75" customHeight="1">
      <c r="A215" s="5">
        <v>44916.790853506944</v>
      </c>
      <c r="B215" s="3" t="s">
        <v>19</v>
      </c>
      <c r="C215" s="3" t="s">
        <v>66</v>
      </c>
      <c r="D215" s="3" t="s">
        <v>558</v>
      </c>
      <c r="E215" s="6">
        <v>3.0</v>
      </c>
      <c r="F215" s="6">
        <v>400.0</v>
      </c>
      <c r="G215" s="3" t="s">
        <v>284</v>
      </c>
      <c r="H215" s="3" t="s">
        <v>52</v>
      </c>
      <c r="I215" s="3" t="s">
        <v>24</v>
      </c>
      <c r="J215" s="3"/>
      <c r="K215" s="3" t="s">
        <v>34</v>
      </c>
      <c r="L215" s="3" t="s">
        <v>34</v>
      </c>
      <c r="M215" s="3"/>
      <c r="N215" s="3"/>
      <c r="O215" s="3" t="s">
        <v>19</v>
      </c>
      <c r="P215" s="3" t="s">
        <v>211</v>
      </c>
      <c r="Q215" s="3" t="s">
        <v>559</v>
      </c>
      <c r="R215" s="3" t="s">
        <v>19</v>
      </c>
      <c r="S215" s="4" t="s">
        <v>560</v>
      </c>
      <c r="T215" s="3"/>
      <c r="U215" s="3"/>
      <c r="V215" s="3"/>
      <c r="W215" s="3"/>
      <c r="X215" s="3"/>
      <c r="Y215" s="3"/>
      <c r="Z215" s="3"/>
      <c r="AA215" s="3"/>
      <c r="AB215" s="3"/>
      <c r="AC215" s="3"/>
      <c r="AD215" s="3"/>
      <c r="AE215" s="3"/>
      <c r="AF215" s="3"/>
      <c r="AG215" s="3"/>
      <c r="AH215" s="3"/>
      <c r="AI215" s="3"/>
    </row>
    <row r="216" ht="15.75" customHeight="1">
      <c r="A216" s="5">
        <v>44916.94627273148</v>
      </c>
      <c r="B216" s="3" t="s">
        <v>19</v>
      </c>
      <c r="C216" s="3" t="s">
        <v>20</v>
      </c>
      <c r="D216" s="3" t="s">
        <v>38</v>
      </c>
      <c r="E216" s="3" t="s">
        <v>561</v>
      </c>
      <c r="F216" s="6">
        <v>900.0</v>
      </c>
      <c r="G216" s="3" t="s">
        <v>499</v>
      </c>
      <c r="H216" s="3" t="s">
        <v>562</v>
      </c>
      <c r="I216" s="3" t="s">
        <v>24</v>
      </c>
      <c r="J216" s="3" t="s">
        <v>24</v>
      </c>
      <c r="K216" s="3" t="s">
        <v>34</v>
      </c>
      <c r="L216" s="3" t="s">
        <v>34</v>
      </c>
      <c r="M216" s="3" t="s">
        <v>24</v>
      </c>
      <c r="N216" s="3"/>
      <c r="O216" s="3" t="s">
        <v>19</v>
      </c>
      <c r="P216" s="3" t="s">
        <v>563</v>
      </c>
      <c r="Q216" s="3" t="s">
        <v>564</v>
      </c>
      <c r="R216" s="3" t="s">
        <v>19</v>
      </c>
      <c r="S216" s="4" t="s">
        <v>565</v>
      </c>
      <c r="T216" s="3"/>
      <c r="U216" s="3"/>
      <c r="V216" s="3"/>
      <c r="W216" s="3"/>
      <c r="X216" s="3"/>
      <c r="Y216" s="3"/>
      <c r="Z216" s="3"/>
      <c r="AA216" s="3"/>
      <c r="AB216" s="3"/>
      <c r="AC216" s="3"/>
      <c r="AD216" s="3"/>
      <c r="AE216" s="3"/>
      <c r="AF216" s="3"/>
      <c r="AG216" s="3"/>
      <c r="AH216" s="3"/>
      <c r="AI216" s="3"/>
    </row>
    <row r="217" ht="15.75" customHeight="1">
      <c r="A217" s="5">
        <v>44917.4245618287</v>
      </c>
      <c r="B217" s="3" t="s">
        <v>19</v>
      </c>
      <c r="C217" s="3" t="s">
        <v>66</v>
      </c>
      <c r="D217" s="3" t="s">
        <v>21</v>
      </c>
      <c r="E217" s="3" t="s">
        <v>423</v>
      </c>
      <c r="F217" s="3" t="s">
        <v>566</v>
      </c>
      <c r="G217" s="3" t="s">
        <v>567</v>
      </c>
      <c r="H217" s="3" t="s">
        <v>568</v>
      </c>
      <c r="I217" s="3" t="s">
        <v>34</v>
      </c>
      <c r="J217" s="3" t="s">
        <v>24</v>
      </c>
      <c r="K217" s="3" t="s">
        <v>34</v>
      </c>
      <c r="L217" s="3"/>
      <c r="M217" s="3" t="s">
        <v>24</v>
      </c>
      <c r="N217" s="3"/>
      <c r="O217" s="3" t="s">
        <v>19</v>
      </c>
      <c r="P217" s="3" t="s">
        <v>569</v>
      </c>
      <c r="Q217" s="3" t="s">
        <v>570</v>
      </c>
      <c r="R217" s="3" t="s">
        <v>19</v>
      </c>
      <c r="S217" s="4" t="s">
        <v>571</v>
      </c>
      <c r="T217" s="3"/>
      <c r="U217" s="3"/>
      <c r="V217" s="3"/>
      <c r="W217" s="3"/>
      <c r="X217" s="3"/>
      <c r="Y217" s="3"/>
      <c r="Z217" s="3"/>
      <c r="AA217" s="3"/>
      <c r="AB217" s="3"/>
      <c r="AC217" s="3"/>
      <c r="AD217" s="3"/>
      <c r="AE217" s="3"/>
      <c r="AF217" s="3"/>
      <c r="AG217" s="3"/>
      <c r="AH217" s="3"/>
      <c r="AI217" s="3"/>
    </row>
    <row r="218" ht="15.75" customHeight="1">
      <c r="A218" s="5">
        <v>44917.61169421296</v>
      </c>
      <c r="B218" s="3" t="s">
        <v>19</v>
      </c>
      <c r="C218" s="3" t="s">
        <v>49</v>
      </c>
      <c r="D218" s="3" t="s">
        <v>38</v>
      </c>
      <c r="E218" s="6">
        <v>25.0</v>
      </c>
      <c r="F218" s="7">
        <v>12000.0</v>
      </c>
      <c r="G218" s="3" t="s">
        <v>572</v>
      </c>
      <c r="H218" s="3" t="s">
        <v>127</v>
      </c>
      <c r="I218" s="3" t="s">
        <v>35</v>
      </c>
      <c r="J218" s="4" t="s">
        <v>35</v>
      </c>
      <c r="K218" s="3"/>
      <c r="L218" s="3" t="s">
        <v>34</v>
      </c>
      <c r="M218" s="4" t="s">
        <v>35</v>
      </c>
      <c r="N218" s="3"/>
      <c r="O218" s="3" t="s">
        <v>19</v>
      </c>
      <c r="P218" s="3" t="s">
        <v>141</v>
      </c>
      <c r="Q218" s="3" t="s">
        <v>573</v>
      </c>
      <c r="R218" s="3" t="s">
        <v>19</v>
      </c>
      <c r="S218" s="3" t="s">
        <v>574</v>
      </c>
      <c r="T218" s="3"/>
      <c r="U218" s="3"/>
      <c r="V218" s="3"/>
      <c r="W218" s="3"/>
      <c r="X218" s="3"/>
      <c r="Y218" s="3"/>
      <c r="Z218" s="3"/>
      <c r="AA218" s="3"/>
      <c r="AB218" s="3"/>
      <c r="AC218" s="3"/>
      <c r="AD218" s="3"/>
      <c r="AE218" s="3"/>
      <c r="AF218" s="3"/>
      <c r="AG218" s="3"/>
      <c r="AH218" s="3"/>
      <c r="AI218" s="3"/>
    </row>
    <row r="219" ht="15.75" customHeight="1">
      <c r="A219" s="5">
        <v>44917.703884953706</v>
      </c>
      <c r="B219" s="3" t="s">
        <v>19</v>
      </c>
      <c r="C219" s="3" t="s">
        <v>49</v>
      </c>
      <c r="D219" s="3" t="s">
        <v>44</v>
      </c>
      <c r="E219" s="6">
        <v>12.0</v>
      </c>
      <c r="F219" s="6">
        <v>30.0</v>
      </c>
      <c r="G219" s="3" t="s">
        <v>210</v>
      </c>
      <c r="H219" s="3" t="s">
        <v>68</v>
      </c>
      <c r="I219" s="3"/>
      <c r="J219" s="3"/>
      <c r="K219" s="3" t="s">
        <v>34</v>
      </c>
      <c r="L219" s="3" t="s">
        <v>34</v>
      </c>
      <c r="M219" s="3" t="s">
        <v>34</v>
      </c>
      <c r="N219" s="3" t="s">
        <v>34</v>
      </c>
      <c r="O219" s="3" t="s">
        <v>27</v>
      </c>
      <c r="P219" s="3"/>
      <c r="Q219" s="3"/>
      <c r="R219" s="3"/>
      <c r="S219" s="3"/>
      <c r="T219" s="3"/>
      <c r="U219" s="3"/>
      <c r="V219" s="3"/>
      <c r="W219" s="3"/>
      <c r="X219" s="3"/>
      <c r="Y219" s="3"/>
      <c r="Z219" s="3"/>
      <c r="AA219" s="3"/>
      <c r="AB219" s="3"/>
      <c r="AC219" s="3"/>
      <c r="AD219" s="3"/>
      <c r="AE219" s="3"/>
      <c r="AF219" s="3"/>
      <c r="AG219" s="3"/>
      <c r="AH219" s="3"/>
      <c r="AI219" s="3"/>
    </row>
    <row r="220" ht="15.75" customHeight="1">
      <c r="A220" s="5">
        <v>44917.70837979167</v>
      </c>
      <c r="B220" s="3" t="s">
        <v>19</v>
      </c>
      <c r="C220" s="3" t="s">
        <v>49</v>
      </c>
      <c r="D220" s="3" t="s">
        <v>575</v>
      </c>
      <c r="E220" s="6">
        <v>16.0</v>
      </c>
      <c r="F220" s="6">
        <v>1800.0</v>
      </c>
      <c r="G220" s="3" t="s">
        <v>576</v>
      </c>
      <c r="H220" s="3" t="s">
        <v>127</v>
      </c>
      <c r="I220" s="3" t="s">
        <v>35</v>
      </c>
      <c r="J220" s="3" t="s">
        <v>24</v>
      </c>
      <c r="K220" s="3" t="s">
        <v>35</v>
      </c>
      <c r="L220" s="3" t="s">
        <v>35</v>
      </c>
      <c r="M220" s="3" t="s">
        <v>24</v>
      </c>
      <c r="N220" s="3"/>
      <c r="O220" s="3" t="s">
        <v>19</v>
      </c>
      <c r="P220" s="3" t="s">
        <v>84</v>
      </c>
      <c r="Q220" s="3" t="s">
        <v>577</v>
      </c>
      <c r="R220" s="3" t="s">
        <v>19</v>
      </c>
      <c r="S220" s="3"/>
      <c r="T220" s="3"/>
      <c r="U220" s="3"/>
      <c r="V220" s="3"/>
      <c r="W220" s="3"/>
      <c r="X220" s="3"/>
      <c r="Y220" s="3"/>
      <c r="Z220" s="3"/>
      <c r="AA220" s="3"/>
      <c r="AB220" s="3"/>
      <c r="AC220" s="3"/>
      <c r="AD220" s="3"/>
      <c r="AE220" s="3"/>
      <c r="AF220" s="3"/>
      <c r="AG220" s="3"/>
      <c r="AH220" s="3"/>
      <c r="AI220" s="3"/>
    </row>
    <row r="221" ht="15.75" customHeight="1">
      <c r="A221" s="5">
        <v>44917.865620798606</v>
      </c>
      <c r="B221" s="3" t="s">
        <v>19</v>
      </c>
      <c r="C221" s="3" t="s">
        <v>49</v>
      </c>
      <c r="D221" s="3" t="s">
        <v>442</v>
      </c>
      <c r="E221" s="3" t="s">
        <v>279</v>
      </c>
      <c r="F221" s="6">
        <v>1800.0</v>
      </c>
      <c r="G221" s="3" t="s">
        <v>578</v>
      </c>
      <c r="H221" s="3" t="s">
        <v>579</v>
      </c>
      <c r="I221" s="3" t="s">
        <v>35</v>
      </c>
      <c r="J221" s="3" t="s">
        <v>24</v>
      </c>
      <c r="K221" s="3"/>
      <c r="L221" s="3" t="s">
        <v>35</v>
      </c>
      <c r="M221" s="3" t="s">
        <v>24</v>
      </c>
      <c r="N221" s="3"/>
      <c r="O221" s="3" t="s">
        <v>19</v>
      </c>
      <c r="P221" s="3" t="s">
        <v>89</v>
      </c>
      <c r="Q221" s="3" t="s">
        <v>580</v>
      </c>
      <c r="R221" s="3" t="s">
        <v>27</v>
      </c>
      <c r="S221" s="3"/>
      <c r="T221" s="3"/>
      <c r="U221" s="3"/>
      <c r="V221" s="3"/>
      <c r="W221" s="3"/>
      <c r="X221" s="3"/>
      <c r="Y221" s="3"/>
      <c r="Z221" s="3"/>
      <c r="AA221" s="3"/>
      <c r="AB221" s="3"/>
      <c r="AC221" s="3"/>
      <c r="AD221" s="3"/>
      <c r="AE221" s="3"/>
      <c r="AF221" s="3"/>
      <c r="AG221" s="3"/>
      <c r="AH221" s="3"/>
      <c r="AI221" s="3"/>
    </row>
    <row r="222" ht="15.75" customHeight="1">
      <c r="A222" s="5">
        <v>44921.75309063657</v>
      </c>
      <c r="B222" s="3" t="s">
        <v>19</v>
      </c>
      <c r="C222" s="3" t="s">
        <v>49</v>
      </c>
      <c r="D222" s="3" t="s">
        <v>28</v>
      </c>
      <c r="E222" s="6">
        <v>4.0</v>
      </c>
      <c r="F222" s="6">
        <v>2500.0</v>
      </c>
      <c r="G222" s="3" t="s">
        <v>73</v>
      </c>
      <c r="H222" s="3" t="s">
        <v>23</v>
      </c>
      <c r="I222" s="3" t="s">
        <v>34</v>
      </c>
      <c r="J222" s="3" t="s">
        <v>24</v>
      </c>
      <c r="K222" s="3"/>
      <c r="L222" s="3"/>
      <c r="M222" s="4" t="s">
        <v>35</v>
      </c>
      <c r="N222" s="3"/>
      <c r="O222" s="3" t="s">
        <v>19</v>
      </c>
      <c r="P222" s="3" t="s">
        <v>155</v>
      </c>
      <c r="Q222" s="3" t="s">
        <v>581</v>
      </c>
      <c r="R222" s="3" t="s">
        <v>27</v>
      </c>
      <c r="S222" s="3"/>
      <c r="T222" s="3"/>
      <c r="U222" s="3"/>
      <c r="V222" s="3"/>
      <c r="W222" s="3"/>
      <c r="X222" s="3"/>
      <c r="Y222" s="3"/>
      <c r="Z222" s="3"/>
      <c r="AA222" s="3"/>
      <c r="AB222" s="3"/>
      <c r="AC222" s="3"/>
      <c r="AD222" s="3"/>
      <c r="AE222" s="3"/>
      <c r="AF222" s="3"/>
      <c r="AG222" s="3"/>
      <c r="AH222" s="3"/>
      <c r="AI222" s="3"/>
    </row>
    <row r="223" ht="15.75" customHeight="1">
      <c r="A223" s="5">
        <v>44921.77821399306</v>
      </c>
      <c r="B223" s="3" t="s">
        <v>19</v>
      </c>
      <c r="C223" s="3" t="s">
        <v>20</v>
      </c>
      <c r="D223" s="3" t="s">
        <v>38</v>
      </c>
      <c r="E223" s="6">
        <v>15.0</v>
      </c>
      <c r="F223" s="6">
        <v>1000.0</v>
      </c>
      <c r="G223" s="3" t="s">
        <v>29</v>
      </c>
      <c r="H223" s="3" t="s">
        <v>95</v>
      </c>
      <c r="I223" s="3" t="s">
        <v>35</v>
      </c>
      <c r="J223" s="3" t="s">
        <v>35</v>
      </c>
      <c r="K223" s="3" t="s">
        <v>35</v>
      </c>
      <c r="L223" s="3" t="s">
        <v>35</v>
      </c>
      <c r="M223" s="4" t="s">
        <v>35</v>
      </c>
      <c r="N223" s="3"/>
      <c r="O223" s="3" t="s">
        <v>19</v>
      </c>
      <c r="P223" s="3" t="s">
        <v>84</v>
      </c>
      <c r="Q223" s="3" t="s">
        <v>582</v>
      </c>
      <c r="R223" s="3" t="s">
        <v>19</v>
      </c>
      <c r="S223" s="3" t="s">
        <v>583</v>
      </c>
      <c r="T223" s="3"/>
      <c r="U223" s="3"/>
      <c r="V223" s="3"/>
      <c r="W223" s="3"/>
      <c r="X223" s="3"/>
      <c r="Y223" s="3"/>
      <c r="Z223" s="3"/>
      <c r="AA223" s="3"/>
      <c r="AB223" s="3"/>
      <c r="AC223" s="3"/>
      <c r="AD223" s="3"/>
      <c r="AE223" s="3"/>
      <c r="AF223" s="3"/>
      <c r="AG223" s="3"/>
      <c r="AH223" s="3"/>
      <c r="AI223" s="3"/>
    </row>
    <row r="224" ht="15.75" customHeight="1">
      <c r="A224" s="5">
        <v>44921.79012358796</v>
      </c>
      <c r="B224" s="3" t="s">
        <v>19</v>
      </c>
      <c r="C224" s="3" t="s">
        <v>61</v>
      </c>
      <c r="D224" s="3" t="s">
        <v>44</v>
      </c>
      <c r="E224" s="6">
        <v>19.0</v>
      </c>
      <c r="F224" s="6">
        <v>200.0</v>
      </c>
      <c r="G224" s="3" t="s">
        <v>73</v>
      </c>
      <c r="H224" s="3" t="s">
        <v>127</v>
      </c>
      <c r="I224" s="3" t="s">
        <v>35</v>
      </c>
      <c r="J224" s="4" t="s">
        <v>35</v>
      </c>
      <c r="K224" s="3"/>
      <c r="L224" s="3" t="s">
        <v>34</v>
      </c>
      <c r="M224" s="4" t="s">
        <v>35</v>
      </c>
      <c r="N224" s="3"/>
      <c r="O224" s="3" t="s">
        <v>19</v>
      </c>
      <c r="P224" s="3" t="s">
        <v>227</v>
      </c>
      <c r="Q224" s="3" t="s">
        <v>584</v>
      </c>
      <c r="R224" s="3" t="s">
        <v>19</v>
      </c>
      <c r="S224" s="4" t="s">
        <v>585</v>
      </c>
      <c r="T224" s="3"/>
      <c r="U224" s="3"/>
      <c r="V224" s="3"/>
      <c r="W224" s="3"/>
      <c r="X224" s="3"/>
      <c r="Y224" s="3"/>
      <c r="Z224" s="3"/>
      <c r="AA224" s="3"/>
      <c r="AB224" s="3"/>
      <c r="AC224" s="3"/>
      <c r="AD224" s="3"/>
      <c r="AE224" s="3"/>
      <c r="AF224" s="3"/>
      <c r="AG224" s="3"/>
      <c r="AH224" s="3"/>
      <c r="AI224" s="3"/>
    </row>
    <row r="225" ht="15.75" customHeight="1">
      <c r="A225" s="5">
        <v>44923.36441137732</v>
      </c>
      <c r="B225" s="3" t="s">
        <v>19</v>
      </c>
      <c r="C225" s="3" t="s">
        <v>49</v>
      </c>
      <c r="D225" s="3" t="s">
        <v>586</v>
      </c>
      <c r="E225" s="6">
        <v>14.0</v>
      </c>
      <c r="F225" s="6">
        <v>300.0</v>
      </c>
      <c r="G225" s="3" t="s">
        <v>29</v>
      </c>
      <c r="H225" s="3" t="s">
        <v>137</v>
      </c>
      <c r="I225" s="3" t="s">
        <v>24</v>
      </c>
      <c r="J225" s="3" t="s">
        <v>24</v>
      </c>
      <c r="K225" s="3" t="s">
        <v>34</v>
      </c>
      <c r="L225" s="3" t="s">
        <v>34</v>
      </c>
      <c r="M225" s="3" t="s">
        <v>34</v>
      </c>
      <c r="N225" s="3"/>
      <c r="O225" s="3" t="s">
        <v>19</v>
      </c>
      <c r="P225" s="3" t="s">
        <v>281</v>
      </c>
      <c r="Q225" s="3" t="s">
        <v>112</v>
      </c>
      <c r="R225" s="3" t="s">
        <v>27</v>
      </c>
      <c r="S225" s="3"/>
      <c r="T225" s="3"/>
      <c r="U225" s="3"/>
      <c r="V225" s="3"/>
      <c r="W225" s="3"/>
      <c r="X225" s="3"/>
      <c r="Y225" s="3"/>
      <c r="Z225" s="3"/>
      <c r="AA225" s="3"/>
      <c r="AB225" s="3"/>
      <c r="AC225" s="3"/>
      <c r="AD225" s="3"/>
      <c r="AE225" s="3"/>
      <c r="AF225" s="3"/>
      <c r="AG225" s="3"/>
      <c r="AH225" s="3"/>
      <c r="AI225" s="3"/>
    </row>
    <row r="226" ht="15.75" customHeight="1">
      <c r="A226" s="5">
        <v>44923.70794707176</v>
      </c>
      <c r="B226" s="3" t="s">
        <v>19</v>
      </c>
      <c r="C226" s="3" t="s">
        <v>20</v>
      </c>
      <c r="D226" s="3" t="s">
        <v>28</v>
      </c>
      <c r="E226" s="3" t="s">
        <v>466</v>
      </c>
      <c r="F226" s="3" t="s">
        <v>587</v>
      </c>
      <c r="G226" s="3" t="s">
        <v>77</v>
      </c>
      <c r="H226" s="3" t="s">
        <v>68</v>
      </c>
      <c r="I226" s="3" t="s">
        <v>24</v>
      </c>
      <c r="J226" s="3" t="s">
        <v>24</v>
      </c>
      <c r="K226" s="3"/>
      <c r="L226" s="3"/>
      <c r="M226" s="3" t="s">
        <v>34</v>
      </c>
      <c r="N226" s="3"/>
      <c r="O226" s="3" t="s">
        <v>19</v>
      </c>
      <c r="P226" s="3" t="s">
        <v>124</v>
      </c>
      <c r="Q226" s="3" t="s">
        <v>588</v>
      </c>
      <c r="R226" s="3" t="s">
        <v>27</v>
      </c>
      <c r="S226" s="3"/>
      <c r="T226" s="3"/>
      <c r="U226" s="3"/>
      <c r="V226" s="3"/>
      <c r="W226" s="3"/>
      <c r="X226" s="3"/>
      <c r="Y226" s="3"/>
      <c r="Z226" s="3"/>
      <c r="AA226" s="3"/>
      <c r="AB226" s="3"/>
      <c r="AC226" s="3"/>
      <c r="AD226" s="3"/>
      <c r="AE226" s="3"/>
      <c r="AF226" s="3"/>
      <c r="AG226" s="3"/>
      <c r="AH226" s="3"/>
      <c r="AI226" s="3"/>
    </row>
    <row r="227" ht="15.75" customHeight="1">
      <c r="A227" s="5">
        <v>44928.365468819444</v>
      </c>
      <c r="B227" s="3" t="s">
        <v>19</v>
      </c>
      <c r="C227" s="3" t="s">
        <v>20</v>
      </c>
      <c r="D227" s="3" t="s">
        <v>21</v>
      </c>
      <c r="E227" s="6">
        <v>1.0</v>
      </c>
      <c r="F227" s="6">
        <v>300.0</v>
      </c>
      <c r="G227" s="3" t="s">
        <v>365</v>
      </c>
      <c r="H227" s="3" t="s">
        <v>127</v>
      </c>
      <c r="I227" s="3" t="s">
        <v>35</v>
      </c>
      <c r="J227" s="4" t="s">
        <v>35</v>
      </c>
      <c r="K227" s="3"/>
      <c r="L227" s="3"/>
      <c r="M227" s="3"/>
      <c r="N227" s="3"/>
      <c r="O227" s="3" t="s">
        <v>19</v>
      </c>
      <c r="P227" s="3" t="s">
        <v>186</v>
      </c>
      <c r="Q227" s="3" t="s">
        <v>589</v>
      </c>
      <c r="R227" s="3" t="s">
        <v>27</v>
      </c>
      <c r="S227" s="3"/>
      <c r="T227" s="3"/>
      <c r="U227" s="3"/>
      <c r="V227" s="3"/>
      <c r="W227" s="3"/>
      <c r="X227" s="3"/>
      <c r="Y227" s="3"/>
      <c r="Z227" s="3"/>
      <c r="AA227" s="3"/>
      <c r="AB227" s="3"/>
      <c r="AC227" s="3"/>
      <c r="AD227" s="3"/>
      <c r="AE227" s="3"/>
      <c r="AF227" s="3"/>
      <c r="AG227" s="3"/>
      <c r="AH227" s="3"/>
      <c r="AI227" s="3"/>
    </row>
    <row r="228" ht="15.75" customHeight="1">
      <c r="A228" s="5">
        <v>44937.63539185185</v>
      </c>
      <c r="B228" s="3" t="s">
        <v>19</v>
      </c>
      <c r="C228" s="3" t="s">
        <v>49</v>
      </c>
      <c r="D228" s="3" t="s">
        <v>38</v>
      </c>
      <c r="E228" s="6">
        <v>14.0</v>
      </c>
      <c r="F228" s="3"/>
      <c r="G228" s="3" t="s">
        <v>73</v>
      </c>
      <c r="H228" s="3" t="s">
        <v>23</v>
      </c>
      <c r="I228" s="3" t="s">
        <v>35</v>
      </c>
      <c r="J228" s="3" t="s">
        <v>34</v>
      </c>
      <c r="K228" s="3" t="s">
        <v>24</v>
      </c>
      <c r="L228" s="3" t="s">
        <v>24</v>
      </c>
      <c r="M228" s="3" t="s">
        <v>34</v>
      </c>
      <c r="N228" s="3"/>
      <c r="O228" s="3" t="s">
        <v>19</v>
      </c>
      <c r="P228" s="3" t="s">
        <v>36</v>
      </c>
      <c r="Q228" s="3" t="s">
        <v>590</v>
      </c>
      <c r="R228" s="3" t="s">
        <v>27</v>
      </c>
      <c r="S228" s="3"/>
      <c r="T228" s="3"/>
      <c r="U228" s="3"/>
      <c r="V228" s="3"/>
      <c r="W228" s="3"/>
      <c r="X228" s="3"/>
      <c r="Y228" s="3"/>
      <c r="Z228" s="3"/>
      <c r="AA228" s="3"/>
      <c r="AB228" s="3"/>
      <c r="AC228" s="3"/>
      <c r="AD228" s="3"/>
      <c r="AE228" s="3"/>
      <c r="AF228" s="3"/>
      <c r="AG228" s="3"/>
      <c r="AH228" s="3"/>
      <c r="AI228" s="3"/>
    </row>
    <row r="229" ht="15.75" customHeight="1">
      <c r="A229" s="5">
        <v>44938.62578861111</v>
      </c>
      <c r="B229" s="3" t="s">
        <v>19</v>
      </c>
      <c r="C229" s="3" t="s">
        <v>49</v>
      </c>
      <c r="D229" s="3" t="s">
        <v>38</v>
      </c>
      <c r="E229" s="6">
        <v>17.0</v>
      </c>
      <c r="F229" s="3" t="s">
        <v>591</v>
      </c>
      <c r="G229" s="3" t="s">
        <v>77</v>
      </c>
      <c r="H229" s="3" t="s">
        <v>484</v>
      </c>
      <c r="I229" s="3" t="s">
        <v>34</v>
      </c>
      <c r="J229" s="3" t="s">
        <v>24</v>
      </c>
      <c r="K229" s="3"/>
      <c r="L229" s="3" t="s">
        <v>34</v>
      </c>
      <c r="M229" s="3"/>
      <c r="N229" s="3"/>
      <c r="O229" s="3" t="s">
        <v>19</v>
      </c>
      <c r="P229" s="3" t="s">
        <v>42</v>
      </c>
      <c r="Q229" s="3" t="s">
        <v>592</v>
      </c>
      <c r="R229" s="3" t="s">
        <v>27</v>
      </c>
      <c r="S229" s="3"/>
      <c r="T229" s="3"/>
      <c r="U229" s="3"/>
      <c r="V229" s="3"/>
      <c r="W229" s="3"/>
      <c r="X229" s="3"/>
      <c r="Y229" s="3"/>
      <c r="Z229" s="3"/>
      <c r="AA229" s="3"/>
      <c r="AB229" s="3"/>
      <c r="AC229" s="3"/>
      <c r="AD229" s="3"/>
      <c r="AE229" s="3"/>
      <c r="AF229" s="3"/>
      <c r="AG229" s="3"/>
      <c r="AH229" s="3"/>
      <c r="AI229" s="3"/>
    </row>
    <row r="230" ht="15.75" customHeight="1">
      <c r="A230" s="5">
        <v>44938.76366848379</v>
      </c>
      <c r="B230" s="3" t="s">
        <v>19</v>
      </c>
      <c r="C230" s="3" t="s">
        <v>49</v>
      </c>
      <c r="D230" s="3" t="s">
        <v>303</v>
      </c>
      <c r="E230" s="3" t="s">
        <v>593</v>
      </c>
      <c r="F230" s="6">
        <v>150.0</v>
      </c>
      <c r="G230" s="3" t="s">
        <v>594</v>
      </c>
      <c r="H230" s="3" t="s">
        <v>23</v>
      </c>
      <c r="I230" s="3"/>
      <c r="J230" s="3"/>
      <c r="K230" s="3" t="s">
        <v>34</v>
      </c>
      <c r="L230" s="3"/>
      <c r="M230" s="3"/>
      <c r="N230" s="3"/>
      <c r="O230" s="3" t="s">
        <v>19</v>
      </c>
      <c r="P230" s="3" t="s">
        <v>130</v>
      </c>
      <c r="Q230" s="3" t="s">
        <v>595</v>
      </c>
      <c r="R230" s="3" t="s">
        <v>19</v>
      </c>
      <c r="S230" s="4" t="s">
        <v>596</v>
      </c>
      <c r="T230" s="3"/>
      <c r="U230" s="3"/>
      <c r="V230" s="3"/>
      <c r="W230" s="3"/>
      <c r="X230" s="3"/>
      <c r="Y230" s="3"/>
      <c r="Z230" s="3"/>
      <c r="AA230" s="3"/>
      <c r="AB230" s="3"/>
      <c r="AC230" s="3"/>
      <c r="AD230" s="3"/>
      <c r="AE230" s="3"/>
      <c r="AF230" s="3"/>
      <c r="AG230" s="3"/>
      <c r="AH230" s="3"/>
      <c r="AI230" s="3"/>
    </row>
    <row r="231" ht="15.75" customHeight="1">
      <c r="A231" s="5">
        <v>44938.77905790509</v>
      </c>
      <c r="B231" s="3" t="s">
        <v>19</v>
      </c>
      <c r="C231" s="3" t="s">
        <v>20</v>
      </c>
      <c r="D231" s="3" t="s">
        <v>21</v>
      </c>
      <c r="E231" s="6">
        <v>5.0</v>
      </c>
      <c r="F231" s="6">
        <v>180.0</v>
      </c>
      <c r="G231" s="3" t="s">
        <v>597</v>
      </c>
      <c r="H231" s="3" t="s">
        <v>78</v>
      </c>
      <c r="I231" s="3" t="s">
        <v>24</v>
      </c>
      <c r="J231" s="3" t="s">
        <v>34</v>
      </c>
      <c r="K231" s="3" t="s">
        <v>24</v>
      </c>
      <c r="L231" s="3" t="s">
        <v>35</v>
      </c>
      <c r="M231" s="3" t="s">
        <v>24</v>
      </c>
      <c r="N231" s="3"/>
      <c r="O231" s="3" t="s">
        <v>19</v>
      </c>
      <c r="P231" s="3" t="s">
        <v>42</v>
      </c>
      <c r="Q231" s="3" t="s">
        <v>598</v>
      </c>
      <c r="R231" s="3" t="s">
        <v>27</v>
      </c>
      <c r="S231" s="3"/>
      <c r="T231" s="3"/>
      <c r="U231" s="3"/>
      <c r="V231" s="3"/>
      <c r="W231" s="3"/>
      <c r="X231" s="3"/>
      <c r="Y231" s="3"/>
      <c r="Z231" s="3"/>
      <c r="AA231" s="3"/>
      <c r="AB231" s="3"/>
      <c r="AC231" s="3"/>
      <c r="AD231" s="3"/>
      <c r="AE231" s="3"/>
      <c r="AF231" s="3"/>
      <c r="AG231" s="3"/>
      <c r="AH231" s="3"/>
      <c r="AI231" s="3"/>
    </row>
    <row r="232" ht="15.75" customHeight="1">
      <c r="A232" s="5">
        <v>44939.81697813657</v>
      </c>
      <c r="B232" s="3" t="s">
        <v>19</v>
      </c>
      <c r="C232" s="3" t="s">
        <v>49</v>
      </c>
      <c r="D232" s="3" t="s">
        <v>28</v>
      </c>
      <c r="E232" s="6">
        <v>13.0</v>
      </c>
      <c r="F232" s="6">
        <v>40.0</v>
      </c>
      <c r="G232" s="3" t="s">
        <v>29</v>
      </c>
      <c r="H232" s="4" t="s">
        <v>599</v>
      </c>
      <c r="I232" s="3"/>
      <c r="J232" s="3"/>
      <c r="K232" s="3"/>
      <c r="L232" s="4" t="s">
        <v>35</v>
      </c>
      <c r="M232" s="3"/>
      <c r="N232" s="3"/>
      <c r="O232" s="3" t="s">
        <v>19</v>
      </c>
      <c r="P232" s="3" t="s">
        <v>600</v>
      </c>
      <c r="Q232" s="3" t="s">
        <v>601</v>
      </c>
      <c r="R232" s="3" t="s">
        <v>27</v>
      </c>
      <c r="S232" s="3"/>
      <c r="T232" s="3"/>
      <c r="U232" s="3"/>
      <c r="V232" s="3"/>
      <c r="W232" s="3"/>
      <c r="X232" s="3"/>
      <c r="Y232" s="3"/>
      <c r="Z232" s="3"/>
      <c r="AA232" s="3"/>
      <c r="AB232" s="3"/>
      <c r="AC232" s="3"/>
      <c r="AD232" s="3"/>
      <c r="AE232" s="3"/>
      <c r="AF232" s="3"/>
      <c r="AG232" s="3"/>
      <c r="AH232" s="3"/>
      <c r="AI232" s="3"/>
    </row>
    <row r="233" ht="15.75" customHeight="1">
      <c r="A233" s="5">
        <v>44939.996466296296</v>
      </c>
      <c r="B233" s="3" t="s">
        <v>19</v>
      </c>
      <c r="C233" s="3" t="s">
        <v>66</v>
      </c>
      <c r="D233" s="3" t="s">
        <v>602</v>
      </c>
      <c r="E233" s="3" t="s">
        <v>603</v>
      </c>
      <c r="F233" s="6">
        <v>1200.0</v>
      </c>
      <c r="G233" s="3" t="s">
        <v>604</v>
      </c>
      <c r="H233" s="3" t="s">
        <v>23</v>
      </c>
      <c r="I233" s="3" t="s">
        <v>35</v>
      </c>
      <c r="J233" s="3" t="s">
        <v>35</v>
      </c>
      <c r="K233" s="3" t="s">
        <v>34</v>
      </c>
      <c r="L233" s="3" t="s">
        <v>34</v>
      </c>
      <c r="M233" s="4" t="s">
        <v>35</v>
      </c>
      <c r="N233" s="3"/>
      <c r="O233" s="3" t="s">
        <v>27</v>
      </c>
      <c r="P233" s="3"/>
      <c r="Q233" s="3"/>
      <c r="R233" s="3"/>
      <c r="S233" s="3"/>
      <c r="T233" s="3"/>
      <c r="U233" s="3"/>
      <c r="V233" s="3"/>
      <c r="W233" s="3"/>
      <c r="X233" s="3"/>
      <c r="Y233" s="3"/>
      <c r="Z233" s="3"/>
      <c r="AA233" s="3"/>
      <c r="AB233" s="3"/>
      <c r="AC233" s="3"/>
      <c r="AD233" s="3"/>
      <c r="AE233" s="3"/>
      <c r="AF233" s="3"/>
      <c r="AG233" s="3"/>
      <c r="AH233" s="3"/>
      <c r="AI233" s="3"/>
    </row>
    <row r="234" ht="15.75" customHeight="1">
      <c r="A234" s="5">
        <v>44941.704715196756</v>
      </c>
      <c r="B234" s="3" t="s">
        <v>19</v>
      </c>
      <c r="C234" s="3" t="s">
        <v>49</v>
      </c>
      <c r="D234" s="3" t="s">
        <v>605</v>
      </c>
      <c r="E234" s="6">
        <v>11.0</v>
      </c>
      <c r="F234" s="3" t="s">
        <v>606</v>
      </c>
      <c r="G234" s="3" t="s">
        <v>455</v>
      </c>
      <c r="H234" s="3" t="s">
        <v>371</v>
      </c>
      <c r="I234" s="3" t="s">
        <v>35</v>
      </c>
      <c r="J234" s="3" t="s">
        <v>24</v>
      </c>
      <c r="K234" s="3" t="s">
        <v>35</v>
      </c>
      <c r="L234" s="3" t="s">
        <v>35</v>
      </c>
      <c r="M234" s="3" t="s">
        <v>34</v>
      </c>
      <c r="N234" s="3"/>
      <c r="O234" s="3" t="s">
        <v>19</v>
      </c>
      <c r="P234" s="3" t="s">
        <v>84</v>
      </c>
      <c r="Q234" s="3" t="s">
        <v>607</v>
      </c>
      <c r="R234" s="3" t="s">
        <v>27</v>
      </c>
      <c r="S234" s="3"/>
      <c r="T234" s="3"/>
      <c r="U234" s="3"/>
      <c r="V234" s="3"/>
      <c r="W234" s="3"/>
      <c r="X234" s="3"/>
      <c r="Y234" s="3"/>
      <c r="Z234" s="3"/>
      <c r="AA234" s="3"/>
      <c r="AB234" s="3"/>
      <c r="AC234" s="3"/>
      <c r="AD234" s="3"/>
      <c r="AE234" s="3"/>
      <c r="AF234" s="3"/>
      <c r="AG234" s="3"/>
      <c r="AH234" s="3"/>
      <c r="AI234" s="3"/>
    </row>
    <row r="235" ht="15.75" customHeight="1">
      <c r="A235" s="5">
        <v>44946.85991144676</v>
      </c>
      <c r="B235" s="3" t="s">
        <v>19</v>
      </c>
      <c r="C235" s="3" t="s">
        <v>49</v>
      </c>
      <c r="D235" s="3" t="s">
        <v>608</v>
      </c>
      <c r="E235" s="3"/>
      <c r="F235" s="6">
        <v>35000.0</v>
      </c>
      <c r="G235" s="3" t="s">
        <v>609</v>
      </c>
      <c r="H235" s="3" t="s">
        <v>95</v>
      </c>
      <c r="I235" s="3" t="s">
        <v>24</v>
      </c>
      <c r="J235" s="3" t="s">
        <v>35</v>
      </c>
      <c r="K235" s="3" t="s">
        <v>35</v>
      </c>
      <c r="L235" s="3" t="s">
        <v>35</v>
      </c>
      <c r="M235" s="4" t="s">
        <v>35</v>
      </c>
      <c r="N235" s="3"/>
      <c r="O235" s="3" t="s">
        <v>19</v>
      </c>
      <c r="P235" s="3" t="s">
        <v>84</v>
      </c>
      <c r="Q235" s="3" t="s">
        <v>610</v>
      </c>
      <c r="R235" s="3" t="s">
        <v>19</v>
      </c>
      <c r="S235" s="4" t="s">
        <v>611</v>
      </c>
      <c r="T235" s="3"/>
      <c r="U235" s="3"/>
      <c r="V235" s="3"/>
      <c r="W235" s="3"/>
      <c r="X235" s="3"/>
      <c r="Y235" s="3"/>
      <c r="Z235" s="3"/>
      <c r="AA235" s="3"/>
      <c r="AB235" s="3"/>
      <c r="AC235" s="3"/>
      <c r="AD235" s="3"/>
      <c r="AE235" s="3"/>
      <c r="AF235" s="3"/>
      <c r="AG235" s="3"/>
      <c r="AH235" s="3"/>
      <c r="AI235" s="3"/>
    </row>
    <row r="236" ht="15.75" customHeight="1">
      <c r="A236" s="5">
        <v>44983.70119222222</v>
      </c>
      <c r="B236" s="3" t="s">
        <v>19</v>
      </c>
      <c r="C236" s="3" t="s">
        <v>49</v>
      </c>
      <c r="D236" s="3" t="s">
        <v>612</v>
      </c>
      <c r="E236" s="6">
        <v>14.0</v>
      </c>
      <c r="F236" s="3" t="s">
        <v>613</v>
      </c>
      <c r="G236" s="3" t="s">
        <v>29</v>
      </c>
      <c r="H236" s="3" t="s">
        <v>23</v>
      </c>
      <c r="I236" s="3" t="s">
        <v>34</v>
      </c>
      <c r="J236" s="3" t="s">
        <v>34</v>
      </c>
      <c r="K236" s="3" t="s">
        <v>34</v>
      </c>
      <c r="L236" s="3" t="s">
        <v>24</v>
      </c>
      <c r="M236" s="3" t="s">
        <v>24</v>
      </c>
      <c r="N236" s="3"/>
      <c r="O236" s="3" t="s">
        <v>19</v>
      </c>
      <c r="P236" s="3" t="s">
        <v>84</v>
      </c>
      <c r="Q236" s="3" t="s">
        <v>614</v>
      </c>
      <c r="R236" s="3" t="s">
        <v>19</v>
      </c>
      <c r="S236" s="3"/>
      <c r="T236" s="3"/>
      <c r="U236" s="3"/>
      <c r="V236" s="3"/>
      <c r="W236" s="3"/>
      <c r="X236" s="3"/>
      <c r="Y236" s="3"/>
      <c r="Z236" s="3"/>
      <c r="AA236" s="3"/>
      <c r="AB236" s="3"/>
      <c r="AC236" s="3"/>
      <c r="AD236" s="3"/>
      <c r="AE236" s="3"/>
      <c r="AF236" s="3"/>
      <c r="AG236" s="3"/>
      <c r="AH236" s="3"/>
      <c r="AI236" s="3"/>
    </row>
    <row r="237" ht="15.75" customHeight="1">
      <c r="A237" s="5">
        <v>44984.86452746528</v>
      </c>
      <c r="B237" s="3" t="s">
        <v>19</v>
      </c>
      <c r="C237" s="3" t="s">
        <v>101</v>
      </c>
      <c r="D237" s="3" t="s">
        <v>615</v>
      </c>
      <c r="E237" s="6">
        <v>19.0</v>
      </c>
      <c r="F237" s="6">
        <v>100.0</v>
      </c>
      <c r="G237" s="3" t="s">
        <v>616</v>
      </c>
      <c r="H237" s="3" t="s">
        <v>58</v>
      </c>
      <c r="I237" s="3" t="s">
        <v>34</v>
      </c>
      <c r="J237" s="3"/>
      <c r="K237" s="3"/>
      <c r="L237" s="3" t="s">
        <v>34</v>
      </c>
      <c r="M237" s="3"/>
      <c r="N237" s="3"/>
      <c r="O237" s="3" t="s">
        <v>19</v>
      </c>
      <c r="P237" s="3" t="s">
        <v>124</v>
      </c>
      <c r="Q237" s="3" t="s">
        <v>617</v>
      </c>
      <c r="R237" s="3" t="s">
        <v>27</v>
      </c>
      <c r="S237" s="3"/>
      <c r="T237" s="3"/>
      <c r="U237" s="3"/>
      <c r="V237" s="3"/>
      <c r="W237" s="3"/>
      <c r="X237" s="3"/>
      <c r="Y237" s="3"/>
      <c r="Z237" s="3"/>
      <c r="AA237" s="3"/>
      <c r="AB237" s="3"/>
      <c r="AC237" s="3"/>
      <c r="AD237" s="3"/>
      <c r="AE237" s="3"/>
      <c r="AF237" s="3"/>
      <c r="AG237" s="3"/>
      <c r="AH237" s="3"/>
      <c r="AI237" s="3"/>
    </row>
    <row r="238" ht="15.75" customHeight="1">
      <c r="A238" s="5">
        <v>44984.86730038194</v>
      </c>
      <c r="B238" s="3" t="s">
        <v>19</v>
      </c>
      <c r="C238" s="3" t="s">
        <v>101</v>
      </c>
      <c r="D238" s="3" t="s">
        <v>168</v>
      </c>
      <c r="E238" s="6">
        <v>5.0</v>
      </c>
      <c r="F238" s="6">
        <v>50.0</v>
      </c>
      <c r="G238" s="3" t="s">
        <v>618</v>
      </c>
      <c r="H238" s="3" t="s">
        <v>52</v>
      </c>
      <c r="I238" s="3" t="s">
        <v>34</v>
      </c>
      <c r="J238" s="3"/>
      <c r="K238" s="3"/>
      <c r="L238" s="3"/>
      <c r="M238" s="3"/>
      <c r="N238" s="3"/>
      <c r="O238" s="3" t="s">
        <v>19</v>
      </c>
      <c r="P238" s="3" t="s">
        <v>155</v>
      </c>
      <c r="Q238" s="3" t="s">
        <v>619</v>
      </c>
      <c r="R238" s="3" t="s">
        <v>19</v>
      </c>
      <c r="S238" s="4" t="s">
        <v>620</v>
      </c>
      <c r="T238" s="3"/>
      <c r="U238" s="3"/>
      <c r="V238" s="3"/>
      <c r="W238" s="3"/>
      <c r="X238" s="3"/>
      <c r="Y238" s="3"/>
      <c r="Z238" s="3"/>
      <c r="AA238" s="3"/>
      <c r="AB238" s="3"/>
      <c r="AC238" s="3"/>
      <c r="AD238" s="3"/>
      <c r="AE238" s="3"/>
      <c r="AF238" s="3"/>
      <c r="AG238" s="3"/>
      <c r="AH238" s="3"/>
      <c r="AI238" s="3"/>
    </row>
    <row r="239" ht="15.75" customHeight="1">
      <c r="A239" s="5">
        <v>44985.822345775465</v>
      </c>
      <c r="B239" s="3" t="s">
        <v>19</v>
      </c>
      <c r="C239" s="3" t="s">
        <v>101</v>
      </c>
      <c r="D239" s="3" t="s">
        <v>28</v>
      </c>
      <c r="E239" s="9" t="s">
        <v>621</v>
      </c>
      <c r="F239" s="3" t="s">
        <v>622</v>
      </c>
      <c r="G239" s="3" t="s">
        <v>623</v>
      </c>
      <c r="H239" s="3" t="s">
        <v>33</v>
      </c>
      <c r="I239" s="3"/>
      <c r="J239" s="4" t="s">
        <v>35</v>
      </c>
      <c r="K239" s="3"/>
      <c r="L239" s="3"/>
      <c r="M239" s="3"/>
      <c r="N239" s="3"/>
      <c r="O239" s="3" t="s">
        <v>19</v>
      </c>
      <c r="P239" s="3" t="s">
        <v>380</v>
      </c>
      <c r="Q239" s="3" t="s">
        <v>624</v>
      </c>
      <c r="R239" s="3" t="s">
        <v>27</v>
      </c>
      <c r="S239" s="3"/>
      <c r="T239" s="3"/>
      <c r="U239" s="3"/>
      <c r="V239" s="3"/>
      <c r="W239" s="3"/>
      <c r="X239" s="3"/>
      <c r="Y239" s="3"/>
      <c r="Z239" s="3"/>
      <c r="AA239" s="3"/>
      <c r="AB239" s="3"/>
      <c r="AC239" s="3"/>
      <c r="AD239" s="3"/>
      <c r="AE239" s="3"/>
      <c r="AF239" s="3"/>
      <c r="AG239" s="3"/>
      <c r="AH239" s="3"/>
      <c r="AI239" s="3"/>
    </row>
    <row r="240" ht="15.75" customHeight="1">
      <c r="A240" s="5">
        <v>44991.61612056713</v>
      </c>
      <c r="B240" s="3" t="s">
        <v>19</v>
      </c>
      <c r="C240" s="3" t="s">
        <v>49</v>
      </c>
      <c r="D240" s="3" t="s">
        <v>44</v>
      </c>
      <c r="E240" s="3" t="s">
        <v>51</v>
      </c>
      <c r="F240" s="6">
        <v>1000.0</v>
      </c>
      <c r="G240" s="3" t="s">
        <v>625</v>
      </c>
      <c r="H240" s="4" t="s">
        <v>127</v>
      </c>
      <c r="I240" s="3"/>
      <c r="J240" s="4" t="s">
        <v>35</v>
      </c>
      <c r="K240" s="3"/>
      <c r="L240" s="3"/>
      <c r="M240" s="3"/>
      <c r="N240" s="3"/>
      <c r="O240" s="3" t="s">
        <v>19</v>
      </c>
      <c r="P240" s="3" t="s">
        <v>42</v>
      </c>
      <c r="Q240" s="3" t="s">
        <v>626</v>
      </c>
      <c r="R240" s="3" t="s">
        <v>27</v>
      </c>
      <c r="S240" s="3"/>
      <c r="T240" s="3"/>
      <c r="U240" s="3"/>
      <c r="V240" s="3"/>
      <c r="W240" s="3"/>
      <c r="X240" s="3"/>
      <c r="Y240" s="3"/>
      <c r="Z240" s="3"/>
      <c r="AA240" s="3"/>
      <c r="AB240" s="3"/>
      <c r="AC240" s="3"/>
      <c r="AD240" s="3"/>
      <c r="AE240" s="3"/>
      <c r="AF240" s="3"/>
      <c r="AG240" s="3"/>
      <c r="AH240" s="3"/>
      <c r="AI240" s="3"/>
    </row>
    <row r="241" ht="15.75" customHeight="1">
      <c r="A241" s="5">
        <v>44991.72146537037</v>
      </c>
      <c r="B241" s="3" t="s">
        <v>19</v>
      </c>
      <c r="C241" s="3" t="s">
        <v>66</v>
      </c>
      <c r="D241" s="3" t="s">
        <v>44</v>
      </c>
      <c r="E241" s="3" t="s">
        <v>296</v>
      </c>
      <c r="F241" s="3" t="s">
        <v>627</v>
      </c>
      <c r="G241" s="3" t="s">
        <v>481</v>
      </c>
      <c r="H241" s="3" t="s">
        <v>23</v>
      </c>
      <c r="I241" s="4" t="s">
        <v>35</v>
      </c>
      <c r="J241" s="3"/>
      <c r="K241" s="3" t="s">
        <v>35</v>
      </c>
      <c r="L241" s="3" t="s">
        <v>34</v>
      </c>
      <c r="M241" s="4" t="s">
        <v>35</v>
      </c>
      <c r="N241" s="3"/>
      <c r="O241" s="3" t="s">
        <v>19</v>
      </c>
      <c r="P241" s="3" t="s">
        <v>429</v>
      </c>
      <c r="Q241" s="3" t="s">
        <v>628</v>
      </c>
      <c r="R241" s="3" t="s">
        <v>27</v>
      </c>
      <c r="S241" s="3"/>
      <c r="T241" s="3"/>
      <c r="U241" s="3"/>
      <c r="V241" s="3"/>
      <c r="W241" s="3"/>
      <c r="X241" s="3"/>
      <c r="Y241" s="3"/>
      <c r="Z241" s="3"/>
      <c r="AA241" s="3"/>
      <c r="AB241" s="3"/>
      <c r="AC241" s="3"/>
      <c r="AD241" s="3"/>
      <c r="AE241" s="3"/>
      <c r="AF241" s="3"/>
      <c r="AG241" s="3"/>
      <c r="AH241" s="3"/>
      <c r="AI241" s="3"/>
    </row>
    <row r="242" ht="15.75" customHeight="1">
      <c r="A242" s="5">
        <v>44991.829087129634</v>
      </c>
      <c r="B242" s="3" t="s">
        <v>19</v>
      </c>
      <c r="C242" s="3" t="s">
        <v>49</v>
      </c>
      <c r="D242" s="3" t="s">
        <v>44</v>
      </c>
      <c r="E242" s="6">
        <v>5.0</v>
      </c>
      <c r="F242" s="6">
        <v>3000.0</v>
      </c>
      <c r="G242" s="3" t="s">
        <v>29</v>
      </c>
      <c r="H242" s="3" t="s">
        <v>83</v>
      </c>
      <c r="I242" s="3" t="s">
        <v>34</v>
      </c>
      <c r="J242" s="3" t="s">
        <v>35</v>
      </c>
      <c r="K242" s="3" t="s">
        <v>24</v>
      </c>
      <c r="L242" s="3" t="s">
        <v>34</v>
      </c>
      <c r="M242" s="3" t="s">
        <v>34</v>
      </c>
      <c r="N242" s="3"/>
      <c r="O242" s="3" t="s">
        <v>19</v>
      </c>
      <c r="P242" s="3" t="s">
        <v>380</v>
      </c>
      <c r="Q242" s="3" t="s">
        <v>629</v>
      </c>
      <c r="R242" s="3" t="s">
        <v>19</v>
      </c>
      <c r="S242" s="3" t="s">
        <v>630</v>
      </c>
      <c r="T242" s="3"/>
      <c r="U242" s="3"/>
      <c r="V242" s="3"/>
      <c r="W242" s="3"/>
      <c r="X242" s="3"/>
      <c r="Y242" s="3"/>
      <c r="Z242" s="3"/>
      <c r="AA242" s="3"/>
      <c r="AB242" s="3"/>
      <c r="AC242" s="3"/>
      <c r="AD242" s="3"/>
      <c r="AE242" s="3"/>
      <c r="AF242" s="3"/>
      <c r="AG242" s="3"/>
      <c r="AH242" s="3"/>
      <c r="AI242" s="3"/>
    </row>
    <row r="243" ht="15.75" customHeight="1">
      <c r="A243" s="5">
        <v>44993.82636167824</v>
      </c>
      <c r="B243" s="3" t="s">
        <v>19</v>
      </c>
      <c r="C243" s="3" t="s">
        <v>49</v>
      </c>
      <c r="D243" s="3" t="s">
        <v>631</v>
      </c>
      <c r="E243" s="6">
        <v>2.0</v>
      </c>
      <c r="F243" s="6">
        <v>80.0</v>
      </c>
      <c r="G243" s="3" t="s">
        <v>632</v>
      </c>
      <c r="H243" s="3" t="s">
        <v>33</v>
      </c>
      <c r="I243" s="3" t="s">
        <v>35</v>
      </c>
      <c r="J243" s="3" t="s">
        <v>24</v>
      </c>
      <c r="K243" s="3" t="s">
        <v>35</v>
      </c>
      <c r="L243" s="3" t="s">
        <v>35</v>
      </c>
      <c r="M243" s="3" t="s">
        <v>24</v>
      </c>
      <c r="N243" s="3"/>
      <c r="O243" s="3" t="s">
        <v>19</v>
      </c>
      <c r="P243" s="3" t="s">
        <v>479</v>
      </c>
      <c r="Q243" s="3" t="s">
        <v>633</v>
      </c>
      <c r="R243" s="3" t="s">
        <v>19</v>
      </c>
      <c r="S243" s="4" t="s">
        <v>634</v>
      </c>
      <c r="T243" s="3"/>
      <c r="U243" s="3"/>
      <c r="V243" s="3"/>
      <c r="W243" s="3"/>
      <c r="X243" s="3"/>
      <c r="Y243" s="3"/>
      <c r="Z243" s="3"/>
      <c r="AA243" s="3"/>
      <c r="AB243" s="3"/>
      <c r="AC243" s="3"/>
      <c r="AD243" s="3"/>
      <c r="AE243" s="3"/>
      <c r="AF243" s="3"/>
      <c r="AG243" s="3"/>
      <c r="AH243" s="3"/>
      <c r="AI243" s="3"/>
    </row>
    <row r="244" ht="15.75" customHeight="1">
      <c r="A244" s="5">
        <v>44994.42645236111</v>
      </c>
      <c r="B244" s="3" t="s">
        <v>19</v>
      </c>
      <c r="C244" s="3" t="s">
        <v>49</v>
      </c>
      <c r="D244" s="3" t="s">
        <v>44</v>
      </c>
      <c r="E244" s="3" t="s">
        <v>377</v>
      </c>
      <c r="F244" s="6">
        <v>15000.0</v>
      </c>
      <c r="G244" s="3" t="s">
        <v>635</v>
      </c>
      <c r="H244" s="3" t="s">
        <v>95</v>
      </c>
      <c r="I244" s="3" t="s">
        <v>34</v>
      </c>
      <c r="J244" s="3" t="s">
        <v>34</v>
      </c>
      <c r="K244" s="3"/>
      <c r="L244" s="3" t="s">
        <v>34</v>
      </c>
      <c r="M244" s="3" t="s">
        <v>24</v>
      </c>
      <c r="N244" s="3"/>
      <c r="O244" s="3" t="s">
        <v>19</v>
      </c>
      <c r="P244" s="3" t="s">
        <v>227</v>
      </c>
      <c r="Q244" s="3" t="s">
        <v>636</v>
      </c>
      <c r="R244" s="3" t="s">
        <v>19</v>
      </c>
      <c r="S244" s="3" t="s">
        <v>637</v>
      </c>
      <c r="T244" s="3"/>
      <c r="U244" s="3"/>
      <c r="V244" s="3"/>
      <c r="W244" s="3"/>
      <c r="X244" s="3"/>
      <c r="Y244" s="3"/>
      <c r="Z244" s="3"/>
      <c r="AA244" s="3"/>
      <c r="AB244" s="3"/>
      <c r="AC244" s="3"/>
      <c r="AD244" s="3"/>
      <c r="AE244" s="3"/>
      <c r="AF244" s="3"/>
      <c r="AG244" s="3"/>
      <c r="AH244" s="3"/>
      <c r="AI244" s="3"/>
    </row>
    <row r="245" ht="15.75" customHeight="1">
      <c r="A245" s="5">
        <v>44994.70852748843</v>
      </c>
      <c r="B245" s="3" t="s">
        <v>19</v>
      </c>
      <c r="C245" s="3" t="s">
        <v>49</v>
      </c>
      <c r="D245" s="3" t="s">
        <v>38</v>
      </c>
      <c r="E245" s="3" t="s">
        <v>51</v>
      </c>
      <c r="F245" s="3" t="s">
        <v>638</v>
      </c>
      <c r="G245" s="3" t="s">
        <v>29</v>
      </c>
      <c r="H245" s="3" t="s">
        <v>639</v>
      </c>
      <c r="I245" s="3" t="s">
        <v>35</v>
      </c>
      <c r="J245" s="3" t="s">
        <v>34</v>
      </c>
      <c r="K245" s="3" t="s">
        <v>34</v>
      </c>
      <c r="L245" s="3" t="s">
        <v>34</v>
      </c>
      <c r="M245" s="3" t="s">
        <v>24</v>
      </c>
      <c r="N245" s="3"/>
      <c r="O245" s="3" t="s">
        <v>19</v>
      </c>
      <c r="P245" s="3" t="s">
        <v>640</v>
      </c>
      <c r="Q245" s="3" t="s">
        <v>641</v>
      </c>
      <c r="R245" s="3" t="s">
        <v>19</v>
      </c>
      <c r="S245" s="3" t="s">
        <v>642</v>
      </c>
      <c r="T245" s="3"/>
      <c r="U245" s="3"/>
      <c r="V245" s="3"/>
      <c r="W245" s="3"/>
      <c r="X245" s="3"/>
      <c r="Y245" s="3"/>
      <c r="Z245" s="3"/>
      <c r="AA245" s="3"/>
      <c r="AB245" s="3"/>
      <c r="AC245" s="3"/>
      <c r="AD245" s="3"/>
      <c r="AE245" s="3"/>
      <c r="AF245" s="3"/>
      <c r="AG245" s="3"/>
      <c r="AH245" s="3"/>
      <c r="AI245" s="3"/>
    </row>
    <row r="246" ht="15.75" customHeight="1">
      <c r="A246" s="5">
        <v>44994.8202521875</v>
      </c>
      <c r="B246" s="3" t="s">
        <v>19</v>
      </c>
      <c r="C246" s="3" t="s">
        <v>49</v>
      </c>
      <c r="D246" s="3" t="s">
        <v>44</v>
      </c>
      <c r="E246" s="3" t="s">
        <v>643</v>
      </c>
      <c r="F246" s="3" t="s">
        <v>644</v>
      </c>
      <c r="G246" s="3" t="s">
        <v>645</v>
      </c>
      <c r="H246" s="3" t="s">
        <v>23</v>
      </c>
      <c r="I246" s="3" t="s">
        <v>35</v>
      </c>
      <c r="J246" s="3" t="s">
        <v>24</v>
      </c>
      <c r="K246" s="3" t="s">
        <v>35</v>
      </c>
      <c r="L246" s="3" t="s">
        <v>35</v>
      </c>
      <c r="M246" s="4" t="s">
        <v>35</v>
      </c>
      <c r="N246" s="3"/>
      <c r="O246" s="3" t="s">
        <v>19</v>
      </c>
      <c r="P246" s="3" t="s">
        <v>551</v>
      </c>
      <c r="Q246" s="3" t="s">
        <v>646</v>
      </c>
      <c r="R246" s="3" t="s">
        <v>19</v>
      </c>
      <c r="S246" s="3"/>
      <c r="T246" s="3"/>
      <c r="U246" s="3"/>
      <c r="V246" s="3"/>
      <c r="W246" s="3"/>
      <c r="X246" s="3"/>
      <c r="Y246" s="3"/>
      <c r="Z246" s="3"/>
      <c r="AA246" s="3"/>
      <c r="AB246" s="3"/>
      <c r="AC246" s="3"/>
      <c r="AD246" s="3"/>
      <c r="AE246" s="3"/>
      <c r="AF246" s="3"/>
      <c r="AG246" s="3"/>
      <c r="AH246" s="3"/>
      <c r="AI246" s="3"/>
    </row>
    <row r="247" ht="15.75" customHeight="1">
      <c r="A247" s="5">
        <v>44995.45760380787</v>
      </c>
      <c r="B247" s="3" t="s">
        <v>19</v>
      </c>
      <c r="C247" s="3" t="s">
        <v>49</v>
      </c>
      <c r="D247" s="3" t="s">
        <v>647</v>
      </c>
      <c r="E247" s="3" t="s">
        <v>374</v>
      </c>
      <c r="F247" s="6">
        <v>200.0</v>
      </c>
      <c r="G247" s="3" t="s">
        <v>648</v>
      </c>
      <c r="H247" s="3" t="s">
        <v>127</v>
      </c>
      <c r="I247" s="3" t="s">
        <v>35</v>
      </c>
      <c r="J247" s="4" t="s">
        <v>35</v>
      </c>
      <c r="K247" s="3"/>
      <c r="L247" s="3" t="s">
        <v>34</v>
      </c>
      <c r="M247" s="3" t="s">
        <v>34</v>
      </c>
      <c r="N247" s="3"/>
      <c r="O247" s="3" t="s">
        <v>19</v>
      </c>
      <c r="P247" s="3" t="s">
        <v>211</v>
      </c>
      <c r="Q247" s="3" t="s">
        <v>649</v>
      </c>
      <c r="R247" s="3" t="s">
        <v>27</v>
      </c>
      <c r="S247" s="3"/>
      <c r="T247" s="3"/>
      <c r="U247" s="3"/>
      <c r="V247" s="3"/>
      <c r="W247" s="3"/>
      <c r="X247" s="3"/>
      <c r="Y247" s="3"/>
      <c r="Z247" s="3"/>
      <c r="AA247" s="3"/>
      <c r="AB247" s="3"/>
      <c r="AC247" s="3"/>
      <c r="AD247" s="3"/>
      <c r="AE247" s="3"/>
      <c r="AF247" s="3"/>
      <c r="AG247" s="3"/>
      <c r="AH247" s="3"/>
      <c r="AI247" s="3"/>
    </row>
    <row r="248" ht="15.75" customHeight="1">
      <c r="A248" s="5">
        <v>44997.58415138889</v>
      </c>
      <c r="B248" s="3" t="s">
        <v>19</v>
      </c>
      <c r="C248" s="3" t="s">
        <v>61</v>
      </c>
      <c r="D248" s="3" t="s">
        <v>38</v>
      </c>
      <c r="E248" s="6">
        <v>12.0</v>
      </c>
      <c r="F248" s="6">
        <v>1000.0</v>
      </c>
      <c r="G248" s="3" t="s">
        <v>650</v>
      </c>
      <c r="H248" s="3" t="s">
        <v>58</v>
      </c>
      <c r="I248" s="4" t="s">
        <v>35</v>
      </c>
      <c r="J248" s="3"/>
      <c r="K248" s="3"/>
      <c r="L248" s="3"/>
      <c r="M248" s="4" t="s">
        <v>35</v>
      </c>
      <c r="N248" s="3"/>
      <c r="O248" s="3" t="s">
        <v>27</v>
      </c>
      <c r="P248" s="3"/>
      <c r="Q248" s="3"/>
      <c r="R248" s="3"/>
      <c r="S248" s="3"/>
      <c r="T248" s="3"/>
      <c r="U248" s="3"/>
      <c r="V248" s="3"/>
      <c r="W248" s="3"/>
      <c r="X248" s="3"/>
      <c r="Y248" s="3"/>
      <c r="Z248" s="3"/>
      <c r="AA248" s="3"/>
      <c r="AB248" s="3"/>
      <c r="AC248" s="3"/>
      <c r="AD248" s="3"/>
      <c r="AE248" s="3"/>
      <c r="AF248" s="3"/>
      <c r="AG248" s="3"/>
      <c r="AH248" s="3"/>
      <c r="AI248" s="3"/>
    </row>
    <row r="249" ht="15.75" customHeight="1">
      <c r="A249" s="5">
        <v>44999.70612702546</v>
      </c>
      <c r="B249" s="3" t="s">
        <v>19</v>
      </c>
      <c r="C249" s="3" t="s">
        <v>49</v>
      </c>
      <c r="D249" s="3" t="s">
        <v>21</v>
      </c>
      <c r="E249" s="6">
        <v>15.0</v>
      </c>
      <c r="F249" s="6">
        <v>12.0</v>
      </c>
      <c r="G249" s="3" t="s">
        <v>651</v>
      </c>
      <c r="H249" s="3" t="s">
        <v>33</v>
      </c>
      <c r="I249" s="3" t="s">
        <v>35</v>
      </c>
      <c r="J249" s="3" t="s">
        <v>35</v>
      </c>
      <c r="K249" s="3" t="s">
        <v>35</v>
      </c>
      <c r="L249" s="3" t="s">
        <v>34</v>
      </c>
      <c r="M249" s="4" t="s">
        <v>35</v>
      </c>
      <c r="N249" s="3"/>
      <c r="O249" s="3" t="s">
        <v>19</v>
      </c>
      <c r="P249" s="3" t="s">
        <v>84</v>
      </c>
      <c r="Q249" s="3" t="s">
        <v>652</v>
      </c>
      <c r="R249" s="3" t="s">
        <v>19</v>
      </c>
      <c r="S249" s="4" t="s">
        <v>653</v>
      </c>
      <c r="T249" s="3"/>
      <c r="U249" s="3"/>
      <c r="V249" s="3"/>
      <c r="W249" s="3"/>
      <c r="X249" s="3"/>
      <c r="Y249" s="3"/>
      <c r="Z249" s="3"/>
      <c r="AA249" s="3"/>
      <c r="AB249" s="3"/>
      <c r="AC249" s="3"/>
      <c r="AD249" s="3"/>
      <c r="AE249" s="3"/>
      <c r="AF249" s="3"/>
      <c r="AG249" s="3"/>
      <c r="AH249" s="3"/>
      <c r="AI249" s="3"/>
    </row>
    <row r="250" ht="15.75" customHeight="1">
      <c r="A250" s="5">
        <v>44999.71939459491</v>
      </c>
      <c r="B250" s="3" t="s">
        <v>19</v>
      </c>
      <c r="C250" s="3" t="s">
        <v>101</v>
      </c>
      <c r="D250" s="3" t="s">
        <v>44</v>
      </c>
      <c r="E250" s="3" t="s">
        <v>172</v>
      </c>
      <c r="F250" s="3" t="s">
        <v>654</v>
      </c>
      <c r="G250" s="3" t="s">
        <v>655</v>
      </c>
      <c r="H250" s="3" t="s">
        <v>656</v>
      </c>
      <c r="I250" s="3" t="s">
        <v>35</v>
      </c>
      <c r="J250" s="3" t="s">
        <v>24</v>
      </c>
      <c r="K250" s="3" t="s">
        <v>35</v>
      </c>
      <c r="L250" s="3" t="s">
        <v>35</v>
      </c>
      <c r="M250" s="3" t="s">
        <v>24</v>
      </c>
      <c r="N250" s="3"/>
      <c r="O250" s="3" t="s">
        <v>19</v>
      </c>
      <c r="P250" s="3" t="s">
        <v>657</v>
      </c>
      <c r="Q250" s="3" t="s">
        <v>658</v>
      </c>
      <c r="R250" s="3" t="s">
        <v>27</v>
      </c>
      <c r="S250" s="3"/>
      <c r="T250" s="3"/>
      <c r="U250" s="3"/>
      <c r="V250" s="3"/>
      <c r="W250" s="3"/>
      <c r="X250" s="3"/>
      <c r="Y250" s="3"/>
      <c r="Z250" s="3"/>
      <c r="AA250" s="3"/>
      <c r="AB250" s="3"/>
      <c r="AC250" s="3"/>
      <c r="AD250" s="3"/>
      <c r="AE250" s="3"/>
      <c r="AF250" s="3"/>
      <c r="AG250" s="3"/>
      <c r="AH250" s="3"/>
      <c r="AI250" s="3"/>
    </row>
    <row r="251" ht="15.75" customHeight="1">
      <c r="A251" s="5">
        <v>44999.98663353009</v>
      </c>
      <c r="B251" s="3" t="s">
        <v>19</v>
      </c>
      <c r="C251" s="3" t="s">
        <v>49</v>
      </c>
      <c r="D251" s="3" t="s">
        <v>393</v>
      </c>
      <c r="E251" s="3" t="s">
        <v>593</v>
      </c>
      <c r="F251" s="6">
        <v>1500.0</v>
      </c>
      <c r="G251" s="3" t="s">
        <v>29</v>
      </c>
      <c r="H251" s="3" t="s">
        <v>137</v>
      </c>
      <c r="I251" s="3" t="s">
        <v>34</v>
      </c>
      <c r="J251" s="3"/>
      <c r="K251" s="3"/>
      <c r="L251" s="3" t="s">
        <v>34</v>
      </c>
      <c r="M251" s="3" t="s">
        <v>34</v>
      </c>
      <c r="N251" s="3"/>
      <c r="O251" s="3" t="s">
        <v>19</v>
      </c>
      <c r="P251" s="3" t="s">
        <v>211</v>
      </c>
      <c r="Q251" s="3" t="s">
        <v>659</v>
      </c>
      <c r="R251" s="3" t="s">
        <v>19</v>
      </c>
      <c r="S251" s="4" t="s">
        <v>660</v>
      </c>
      <c r="T251" s="3"/>
      <c r="U251" s="3"/>
      <c r="V251" s="3"/>
      <c r="W251" s="3"/>
      <c r="X251" s="3"/>
      <c r="Y251" s="3"/>
      <c r="Z251" s="3"/>
      <c r="AA251" s="3"/>
      <c r="AB251" s="3"/>
      <c r="AC251" s="3"/>
      <c r="AD251" s="3"/>
      <c r="AE251" s="3"/>
      <c r="AF251" s="3"/>
      <c r="AG251" s="3"/>
      <c r="AH251" s="3"/>
      <c r="AI251" s="3"/>
    </row>
    <row r="252" ht="15.75" customHeight="1">
      <c r="A252" s="5">
        <v>45000.8621596875</v>
      </c>
      <c r="B252" s="3" t="s">
        <v>19</v>
      </c>
      <c r="C252" s="3" t="s">
        <v>20</v>
      </c>
      <c r="D252" s="3" t="s">
        <v>44</v>
      </c>
      <c r="E252" s="6">
        <v>3.0</v>
      </c>
      <c r="F252" s="6">
        <v>8000.0</v>
      </c>
      <c r="G252" s="3" t="s">
        <v>661</v>
      </c>
      <c r="H252" s="4" t="s">
        <v>127</v>
      </c>
      <c r="I252" s="3"/>
      <c r="J252" s="3" t="s">
        <v>24</v>
      </c>
      <c r="K252" s="3"/>
      <c r="L252" s="3" t="s">
        <v>34</v>
      </c>
      <c r="M252" s="3" t="s">
        <v>24</v>
      </c>
      <c r="N252" s="3"/>
      <c r="O252" s="3" t="s">
        <v>27</v>
      </c>
      <c r="P252" s="3"/>
      <c r="Q252" s="3"/>
      <c r="R252" s="3"/>
      <c r="S252" s="3"/>
      <c r="T252" s="3"/>
      <c r="U252" s="3"/>
      <c r="V252" s="3"/>
      <c r="W252" s="3"/>
      <c r="X252" s="3"/>
      <c r="Y252" s="3"/>
      <c r="Z252" s="3"/>
      <c r="AA252" s="3"/>
      <c r="AB252" s="3"/>
      <c r="AC252" s="3"/>
      <c r="AD252" s="3"/>
      <c r="AE252" s="3"/>
      <c r="AF252" s="3"/>
      <c r="AG252" s="3"/>
      <c r="AH252" s="3"/>
      <c r="AI252" s="3"/>
    </row>
    <row r="253" ht="15.75" customHeight="1">
      <c r="A253" s="5">
        <v>45000.867805393515</v>
      </c>
      <c r="B253" s="3" t="s">
        <v>19</v>
      </c>
      <c r="C253" s="3" t="s">
        <v>49</v>
      </c>
      <c r="D253" s="3" t="s">
        <v>38</v>
      </c>
      <c r="E253" s="3" t="s">
        <v>204</v>
      </c>
      <c r="F253" s="6">
        <v>320.0</v>
      </c>
      <c r="G253" s="3" t="s">
        <v>29</v>
      </c>
      <c r="H253" s="3" t="s">
        <v>662</v>
      </c>
      <c r="I253" s="3" t="s">
        <v>35</v>
      </c>
      <c r="J253" s="3" t="s">
        <v>35</v>
      </c>
      <c r="K253" s="3" t="s">
        <v>35</v>
      </c>
      <c r="L253" s="3" t="s">
        <v>34</v>
      </c>
      <c r="M253" s="4" t="s">
        <v>35</v>
      </c>
      <c r="N253" s="3"/>
      <c r="O253" s="3" t="s">
        <v>19</v>
      </c>
      <c r="P253" s="3" t="s">
        <v>117</v>
      </c>
      <c r="Q253" s="3" t="s">
        <v>663</v>
      </c>
      <c r="R253" s="3" t="s">
        <v>27</v>
      </c>
      <c r="S253" s="3"/>
      <c r="T253" s="3"/>
      <c r="U253" s="3"/>
      <c r="V253" s="3"/>
      <c r="W253" s="3"/>
      <c r="X253" s="3"/>
      <c r="Y253" s="3"/>
      <c r="Z253" s="3"/>
      <c r="AA253" s="3"/>
      <c r="AB253" s="3"/>
      <c r="AC253" s="3"/>
      <c r="AD253" s="3"/>
      <c r="AE253" s="3"/>
      <c r="AF253" s="3"/>
      <c r="AG253" s="3"/>
      <c r="AH253" s="3"/>
      <c r="AI253" s="3"/>
    </row>
    <row r="254" ht="15.75" customHeight="1">
      <c r="A254" s="5">
        <v>45001.39503053241</v>
      </c>
      <c r="B254" s="3" t="s">
        <v>19</v>
      </c>
      <c r="C254" s="3" t="s">
        <v>49</v>
      </c>
      <c r="D254" s="3" t="s">
        <v>664</v>
      </c>
      <c r="E254" s="3" t="s">
        <v>423</v>
      </c>
      <c r="F254" s="6">
        <v>3000.0</v>
      </c>
      <c r="G254" s="3" t="s">
        <v>29</v>
      </c>
      <c r="H254" s="3" t="s">
        <v>127</v>
      </c>
      <c r="I254" s="3" t="s">
        <v>35</v>
      </c>
      <c r="J254" s="3" t="s">
        <v>24</v>
      </c>
      <c r="K254" s="3"/>
      <c r="L254" s="3" t="s">
        <v>35</v>
      </c>
      <c r="M254" s="3" t="s">
        <v>24</v>
      </c>
      <c r="N254" s="3"/>
      <c r="O254" s="3" t="s">
        <v>19</v>
      </c>
      <c r="P254" s="3" t="s">
        <v>563</v>
      </c>
      <c r="Q254" s="3" t="s">
        <v>665</v>
      </c>
      <c r="R254" s="3" t="s">
        <v>27</v>
      </c>
      <c r="S254" s="3"/>
      <c r="T254" s="3"/>
      <c r="U254" s="3"/>
      <c r="V254" s="3"/>
      <c r="W254" s="3"/>
      <c r="X254" s="3"/>
      <c r="Y254" s="3"/>
      <c r="Z254" s="3"/>
      <c r="AA254" s="3"/>
      <c r="AB254" s="3"/>
      <c r="AC254" s="3"/>
      <c r="AD254" s="3"/>
      <c r="AE254" s="3"/>
      <c r="AF254" s="3"/>
      <c r="AG254" s="3"/>
      <c r="AH254" s="3"/>
      <c r="AI254" s="3"/>
    </row>
    <row r="255" ht="15.75" customHeight="1">
      <c r="A255" s="5">
        <v>45003.759358194446</v>
      </c>
      <c r="B255" s="3" t="s">
        <v>19</v>
      </c>
      <c r="C255" s="3" t="s">
        <v>49</v>
      </c>
      <c r="D255" s="3" t="s">
        <v>393</v>
      </c>
      <c r="E255" s="6">
        <v>1.0</v>
      </c>
      <c r="F255" s="6">
        <v>1000.0</v>
      </c>
      <c r="G255" s="3" t="s">
        <v>29</v>
      </c>
      <c r="H255" s="3" t="s">
        <v>127</v>
      </c>
      <c r="I255" s="3" t="s">
        <v>35</v>
      </c>
      <c r="J255" s="3" t="s">
        <v>35</v>
      </c>
      <c r="K255" s="3" t="s">
        <v>35</v>
      </c>
      <c r="L255" s="3" t="s">
        <v>34</v>
      </c>
      <c r="M255" s="3" t="s">
        <v>24</v>
      </c>
      <c r="N255" s="3"/>
      <c r="O255" s="3" t="s">
        <v>19</v>
      </c>
      <c r="P255" s="3" t="s">
        <v>211</v>
      </c>
      <c r="Q255" s="3" t="s">
        <v>666</v>
      </c>
      <c r="R255" s="3" t="s">
        <v>19</v>
      </c>
      <c r="S255" s="4" t="s">
        <v>667</v>
      </c>
      <c r="T255" s="3"/>
      <c r="U255" s="3"/>
      <c r="V255" s="3"/>
      <c r="W255" s="3"/>
      <c r="X255" s="3"/>
      <c r="Y255" s="3"/>
      <c r="Z255" s="3"/>
      <c r="AA255" s="3"/>
      <c r="AB255" s="3"/>
      <c r="AC255" s="3"/>
      <c r="AD255" s="3"/>
      <c r="AE255" s="3"/>
      <c r="AF255" s="3"/>
      <c r="AG255" s="3"/>
      <c r="AH255" s="3"/>
      <c r="AI255" s="3"/>
    </row>
    <row r="256" ht="15.75" customHeight="1">
      <c r="A256" s="5">
        <v>44869.491359050924</v>
      </c>
      <c r="B256" s="3" t="s">
        <v>19</v>
      </c>
      <c r="C256" s="3" t="s">
        <v>49</v>
      </c>
      <c r="D256" s="3" t="s">
        <v>21</v>
      </c>
      <c r="E256" s="6">
        <v>18.0</v>
      </c>
      <c r="F256" s="6">
        <v>30000.0</v>
      </c>
      <c r="G256" s="3" t="s">
        <v>77</v>
      </c>
      <c r="H256" s="3" t="s">
        <v>52</v>
      </c>
      <c r="I256" s="3" t="s">
        <v>35</v>
      </c>
      <c r="J256" s="3" t="s">
        <v>35</v>
      </c>
      <c r="K256" s="3" t="s">
        <v>34</v>
      </c>
      <c r="L256" s="3"/>
      <c r="M256" s="3" t="s">
        <v>24</v>
      </c>
      <c r="N256" s="3"/>
      <c r="O256" s="3" t="s">
        <v>19</v>
      </c>
      <c r="P256" s="3" t="s">
        <v>30</v>
      </c>
      <c r="Q256" s="3" t="s">
        <v>668</v>
      </c>
      <c r="R256" s="3" t="s">
        <v>27</v>
      </c>
      <c r="S256" s="3"/>
      <c r="T256" s="3"/>
      <c r="U256" s="3"/>
      <c r="V256" s="3"/>
      <c r="W256" s="3"/>
      <c r="X256" s="3"/>
      <c r="Y256" s="3"/>
      <c r="Z256" s="3"/>
      <c r="AA256" s="3"/>
      <c r="AB256" s="3"/>
      <c r="AC256" s="3"/>
      <c r="AD256" s="3"/>
      <c r="AE256" s="3"/>
      <c r="AF256" s="3"/>
      <c r="AG256" s="3"/>
      <c r="AH256" s="3"/>
      <c r="AI256" s="3"/>
    </row>
    <row r="257" ht="15.75" customHeight="1">
      <c r="A257" s="5">
        <v>44869.49301082176</v>
      </c>
      <c r="B257" s="3" t="s">
        <v>19</v>
      </c>
      <c r="C257" s="3" t="s">
        <v>49</v>
      </c>
      <c r="D257" s="3" t="s">
        <v>21</v>
      </c>
      <c r="E257" s="6">
        <v>13.0</v>
      </c>
      <c r="F257" s="6">
        <v>30000.0</v>
      </c>
      <c r="G257" s="3" t="s">
        <v>29</v>
      </c>
      <c r="H257" s="3" t="s">
        <v>127</v>
      </c>
      <c r="I257" s="3" t="s">
        <v>35</v>
      </c>
      <c r="J257" s="3" t="s">
        <v>24</v>
      </c>
      <c r="K257" s="3"/>
      <c r="L257" s="3"/>
      <c r="M257" s="3" t="s">
        <v>34</v>
      </c>
      <c r="N257" s="3"/>
      <c r="O257" s="3" t="s">
        <v>19</v>
      </c>
      <c r="P257" s="3" t="s">
        <v>79</v>
      </c>
      <c r="Q257" s="3" t="s">
        <v>669</v>
      </c>
      <c r="R257" s="3" t="s">
        <v>27</v>
      </c>
      <c r="S257" s="3"/>
      <c r="T257" s="3"/>
      <c r="U257" s="3"/>
      <c r="V257" s="3"/>
      <c r="W257" s="3"/>
      <c r="X257" s="3"/>
      <c r="Y257" s="3"/>
      <c r="Z257" s="3"/>
      <c r="AA257" s="3"/>
      <c r="AB257" s="3"/>
      <c r="AC257" s="3"/>
      <c r="AD257" s="3"/>
      <c r="AE257" s="3"/>
      <c r="AF257" s="3"/>
      <c r="AG257" s="3"/>
      <c r="AH257" s="3"/>
      <c r="AI257" s="3"/>
    </row>
    <row r="258" ht="15.75" customHeight="1">
      <c r="A258" s="5">
        <v>44869.496987754625</v>
      </c>
      <c r="B258" s="3" t="s">
        <v>19</v>
      </c>
      <c r="C258" s="3" t="s">
        <v>20</v>
      </c>
      <c r="D258" s="3" t="s">
        <v>38</v>
      </c>
      <c r="E258" s="6">
        <v>20.0</v>
      </c>
      <c r="F258" s="6">
        <v>14000.0</v>
      </c>
      <c r="G258" s="3" t="s">
        <v>276</v>
      </c>
      <c r="H258" s="3" t="s">
        <v>137</v>
      </c>
      <c r="I258" s="3" t="s">
        <v>24</v>
      </c>
      <c r="J258" s="3" t="s">
        <v>24</v>
      </c>
      <c r="K258" s="3" t="s">
        <v>24</v>
      </c>
      <c r="L258" s="3" t="s">
        <v>24</v>
      </c>
      <c r="M258" s="4" t="s">
        <v>35</v>
      </c>
      <c r="N258" s="3"/>
      <c r="O258" s="3" t="s">
        <v>19</v>
      </c>
      <c r="P258" s="3" t="s">
        <v>281</v>
      </c>
      <c r="Q258" s="3" t="s">
        <v>670</v>
      </c>
      <c r="R258" s="3" t="s">
        <v>19</v>
      </c>
      <c r="S258" s="3" t="s">
        <v>671</v>
      </c>
      <c r="T258" s="3"/>
      <c r="U258" s="3"/>
      <c r="V258" s="3"/>
      <c r="W258" s="3"/>
      <c r="X258" s="3"/>
      <c r="Y258" s="3"/>
      <c r="Z258" s="3"/>
      <c r="AA258" s="3"/>
      <c r="AB258" s="3"/>
      <c r="AC258" s="3"/>
      <c r="AD258" s="3"/>
      <c r="AE258" s="3"/>
      <c r="AF258" s="3"/>
      <c r="AG258" s="3"/>
      <c r="AH258" s="3"/>
      <c r="AI258" s="3"/>
    </row>
    <row r="259" ht="15.75" customHeight="1">
      <c r="A259" s="5">
        <v>44869.49806136574</v>
      </c>
      <c r="B259" s="3" t="s">
        <v>19</v>
      </c>
      <c r="C259" s="3" t="s">
        <v>49</v>
      </c>
      <c r="D259" s="3" t="s">
        <v>672</v>
      </c>
      <c r="E259" s="6">
        <v>10.0</v>
      </c>
      <c r="F259" s="6">
        <v>30000.0</v>
      </c>
      <c r="G259" s="3" t="s">
        <v>73</v>
      </c>
      <c r="H259" s="3" t="s">
        <v>484</v>
      </c>
      <c r="I259" s="3" t="s">
        <v>34</v>
      </c>
      <c r="J259" s="3" t="s">
        <v>34</v>
      </c>
      <c r="K259" s="3"/>
      <c r="L259" s="3" t="s">
        <v>34</v>
      </c>
      <c r="M259" s="3" t="s">
        <v>34</v>
      </c>
      <c r="N259" s="3"/>
      <c r="O259" s="3" t="s">
        <v>19</v>
      </c>
      <c r="P259" s="3" t="s">
        <v>133</v>
      </c>
      <c r="Q259" s="3" t="s">
        <v>673</v>
      </c>
      <c r="R259" s="3" t="s">
        <v>27</v>
      </c>
      <c r="S259" s="3"/>
      <c r="T259" s="3"/>
      <c r="U259" s="3"/>
      <c r="V259" s="3"/>
      <c r="W259" s="3"/>
      <c r="X259" s="3"/>
      <c r="Y259" s="3"/>
      <c r="Z259" s="3"/>
      <c r="AA259" s="3"/>
      <c r="AB259" s="3"/>
      <c r="AC259" s="3"/>
      <c r="AD259" s="3"/>
      <c r="AE259" s="3"/>
      <c r="AF259" s="3"/>
      <c r="AG259" s="3"/>
      <c r="AH259" s="3"/>
      <c r="AI259" s="3"/>
    </row>
    <row r="260" ht="15.75" customHeight="1">
      <c r="A260" s="5">
        <v>44869.51219767361</v>
      </c>
      <c r="B260" s="3" t="s">
        <v>19</v>
      </c>
      <c r="C260" s="3" t="s">
        <v>49</v>
      </c>
      <c r="D260" s="3" t="s">
        <v>38</v>
      </c>
      <c r="E260" s="3" t="s">
        <v>377</v>
      </c>
      <c r="F260" s="6">
        <v>10.0</v>
      </c>
      <c r="G260" s="3" t="s">
        <v>674</v>
      </c>
      <c r="H260" s="4" t="s">
        <v>579</v>
      </c>
      <c r="I260" s="3"/>
      <c r="J260" s="3"/>
      <c r="K260" s="3"/>
      <c r="L260" s="4" t="s">
        <v>35</v>
      </c>
      <c r="M260" s="3"/>
      <c r="N260" s="3"/>
      <c r="O260" s="3" t="s">
        <v>19</v>
      </c>
      <c r="P260" s="3" t="s">
        <v>130</v>
      </c>
      <c r="Q260" s="3" t="s">
        <v>675</v>
      </c>
      <c r="R260" s="3" t="s">
        <v>27</v>
      </c>
      <c r="S260" s="3"/>
      <c r="T260" s="3"/>
      <c r="U260" s="3"/>
      <c r="V260" s="3"/>
      <c r="W260" s="3"/>
      <c r="X260" s="3"/>
      <c r="Y260" s="3"/>
      <c r="Z260" s="3"/>
      <c r="AA260" s="3"/>
      <c r="AB260" s="3"/>
      <c r="AC260" s="3"/>
      <c r="AD260" s="3"/>
      <c r="AE260" s="3"/>
      <c r="AF260" s="3"/>
      <c r="AG260" s="3"/>
      <c r="AH260" s="3"/>
      <c r="AI260" s="3"/>
    </row>
    <row r="261" ht="15.75" customHeight="1">
      <c r="A261" s="5">
        <v>44872.57876847222</v>
      </c>
      <c r="B261" s="3" t="s">
        <v>19</v>
      </c>
      <c r="C261" s="3" t="s">
        <v>49</v>
      </c>
      <c r="D261" s="3" t="s">
        <v>38</v>
      </c>
      <c r="E261" s="6">
        <v>10.0</v>
      </c>
      <c r="F261" s="3" t="s">
        <v>676</v>
      </c>
      <c r="G261" s="3" t="s">
        <v>73</v>
      </c>
      <c r="H261" s="3" t="s">
        <v>33</v>
      </c>
      <c r="I261" s="4" t="s">
        <v>35</v>
      </c>
      <c r="J261" s="3"/>
      <c r="K261" s="3"/>
      <c r="L261" s="3"/>
      <c r="M261" s="3"/>
      <c r="N261" s="3" t="s">
        <v>34</v>
      </c>
      <c r="O261" s="3" t="s">
        <v>19</v>
      </c>
      <c r="P261" s="3" t="s">
        <v>42</v>
      </c>
      <c r="Q261" s="3" t="s">
        <v>677</v>
      </c>
      <c r="R261" s="3" t="s">
        <v>27</v>
      </c>
      <c r="S261" s="3"/>
      <c r="T261" s="3"/>
      <c r="U261" s="3"/>
      <c r="V261" s="3"/>
      <c r="W261" s="3"/>
      <c r="X261" s="3"/>
      <c r="Y261" s="3"/>
      <c r="Z261" s="3"/>
      <c r="AA261" s="3"/>
      <c r="AB261" s="3"/>
      <c r="AC261" s="3"/>
      <c r="AD261" s="3"/>
      <c r="AE261" s="3"/>
      <c r="AF261" s="3"/>
      <c r="AG261" s="3"/>
      <c r="AH261" s="3"/>
      <c r="AI261" s="3"/>
    </row>
    <row r="262" ht="15.75" customHeight="1">
      <c r="A262" s="5">
        <v>44872.59413891204</v>
      </c>
      <c r="B262" s="3" t="s">
        <v>19</v>
      </c>
      <c r="C262" s="3" t="s">
        <v>49</v>
      </c>
      <c r="D262" s="3" t="s">
        <v>21</v>
      </c>
      <c r="E262" s="3" t="s">
        <v>678</v>
      </c>
      <c r="F262" s="3" t="s">
        <v>679</v>
      </c>
      <c r="G262" s="3" t="s">
        <v>73</v>
      </c>
      <c r="H262" s="3" t="s">
        <v>662</v>
      </c>
      <c r="I262" s="3"/>
      <c r="J262" s="3"/>
      <c r="K262" s="4" t="s">
        <v>35</v>
      </c>
      <c r="L262" s="3"/>
      <c r="M262" s="3"/>
      <c r="N262" s="3"/>
      <c r="O262" s="3" t="s">
        <v>19</v>
      </c>
      <c r="P262" s="3" t="s">
        <v>69</v>
      </c>
      <c r="Q262" s="3" t="s">
        <v>680</v>
      </c>
      <c r="R262" s="3" t="s">
        <v>19</v>
      </c>
      <c r="S262" s="3"/>
      <c r="T262" s="3"/>
      <c r="U262" s="3"/>
      <c r="V262" s="3"/>
      <c r="W262" s="3"/>
      <c r="X262" s="3"/>
      <c r="Y262" s="3"/>
      <c r="Z262" s="3"/>
      <c r="AA262" s="3"/>
      <c r="AB262" s="3"/>
      <c r="AC262" s="3"/>
      <c r="AD262" s="3"/>
      <c r="AE262" s="3"/>
      <c r="AF262" s="3"/>
      <c r="AG262" s="3"/>
      <c r="AH262" s="3"/>
      <c r="AI262" s="3"/>
    </row>
    <row r="263" ht="15.75" customHeight="1">
      <c r="A263" s="5">
        <v>44872.606347442124</v>
      </c>
      <c r="B263" s="3" t="s">
        <v>19</v>
      </c>
      <c r="C263" s="3" t="s">
        <v>49</v>
      </c>
      <c r="D263" s="3" t="s">
        <v>38</v>
      </c>
      <c r="E263" s="6">
        <v>10.0</v>
      </c>
      <c r="F263" s="6">
        <v>30000.0</v>
      </c>
      <c r="G263" s="3" t="s">
        <v>73</v>
      </c>
      <c r="H263" s="3" t="s">
        <v>484</v>
      </c>
      <c r="I263" s="3" t="s">
        <v>35</v>
      </c>
      <c r="J263" s="3" t="s">
        <v>34</v>
      </c>
      <c r="K263" s="3" t="s">
        <v>35</v>
      </c>
      <c r="L263" s="3" t="s">
        <v>34</v>
      </c>
      <c r="M263" s="4" t="s">
        <v>35</v>
      </c>
      <c r="N263" s="3"/>
      <c r="O263" s="3" t="s">
        <v>19</v>
      </c>
      <c r="P263" s="3" t="s">
        <v>79</v>
      </c>
      <c r="Q263" s="3" t="s">
        <v>681</v>
      </c>
      <c r="R263" s="3" t="s">
        <v>27</v>
      </c>
      <c r="S263" s="3"/>
      <c r="T263" s="3"/>
      <c r="U263" s="3"/>
      <c r="V263" s="3"/>
      <c r="W263" s="3"/>
      <c r="X263" s="3"/>
      <c r="Y263" s="3"/>
      <c r="Z263" s="3"/>
      <c r="AA263" s="3"/>
      <c r="AB263" s="3"/>
      <c r="AC263" s="3"/>
      <c r="AD263" s="3"/>
      <c r="AE263" s="3"/>
      <c r="AF263" s="3"/>
      <c r="AG263" s="3"/>
      <c r="AH263" s="3"/>
      <c r="AI263" s="3"/>
    </row>
    <row r="264" ht="15.75" customHeight="1">
      <c r="A264" s="5">
        <v>44872.62340005787</v>
      </c>
      <c r="B264" s="3" t="s">
        <v>19</v>
      </c>
      <c r="C264" s="3" t="s">
        <v>49</v>
      </c>
      <c r="D264" s="3" t="s">
        <v>38</v>
      </c>
      <c r="E264" s="6">
        <v>13.0</v>
      </c>
      <c r="F264" s="3" t="s">
        <v>269</v>
      </c>
      <c r="G264" s="3" t="s">
        <v>77</v>
      </c>
      <c r="H264" s="3" t="s">
        <v>127</v>
      </c>
      <c r="I264" s="3" t="s">
        <v>35</v>
      </c>
      <c r="J264" s="3" t="s">
        <v>24</v>
      </c>
      <c r="K264" s="3" t="s">
        <v>34</v>
      </c>
      <c r="L264" s="3"/>
      <c r="M264" s="4" t="s">
        <v>35</v>
      </c>
      <c r="N264" s="3"/>
      <c r="O264" s="3" t="s">
        <v>19</v>
      </c>
      <c r="P264" s="3" t="s">
        <v>186</v>
      </c>
      <c r="Q264" s="3" t="s">
        <v>682</v>
      </c>
      <c r="R264" s="3" t="s">
        <v>27</v>
      </c>
      <c r="S264" s="3"/>
      <c r="T264" s="3"/>
      <c r="U264" s="3"/>
      <c r="V264" s="3"/>
      <c r="W264" s="3"/>
      <c r="X264" s="3"/>
      <c r="Y264" s="3"/>
      <c r="Z264" s="3"/>
      <c r="AA264" s="3"/>
      <c r="AB264" s="3"/>
      <c r="AC264" s="3"/>
      <c r="AD264" s="3"/>
      <c r="AE264" s="3"/>
      <c r="AF264" s="3"/>
      <c r="AG264" s="3"/>
      <c r="AH264" s="3"/>
      <c r="AI264" s="3"/>
    </row>
    <row r="265" ht="15.75" customHeight="1">
      <c r="A265" s="5">
        <v>44872.700260451384</v>
      </c>
      <c r="B265" s="3" t="s">
        <v>19</v>
      </c>
      <c r="C265" s="3" t="s">
        <v>49</v>
      </c>
      <c r="D265" s="3" t="s">
        <v>38</v>
      </c>
      <c r="E265" s="6">
        <v>18.0</v>
      </c>
      <c r="F265" s="6">
        <v>30000.0</v>
      </c>
      <c r="G265" s="3" t="s">
        <v>73</v>
      </c>
      <c r="H265" s="3" t="s">
        <v>68</v>
      </c>
      <c r="I265" s="3" t="s">
        <v>34</v>
      </c>
      <c r="J265" s="3"/>
      <c r="K265" s="3" t="s">
        <v>34</v>
      </c>
      <c r="L265" s="3" t="s">
        <v>34</v>
      </c>
      <c r="M265" s="3"/>
      <c r="N265" s="3" t="s">
        <v>24</v>
      </c>
      <c r="O265" s="3" t="s">
        <v>27</v>
      </c>
      <c r="P265" s="3"/>
      <c r="Q265" s="3"/>
      <c r="R265" s="3"/>
      <c r="S265" s="3"/>
      <c r="T265" s="3"/>
      <c r="U265" s="3"/>
      <c r="V265" s="3"/>
      <c r="W265" s="3"/>
      <c r="X265" s="3"/>
      <c r="Y265" s="3"/>
      <c r="Z265" s="3"/>
      <c r="AA265" s="3"/>
      <c r="AB265" s="3"/>
      <c r="AC265" s="3"/>
      <c r="AD265" s="3"/>
      <c r="AE265" s="3"/>
      <c r="AF265" s="3"/>
      <c r="AG265" s="3"/>
      <c r="AH265" s="3"/>
      <c r="AI265" s="3"/>
    </row>
    <row r="266" ht="15.75" customHeight="1">
      <c r="A266" s="5">
        <v>44872.72802721064</v>
      </c>
      <c r="B266" s="3" t="s">
        <v>19</v>
      </c>
      <c r="C266" s="3" t="s">
        <v>49</v>
      </c>
      <c r="D266" s="3" t="s">
        <v>21</v>
      </c>
      <c r="E266" s="3" t="s">
        <v>172</v>
      </c>
      <c r="F266" s="3" t="s">
        <v>587</v>
      </c>
      <c r="G266" s="3" t="s">
        <v>73</v>
      </c>
      <c r="H266" s="3" t="s">
        <v>23</v>
      </c>
      <c r="I266" s="3" t="s">
        <v>35</v>
      </c>
      <c r="J266" s="3" t="s">
        <v>34</v>
      </c>
      <c r="K266" s="3"/>
      <c r="L266" s="3" t="s">
        <v>34</v>
      </c>
      <c r="M266" s="3" t="s">
        <v>34</v>
      </c>
      <c r="N266" s="3"/>
      <c r="O266" s="3" t="s">
        <v>19</v>
      </c>
      <c r="P266" s="3" t="s">
        <v>281</v>
      </c>
      <c r="Q266" s="3" t="s">
        <v>683</v>
      </c>
      <c r="R266" s="3" t="s">
        <v>27</v>
      </c>
      <c r="S266" s="3"/>
      <c r="T266" s="3"/>
      <c r="U266" s="3"/>
      <c r="V266" s="3"/>
      <c r="W266" s="3"/>
      <c r="X266" s="3"/>
      <c r="Y266" s="3"/>
      <c r="Z266" s="3"/>
      <c r="AA266" s="3"/>
      <c r="AB266" s="3"/>
      <c r="AC266" s="3"/>
      <c r="AD266" s="3"/>
      <c r="AE266" s="3"/>
      <c r="AF266" s="3"/>
      <c r="AG266" s="3"/>
      <c r="AH266" s="3"/>
      <c r="AI266" s="3"/>
    </row>
    <row r="267" ht="15.75" customHeight="1">
      <c r="A267" s="5">
        <v>44872.74194828703</v>
      </c>
      <c r="B267" s="3" t="s">
        <v>19</v>
      </c>
      <c r="C267" s="3" t="s">
        <v>20</v>
      </c>
      <c r="D267" s="3" t="s">
        <v>21</v>
      </c>
      <c r="E267" s="3" t="s">
        <v>248</v>
      </c>
      <c r="F267" s="6">
        <v>12000.0</v>
      </c>
      <c r="G267" s="3" t="s">
        <v>684</v>
      </c>
      <c r="H267" s="3" t="s">
        <v>23</v>
      </c>
      <c r="I267" s="3"/>
      <c r="J267" s="3"/>
      <c r="K267" s="3" t="s">
        <v>35</v>
      </c>
      <c r="L267" s="4" t="s">
        <v>35</v>
      </c>
      <c r="M267" s="3"/>
      <c r="N267" s="3"/>
      <c r="O267" s="3" t="s">
        <v>19</v>
      </c>
      <c r="P267" s="3" t="s">
        <v>685</v>
      </c>
      <c r="Q267" s="3" t="s">
        <v>686</v>
      </c>
      <c r="R267" s="3" t="s">
        <v>27</v>
      </c>
      <c r="S267" s="3"/>
      <c r="T267" s="3"/>
      <c r="U267" s="3"/>
      <c r="V267" s="3"/>
      <c r="W267" s="3"/>
      <c r="X267" s="3"/>
      <c r="Y267" s="3"/>
      <c r="Z267" s="3"/>
      <c r="AA267" s="3"/>
      <c r="AB267" s="3"/>
      <c r="AC267" s="3"/>
      <c r="AD267" s="3"/>
      <c r="AE267" s="3"/>
      <c r="AF267" s="3"/>
      <c r="AG267" s="3"/>
      <c r="AH267" s="3"/>
      <c r="AI267" s="3"/>
    </row>
    <row r="268" ht="15.75" customHeight="1">
      <c r="A268" s="5">
        <v>44873.62212555556</v>
      </c>
      <c r="B268" s="3" t="s">
        <v>19</v>
      </c>
      <c r="C268" s="3" t="s">
        <v>49</v>
      </c>
      <c r="D268" s="3" t="s">
        <v>21</v>
      </c>
      <c r="E268" s="6">
        <v>2.0</v>
      </c>
      <c r="F268" s="6">
        <v>4.0</v>
      </c>
      <c r="G268" s="3" t="s">
        <v>687</v>
      </c>
      <c r="H268" s="3" t="s">
        <v>23</v>
      </c>
      <c r="I268" s="4" t="s">
        <v>35</v>
      </c>
      <c r="J268" s="3"/>
      <c r="K268" s="3" t="s">
        <v>24</v>
      </c>
      <c r="L268" s="3" t="s">
        <v>24</v>
      </c>
      <c r="M268" s="3"/>
      <c r="N268" s="3"/>
      <c r="O268" s="3" t="s">
        <v>19</v>
      </c>
      <c r="P268" s="3" t="s">
        <v>186</v>
      </c>
      <c r="Q268" s="3" t="s">
        <v>688</v>
      </c>
      <c r="R268" s="3" t="s">
        <v>27</v>
      </c>
      <c r="S268" s="3"/>
      <c r="T268" s="3"/>
      <c r="U268" s="3"/>
      <c r="V268" s="3"/>
      <c r="W268" s="3"/>
      <c r="X268" s="3"/>
      <c r="Y268" s="3"/>
      <c r="Z268" s="3"/>
      <c r="AA268" s="3"/>
      <c r="AB268" s="3"/>
      <c r="AC268" s="3"/>
      <c r="AD268" s="3"/>
      <c r="AE268" s="3"/>
      <c r="AF268" s="3"/>
      <c r="AG268" s="3"/>
      <c r="AH268" s="3"/>
      <c r="AI268" s="3"/>
    </row>
    <row r="269" ht="15.75" customHeight="1">
      <c r="A269" s="5">
        <v>44895.37893329861</v>
      </c>
      <c r="B269" s="3" t="s">
        <v>19</v>
      </c>
      <c r="C269" s="3" t="s">
        <v>20</v>
      </c>
      <c r="D269" s="3" t="s">
        <v>21</v>
      </c>
      <c r="E269" s="6">
        <v>17.0</v>
      </c>
      <c r="F269" s="3" t="s">
        <v>689</v>
      </c>
      <c r="G269" s="3" t="s">
        <v>73</v>
      </c>
      <c r="H269" s="3" t="s">
        <v>111</v>
      </c>
      <c r="I269" s="3" t="s">
        <v>35</v>
      </c>
      <c r="J269" s="3" t="s">
        <v>24</v>
      </c>
      <c r="K269" s="4" t="s">
        <v>35</v>
      </c>
      <c r="L269" s="3"/>
      <c r="M269" s="3" t="s">
        <v>24</v>
      </c>
      <c r="N269" s="3"/>
      <c r="O269" s="3" t="s">
        <v>19</v>
      </c>
      <c r="P269" s="3" t="s">
        <v>25</v>
      </c>
      <c r="Q269" s="3" t="s">
        <v>690</v>
      </c>
      <c r="R269" s="3" t="s">
        <v>27</v>
      </c>
      <c r="S269" s="3"/>
      <c r="T269" s="3"/>
      <c r="U269" s="3"/>
      <c r="V269" s="3"/>
      <c r="W269" s="3"/>
      <c r="X269" s="3"/>
      <c r="Y269" s="3"/>
      <c r="Z269" s="3"/>
      <c r="AA269" s="3"/>
      <c r="AB269" s="3"/>
      <c r="AC269" s="3"/>
      <c r="AD269" s="3"/>
      <c r="AE269" s="3"/>
      <c r="AF269" s="3"/>
      <c r="AG269" s="3"/>
      <c r="AH269" s="3"/>
      <c r="AI269" s="3"/>
    </row>
    <row r="270" ht="15.75" customHeight="1">
      <c r="A270" s="5">
        <v>44895.379983506944</v>
      </c>
      <c r="B270" s="3" t="s">
        <v>19</v>
      </c>
      <c r="C270" s="3" t="s">
        <v>49</v>
      </c>
      <c r="D270" s="3" t="s">
        <v>38</v>
      </c>
      <c r="E270" s="6">
        <v>10.0</v>
      </c>
      <c r="F270" s="6">
        <v>34000.0</v>
      </c>
      <c r="G270" s="3" t="s">
        <v>73</v>
      </c>
      <c r="H270" s="3" t="s">
        <v>83</v>
      </c>
      <c r="I270" s="3" t="s">
        <v>35</v>
      </c>
      <c r="J270" s="3" t="s">
        <v>35</v>
      </c>
      <c r="K270" s="3" t="s">
        <v>35</v>
      </c>
      <c r="L270" s="3" t="s">
        <v>35</v>
      </c>
      <c r="M270" s="4" t="s">
        <v>35</v>
      </c>
      <c r="N270" s="3"/>
      <c r="O270" s="3" t="s">
        <v>19</v>
      </c>
      <c r="P270" s="3" t="s">
        <v>130</v>
      </c>
      <c r="Q270" s="3" t="s">
        <v>408</v>
      </c>
      <c r="R270" s="3" t="s">
        <v>27</v>
      </c>
      <c r="S270" s="3"/>
      <c r="T270" s="3"/>
      <c r="U270" s="3"/>
      <c r="V270" s="3"/>
      <c r="W270" s="3"/>
      <c r="X270" s="3"/>
      <c r="Y270" s="3"/>
      <c r="Z270" s="3"/>
      <c r="AA270" s="3"/>
      <c r="AB270" s="3"/>
      <c r="AC270" s="3"/>
      <c r="AD270" s="3"/>
      <c r="AE270" s="3"/>
      <c r="AF270" s="3"/>
      <c r="AG270" s="3"/>
      <c r="AH270" s="3"/>
      <c r="AI270" s="3"/>
    </row>
    <row r="271" ht="15.75" customHeight="1">
      <c r="A271" s="5">
        <v>44895.385052314814</v>
      </c>
      <c r="B271" s="3" t="s">
        <v>19</v>
      </c>
      <c r="C271" s="3" t="s">
        <v>49</v>
      </c>
      <c r="D271" s="3" t="s">
        <v>38</v>
      </c>
      <c r="E271" s="6">
        <v>11.0</v>
      </c>
      <c r="F271" s="6">
        <v>5000.0</v>
      </c>
      <c r="G271" s="3" t="s">
        <v>195</v>
      </c>
      <c r="H271" s="3" t="s">
        <v>371</v>
      </c>
      <c r="I271" s="4" t="s">
        <v>35</v>
      </c>
      <c r="J271" s="3"/>
      <c r="K271" s="3"/>
      <c r="L271" s="3" t="s">
        <v>34</v>
      </c>
      <c r="M271" s="4" t="s">
        <v>35</v>
      </c>
      <c r="N271" s="3"/>
      <c r="O271" s="3" t="s">
        <v>19</v>
      </c>
      <c r="P271" s="3" t="s">
        <v>563</v>
      </c>
      <c r="Q271" s="3" t="s">
        <v>691</v>
      </c>
      <c r="R271" s="3" t="s">
        <v>19</v>
      </c>
      <c r="S271" s="4" t="s">
        <v>692</v>
      </c>
      <c r="T271" s="3"/>
      <c r="U271" s="3"/>
      <c r="V271" s="3"/>
      <c r="W271" s="3"/>
      <c r="X271" s="3"/>
      <c r="Y271" s="3"/>
      <c r="Z271" s="3"/>
      <c r="AA271" s="3"/>
      <c r="AB271" s="3"/>
      <c r="AC271" s="3"/>
      <c r="AD271" s="3"/>
      <c r="AE271" s="3"/>
      <c r="AF271" s="3"/>
      <c r="AG271" s="3"/>
      <c r="AH271" s="3"/>
      <c r="AI271" s="3"/>
    </row>
    <row r="272" ht="15.75" customHeight="1">
      <c r="A272" s="5">
        <v>44895.42949769676</v>
      </c>
      <c r="B272" s="3" t="s">
        <v>19</v>
      </c>
      <c r="C272" s="3" t="s">
        <v>49</v>
      </c>
      <c r="D272" s="3" t="s">
        <v>38</v>
      </c>
      <c r="E272" s="6">
        <v>12.0</v>
      </c>
      <c r="F272" s="3" t="s">
        <v>693</v>
      </c>
      <c r="G272" s="3" t="s">
        <v>77</v>
      </c>
      <c r="H272" s="3" t="s">
        <v>694</v>
      </c>
      <c r="I272" s="3" t="s">
        <v>35</v>
      </c>
      <c r="J272" s="3" t="s">
        <v>34</v>
      </c>
      <c r="K272" s="3" t="s">
        <v>35</v>
      </c>
      <c r="L272" s="3" t="s">
        <v>34</v>
      </c>
      <c r="M272" s="3" t="s">
        <v>34</v>
      </c>
      <c r="N272" s="3"/>
      <c r="O272" s="3" t="s">
        <v>19</v>
      </c>
      <c r="P272" s="3" t="s">
        <v>79</v>
      </c>
      <c r="Q272" s="3" t="s">
        <v>695</v>
      </c>
      <c r="R272" s="3" t="s">
        <v>27</v>
      </c>
      <c r="S272" s="3"/>
      <c r="T272" s="3"/>
      <c r="U272" s="3"/>
      <c r="V272" s="3"/>
      <c r="W272" s="3"/>
      <c r="X272" s="3"/>
      <c r="Y272" s="3"/>
      <c r="Z272" s="3"/>
      <c r="AA272" s="3"/>
      <c r="AB272" s="3"/>
      <c r="AC272" s="3"/>
      <c r="AD272" s="3"/>
      <c r="AE272" s="3"/>
      <c r="AF272" s="3"/>
      <c r="AG272" s="3"/>
      <c r="AH272" s="3"/>
      <c r="AI272" s="3"/>
    </row>
    <row r="273" ht="15.75" customHeight="1">
      <c r="A273" s="5">
        <v>44895.50252623843</v>
      </c>
      <c r="B273" s="3" t="s">
        <v>19</v>
      </c>
      <c r="C273" s="3" t="s">
        <v>49</v>
      </c>
      <c r="D273" s="3" t="s">
        <v>399</v>
      </c>
      <c r="E273" s="6">
        <v>19.0</v>
      </c>
      <c r="F273" s="6">
        <v>35000.0</v>
      </c>
      <c r="G273" s="3" t="s">
        <v>696</v>
      </c>
      <c r="H273" s="3" t="s">
        <v>83</v>
      </c>
      <c r="I273" s="3" t="s">
        <v>35</v>
      </c>
      <c r="J273" s="3" t="s">
        <v>35</v>
      </c>
      <c r="K273" s="3" t="s">
        <v>34</v>
      </c>
      <c r="L273" s="3" t="s">
        <v>34</v>
      </c>
      <c r="M273" s="4" t="s">
        <v>35</v>
      </c>
      <c r="N273" s="3"/>
      <c r="O273" s="3" t="s">
        <v>19</v>
      </c>
      <c r="P273" s="3" t="s">
        <v>133</v>
      </c>
      <c r="Q273" s="3" t="s">
        <v>697</v>
      </c>
      <c r="R273" s="3" t="s">
        <v>19</v>
      </c>
      <c r="S273" s="3"/>
      <c r="T273" s="3"/>
      <c r="U273" s="3"/>
      <c r="V273" s="3"/>
      <c r="W273" s="3"/>
      <c r="X273" s="3"/>
      <c r="Y273" s="3"/>
      <c r="Z273" s="3"/>
      <c r="AA273" s="3"/>
      <c r="AB273" s="3"/>
      <c r="AC273" s="3"/>
      <c r="AD273" s="3"/>
      <c r="AE273" s="3"/>
      <c r="AF273" s="3"/>
      <c r="AG273" s="3"/>
      <c r="AH273" s="3"/>
      <c r="AI273" s="3"/>
    </row>
    <row r="274" ht="15.75" customHeight="1">
      <c r="A274" s="5">
        <v>44895.63207545139</v>
      </c>
      <c r="B274" s="3" t="s">
        <v>19</v>
      </c>
      <c r="C274" s="3" t="s">
        <v>49</v>
      </c>
      <c r="D274" s="3" t="s">
        <v>698</v>
      </c>
      <c r="E274" s="3" t="s">
        <v>199</v>
      </c>
      <c r="F274" s="3" t="s">
        <v>265</v>
      </c>
      <c r="G274" s="3" t="s">
        <v>73</v>
      </c>
      <c r="H274" s="3" t="s">
        <v>58</v>
      </c>
      <c r="I274" s="3" t="s">
        <v>35</v>
      </c>
      <c r="J274" s="3" t="s">
        <v>24</v>
      </c>
      <c r="K274" s="3"/>
      <c r="L274" s="3"/>
      <c r="M274" s="4" t="s">
        <v>35</v>
      </c>
      <c r="N274" s="3"/>
      <c r="O274" s="3" t="s">
        <v>27</v>
      </c>
      <c r="P274" s="3"/>
      <c r="Q274" s="3"/>
      <c r="R274" s="3"/>
      <c r="S274" s="3"/>
      <c r="T274" s="3"/>
      <c r="U274" s="3"/>
      <c r="V274" s="3"/>
      <c r="W274" s="3"/>
      <c r="X274" s="3"/>
      <c r="Y274" s="3"/>
      <c r="Z274" s="3"/>
      <c r="AA274" s="3"/>
      <c r="AB274" s="3"/>
      <c r="AC274" s="3"/>
      <c r="AD274" s="3"/>
      <c r="AE274" s="3"/>
      <c r="AF274" s="3"/>
      <c r="AG274" s="3"/>
      <c r="AH274" s="3"/>
      <c r="AI274" s="3"/>
    </row>
    <row r="275" ht="15.75" customHeight="1">
      <c r="A275" s="5">
        <v>44895.7819883912</v>
      </c>
      <c r="B275" s="3" t="s">
        <v>19</v>
      </c>
      <c r="C275" s="3" t="s">
        <v>20</v>
      </c>
      <c r="D275" s="3" t="s">
        <v>21</v>
      </c>
      <c r="E275" s="6">
        <v>20.0</v>
      </c>
      <c r="F275" s="6">
        <v>15000.0</v>
      </c>
      <c r="G275" s="3" t="s">
        <v>73</v>
      </c>
      <c r="H275" s="3" t="s">
        <v>371</v>
      </c>
      <c r="I275" s="3" t="s">
        <v>34</v>
      </c>
      <c r="J275" s="3" t="s">
        <v>34</v>
      </c>
      <c r="K275" s="3" t="s">
        <v>34</v>
      </c>
      <c r="L275" s="3"/>
      <c r="M275" s="3" t="s">
        <v>34</v>
      </c>
      <c r="N275" s="3"/>
      <c r="O275" s="3" t="s">
        <v>19</v>
      </c>
      <c r="P275" s="3" t="s">
        <v>356</v>
      </c>
      <c r="Q275" s="3" t="s">
        <v>699</v>
      </c>
      <c r="R275" s="3" t="s">
        <v>27</v>
      </c>
      <c r="S275" s="3"/>
      <c r="T275" s="3"/>
      <c r="U275" s="3"/>
      <c r="V275" s="3"/>
      <c r="W275" s="3"/>
      <c r="X275" s="3"/>
      <c r="Y275" s="3"/>
      <c r="Z275" s="3"/>
      <c r="AA275" s="3"/>
      <c r="AB275" s="3"/>
      <c r="AC275" s="3"/>
      <c r="AD275" s="3"/>
      <c r="AE275" s="3"/>
      <c r="AF275" s="3"/>
      <c r="AG275" s="3"/>
      <c r="AH275" s="3"/>
      <c r="AI275" s="3"/>
    </row>
    <row r="276" ht="15.75" customHeight="1">
      <c r="A276" s="5">
        <v>44908.78832501157</v>
      </c>
      <c r="B276" s="3" t="s">
        <v>19</v>
      </c>
      <c r="C276" s="3" t="s">
        <v>20</v>
      </c>
      <c r="D276" s="3" t="s">
        <v>672</v>
      </c>
      <c r="E276" s="6">
        <v>12.0</v>
      </c>
      <c r="F276" s="6">
        <v>20000.0</v>
      </c>
      <c r="G276" s="3" t="s">
        <v>73</v>
      </c>
      <c r="H276" s="3" t="s">
        <v>58</v>
      </c>
      <c r="I276" s="3"/>
      <c r="J276" s="3"/>
      <c r="K276" s="4" t="s">
        <v>35</v>
      </c>
      <c r="L276" s="3"/>
      <c r="M276" s="3"/>
      <c r="N276" s="3"/>
      <c r="O276" s="3" t="s">
        <v>19</v>
      </c>
      <c r="P276" s="3" t="s">
        <v>36</v>
      </c>
      <c r="Q276" s="3" t="s">
        <v>700</v>
      </c>
      <c r="R276" s="3" t="s">
        <v>19</v>
      </c>
      <c r="S276" s="4" t="s">
        <v>701</v>
      </c>
      <c r="T276" s="3"/>
      <c r="U276" s="3"/>
      <c r="V276" s="3"/>
      <c r="W276" s="3"/>
      <c r="X276" s="3"/>
      <c r="Y276" s="3"/>
      <c r="Z276" s="3"/>
      <c r="AA276" s="3"/>
      <c r="AB276" s="3"/>
      <c r="AC276" s="3"/>
      <c r="AD276" s="3"/>
      <c r="AE276" s="3"/>
      <c r="AF276" s="3"/>
      <c r="AG276" s="3"/>
      <c r="AH276" s="3"/>
      <c r="AI276" s="3"/>
    </row>
    <row r="277" ht="15.75" customHeight="1">
      <c r="A277" s="5">
        <v>44908.79065552083</v>
      </c>
      <c r="B277" s="3" t="s">
        <v>19</v>
      </c>
      <c r="C277" s="3" t="s">
        <v>20</v>
      </c>
      <c r="D277" s="3" t="s">
        <v>288</v>
      </c>
      <c r="E277" s="3" t="s">
        <v>702</v>
      </c>
      <c r="F277" s="3" t="s">
        <v>703</v>
      </c>
      <c r="G277" s="3" t="s">
        <v>73</v>
      </c>
      <c r="H277" s="3" t="s">
        <v>23</v>
      </c>
      <c r="I277" s="3" t="s">
        <v>24</v>
      </c>
      <c r="J277" s="3"/>
      <c r="K277" s="3"/>
      <c r="L277" s="3"/>
      <c r="M277" s="3" t="s">
        <v>24</v>
      </c>
      <c r="N277" s="3" t="s">
        <v>34</v>
      </c>
      <c r="O277" s="3" t="s">
        <v>19</v>
      </c>
      <c r="P277" s="3" t="s">
        <v>108</v>
      </c>
      <c r="Q277" s="3" t="s">
        <v>704</v>
      </c>
      <c r="R277" s="3" t="s">
        <v>27</v>
      </c>
      <c r="S277" s="3"/>
      <c r="T277" s="3"/>
      <c r="U277" s="3"/>
      <c r="V277" s="3"/>
      <c r="W277" s="3"/>
      <c r="X277" s="3"/>
      <c r="Y277" s="3"/>
      <c r="Z277" s="3"/>
      <c r="AA277" s="3"/>
      <c r="AB277" s="3"/>
      <c r="AC277" s="3"/>
      <c r="AD277" s="3"/>
      <c r="AE277" s="3"/>
      <c r="AF277" s="3"/>
      <c r="AG277" s="3"/>
      <c r="AH277" s="3"/>
      <c r="AI277" s="3"/>
    </row>
    <row r="278" ht="15.75" customHeight="1">
      <c r="A278" s="5">
        <v>44909.25709493055</v>
      </c>
      <c r="B278" s="3" t="s">
        <v>19</v>
      </c>
      <c r="C278" s="3" t="s">
        <v>49</v>
      </c>
      <c r="D278" s="3" t="s">
        <v>38</v>
      </c>
      <c r="E278" s="3" t="s">
        <v>172</v>
      </c>
      <c r="F278" s="3" t="s">
        <v>273</v>
      </c>
      <c r="G278" s="3" t="s">
        <v>73</v>
      </c>
      <c r="H278" s="3" t="s">
        <v>68</v>
      </c>
      <c r="I278" s="4" t="s">
        <v>35</v>
      </c>
      <c r="J278" s="3"/>
      <c r="K278" s="3"/>
      <c r="L278" s="3" t="s">
        <v>34</v>
      </c>
      <c r="M278" s="3"/>
      <c r="N278" s="3"/>
      <c r="O278" s="3" t="s">
        <v>19</v>
      </c>
      <c r="P278" s="3" t="s">
        <v>186</v>
      </c>
      <c r="Q278" s="3" t="s">
        <v>705</v>
      </c>
      <c r="R278" s="3" t="s">
        <v>27</v>
      </c>
      <c r="S278" s="3"/>
      <c r="T278" s="3"/>
      <c r="U278" s="3"/>
      <c r="V278" s="3"/>
      <c r="W278" s="3"/>
      <c r="X278" s="3"/>
      <c r="Y278" s="3"/>
      <c r="Z278" s="3"/>
      <c r="AA278" s="3"/>
      <c r="AB278" s="3"/>
      <c r="AC278" s="3"/>
      <c r="AD278" s="3"/>
      <c r="AE278" s="3"/>
      <c r="AF278" s="3"/>
      <c r="AG278" s="3"/>
      <c r="AH278" s="3"/>
      <c r="AI278" s="3"/>
    </row>
    <row r="279" ht="15.75" customHeight="1">
      <c r="A279" s="5">
        <v>44936.43735232639</v>
      </c>
      <c r="B279" s="3" t="s">
        <v>19</v>
      </c>
      <c r="C279" s="3" t="s">
        <v>20</v>
      </c>
      <c r="D279" s="3" t="s">
        <v>706</v>
      </c>
      <c r="E279" s="6">
        <v>19.0</v>
      </c>
      <c r="F279" s="7">
        <v>15000.0</v>
      </c>
      <c r="G279" s="3" t="s">
        <v>77</v>
      </c>
      <c r="H279" s="3" t="s">
        <v>23</v>
      </c>
      <c r="I279" s="3" t="s">
        <v>35</v>
      </c>
      <c r="J279" s="3" t="s">
        <v>35</v>
      </c>
      <c r="K279" s="3" t="s">
        <v>35</v>
      </c>
      <c r="L279" s="3" t="s">
        <v>35</v>
      </c>
      <c r="M279" s="4" t="s">
        <v>35</v>
      </c>
      <c r="N279" s="3"/>
      <c r="O279" s="3" t="s">
        <v>19</v>
      </c>
      <c r="P279" s="3" t="s">
        <v>103</v>
      </c>
      <c r="Q279" s="3" t="s">
        <v>707</v>
      </c>
      <c r="R279" s="3" t="s">
        <v>27</v>
      </c>
      <c r="S279" s="3"/>
      <c r="T279" s="3"/>
      <c r="U279" s="3"/>
      <c r="V279" s="3"/>
      <c r="W279" s="3"/>
      <c r="X279" s="3"/>
      <c r="Y279" s="3"/>
      <c r="Z279" s="3"/>
      <c r="AA279" s="3"/>
      <c r="AB279" s="3"/>
      <c r="AC279" s="3"/>
      <c r="AD279" s="3"/>
      <c r="AE279" s="3"/>
      <c r="AF279" s="3"/>
      <c r="AG279" s="3"/>
      <c r="AH279" s="3"/>
      <c r="AI279" s="3"/>
    </row>
    <row r="280" ht="15.75" customHeight="1">
      <c r="A280" s="5">
        <v>44936.44024783565</v>
      </c>
      <c r="B280" s="3" t="s">
        <v>19</v>
      </c>
      <c r="C280" s="3" t="s">
        <v>49</v>
      </c>
      <c r="D280" s="3" t="s">
        <v>21</v>
      </c>
      <c r="E280" s="6">
        <v>14.0</v>
      </c>
      <c r="F280" s="3" t="s">
        <v>676</v>
      </c>
      <c r="G280" s="3" t="s">
        <v>708</v>
      </c>
      <c r="H280" s="3" t="s">
        <v>33</v>
      </c>
      <c r="I280" s="3" t="s">
        <v>35</v>
      </c>
      <c r="J280" s="3" t="s">
        <v>24</v>
      </c>
      <c r="K280" s="3"/>
      <c r="L280" s="3"/>
      <c r="M280" s="3"/>
      <c r="N280" s="3"/>
      <c r="O280" s="3" t="s">
        <v>19</v>
      </c>
      <c r="P280" s="3" t="s">
        <v>84</v>
      </c>
      <c r="Q280" s="3" t="s">
        <v>709</v>
      </c>
      <c r="R280" s="3" t="s">
        <v>27</v>
      </c>
      <c r="S280" s="3"/>
      <c r="T280" s="3"/>
      <c r="U280" s="3"/>
      <c r="V280" s="3"/>
      <c r="W280" s="3"/>
      <c r="X280" s="3"/>
      <c r="Y280" s="3"/>
      <c r="Z280" s="3"/>
      <c r="AA280" s="3"/>
      <c r="AB280" s="3"/>
      <c r="AC280" s="3"/>
      <c r="AD280" s="3"/>
      <c r="AE280" s="3"/>
      <c r="AF280" s="3"/>
      <c r="AG280" s="3"/>
      <c r="AH280" s="3"/>
      <c r="AI280" s="3"/>
    </row>
    <row r="281" ht="15.75" customHeight="1">
      <c r="A281" s="5">
        <v>44936.49985784722</v>
      </c>
      <c r="B281" s="3" t="s">
        <v>19</v>
      </c>
      <c r="C281" s="3" t="s">
        <v>49</v>
      </c>
      <c r="D281" s="3" t="s">
        <v>38</v>
      </c>
      <c r="E281" s="6">
        <v>16.0</v>
      </c>
      <c r="F281" s="6">
        <v>3000.0</v>
      </c>
      <c r="G281" s="3" t="s">
        <v>29</v>
      </c>
      <c r="H281" s="3" t="s">
        <v>23</v>
      </c>
      <c r="I281" s="4" t="s">
        <v>35</v>
      </c>
      <c r="J281" s="3"/>
      <c r="K281" s="3"/>
      <c r="L281" s="3" t="s">
        <v>34</v>
      </c>
      <c r="M281" s="3" t="s">
        <v>24</v>
      </c>
      <c r="N281" s="3"/>
      <c r="O281" s="3" t="s">
        <v>19</v>
      </c>
      <c r="P281" s="3" t="s">
        <v>380</v>
      </c>
      <c r="Q281" s="3" t="s">
        <v>710</v>
      </c>
      <c r="R281" s="3" t="s">
        <v>19</v>
      </c>
      <c r="S281" s="4" t="s">
        <v>711</v>
      </c>
      <c r="T281" s="3"/>
      <c r="U281" s="3"/>
      <c r="V281" s="3"/>
      <c r="W281" s="3"/>
      <c r="X281" s="3"/>
      <c r="Y281" s="3"/>
      <c r="Z281" s="3"/>
      <c r="AA281" s="3"/>
      <c r="AB281" s="3"/>
      <c r="AC281" s="3"/>
      <c r="AD281" s="3"/>
      <c r="AE281" s="3"/>
      <c r="AF281" s="3"/>
      <c r="AG281" s="3"/>
      <c r="AH281" s="3"/>
      <c r="AI281" s="3"/>
    </row>
    <row r="282" ht="15.75" customHeight="1">
      <c r="A282" s="5">
        <v>44936.529431874995</v>
      </c>
      <c r="B282" s="3" t="s">
        <v>19</v>
      </c>
      <c r="C282" s="3" t="s">
        <v>20</v>
      </c>
      <c r="D282" s="3" t="s">
        <v>38</v>
      </c>
      <c r="E282" s="6">
        <v>20.0</v>
      </c>
      <c r="F282" s="6">
        <v>40.0</v>
      </c>
      <c r="G282" s="3" t="s">
        <v>518</v>
      </c>
      <c r="H282" s="3" t="s">
        <v>33</v>
      </c>
      <c r="I282" s="3" t="s">
        <v>24</v>
      </c>
      <c r="J282" s="3" t="s">
        <v>24</v>
      </c>
      <c r="K282" s="3"/>
      <c r="L282" s="3"/>
      <c r="M282" s="3"/>
      <c r="N282" s="3" t="s">
        <v>34</v>
      </c>
      <c r="O282" s="3" t="s">
        <v>19</v>
      </c>
      <c r="P282" s="3" t="s">
        <v>130</v>
      </c>
      <c r="Q282" s="3" t="s">
        <v>712</v>
      </c>
      <c r="R282" s="3" t="s">
        <v>27</v>
      </c>
      <c r="S282" s="3"/>
      <c r="T282" s="3"/>
      <c r="U282" s="3"/>
      <c r="V282" s="3"/>
      <c r="W282" s="3"/>
      <c r="X282" s="3"/>
      <c r="Y282" s="3"/>
      <c r="Z282" s="3"/>
      <c r="AA282" s="3"/>
      <c r="AB282" s="3"/>
      <c r="AC282" s="3"/>
      <c r="AD282" s="3"/>
      <c r="AE282" s="3"/>
      <c r="AF282" s="3"/>
      <c r="AG282" s="3"/>
      <c r="AH282" s="3"/>
      <c r="AI282" s="3"/>
    </row>
    <row r="283" ht="15.75" customHeight="1">
      <c r="A283" s="5">
        <v>44939.57586848379</v>
      </c>
      <c r="B283" s="3" t="s">
        <v>19</v>
      </c>
      <c r="C283" s="3" t="s">
        <v>20</v>
      </c>
      <c r="D283" s="3" t="s">
        <v>28</v>
      </c>
      <c r="E283" s="6">
        <v>10.0</v>
      </c>
      <c r="F283" s="6">
        <v>8.0</v>
      </c>
      <c r="G283" s="3" t="s">
        <v>327</v>
      </c>
      <c r="H283" s="3" t="s">
        <v>713</v>
      </c>
      <c r="I283" s="3"/>
      <c r="J283" s="3"/>
      <c r="K283" s="3" t="s">
        <v>34</v>
      </c>
      <c r="L283" s="3"/>
      <c r="M283" s="3"/>
      <c r="N283" s="3" t="s">
        <v>24</v>
      </c>
      <c r="O283" s="3" t="s">
        <v>27</v>
      </c>
      <c r="P283" s="3"/>
      <c r="Q283" s="3"/>
      <c r="R283" s="3"/>
      <c r="S283" s="3"/>
      <c r="T283" s="3"/>
      <c r="U283" s="3"/>
      <c r="V283" s="3"/>
      <c r="W283" s="3"/>
      <c r="X283" s="3"/>
      <c r="Y283" s="3"/>
      <c r="Z283" s="3"/>
      <c r="AA283" s="3"/>
      <c r="AB283" s="3"/>
      <c r="AC283" s="3"/>
      <c r="AD283" s="3"/>
      <c r="AE283" s="3"/>
      <c r="AF283" s="3"/>
      <c r="AG283" s="3"/>
      <c r="AH283" s="3"/>
      <c r="AI283" s="3"/>
    </row>
    <row r="284" ht="15.75" customHeight="1">
      <c r="A284" s="5">
        <v>44923.729016157406</v>
      </c>
      <c r="B284" s="3" t="s">
        <v>19</v>
      </c>
      <c r="C284" s="3" t="s">
        <v>49</v>
      </c>
      <c r="D284" s="3" t="s">
        <v>38</v>
      </c>
      <c r="E284" s="6">
        <v>5.0</v>
      </c>
      <c r="F284" s="6">
        <v>150.0</v>
      </c>
      <c r="G284" s="3" t="s">
        <v>714</v>
      </c>
      <c r="H284" s="3" t="s">
        <v>127</v>
      </c>
      <c r="I284" s="3" t="s">
        <v>35</v>
      </c>
      <c r="J284" s="3" t="s">
        <v>24</v>
      </c>
      <c r="K284" s="3" t="s">
        <v>34</v>
      </c>
      <c r="L284" s="3" t="s">
        <v>34</v>
      </c>
      <c r="M284" s="3" t="s">
        <v>24</v>
      </c>
      <c r="N284" s="3"/>
      <c r="O284" s="3" t="s">
        <v>19</v>
      </c>
      <c r="P284" s="3" t="s">
        <v>563</v>
      </c>
      <c r="Q284" s="3" t="s">
        <v>715</v>
      </c>
      <c r="R284" s="3" t="s">
        <v>27</v>
      </c>
      <c r="S284" s="3"/>
      <c r="T284" s="3"/>
      <c r="U284" s="3"/>
      <c r="V284" s="3"/>
      <c r="W284" s="3"/>
      <c r="X284" s="3"/>
      <c r="Y284" s="3"/>
      <c r="Z284" s="3"/>
      <c r="AA284" s="3"/>
      <c r="AB284" s="3"/>
      <c r="AC284" s="3"/>
      <c r="AD284" s="3"/>
      <c r="AE284" s="3"/>
      <c r="AF284" s="3"/>
      <c r="AG284" s="3"/>
      <c r="AH284" s="3"/>
      <c r="AI284" s="3"/>
    </row>
    <row r="285" ht="15.75" customHeight="1">
      <c r="A285" s="10">
        <v>45004.84043888889</v>
      </c>
      <c r="B285" s="3" t="s">
        <v>19</v>
      </c>
      <c r="C285" s="3" t="s">
        <v>66</v>
      </c>
      <c r="D285" s="3" t="s">
        <v>716</v>
      </c>
      <c r="E285" s="6">
        <v>17.0</v>
      </c>
      <c r="F285" s="6">
        <v>1600.0</v>
      </c>
      <c r="G285" s="3" t="s">
        <v>717</v>
      </c>
      <c r="H285" s="3" t="s">
        <v>78</v>
      </c>
      <c r="I285" s="3" t="s">
        <v>24</v>
      </c>
      <c r="J285" s="3" t="s">
        <v>24</v>
      </c>
      <c r="K285" s="3" t="s">
        <v>24</v>
      </c>
      <c r="L285" s="3" t="s">
        <v>24</v>
      </c>
      <c r="M285" s="3" t="s">
        <v>24</v>
      </c>
      <c r="N285" s="3"/>
      <c r="O285" s="3" t="s">
        <v>19</v>
      </c>
      <c r="P285" s="3" t="s">
        <v>165</v>
      </c>
      <c r="Q285" s="3" t="s">
        <v>718</v>
      </c>
      <c r="R285" s="3" t="s">
        <v>27</v>
      </c>
      <c r="S285" s="3"/>
      <c r="T285" s="3"/>
      <c r="U285" s="3"/>
      <c r="V285" s="3"/>
      <c r="W285" s="3"/>
      <c r="X285" s="3"/>
      <c r="AD285" s="3"/>
      <c r="AE285" s="3"/>
      <c r="AF285" s="3"/>
      <c r="AG285" s="3"/>
      <c r="AH285" s="3"/>
      <c r="AI285" s="3"/>
    </row>
    <row r="286" ht="15.75" customHeight="1">
      <c r="A286" s="5">
        <v>45004.937716307875</v>
      </c>
      <c r="B286" s="3" t="s">
        <v>19</v>
      </c>
      <c r="C286" s="3" t="s">
        <v>101</v>
      </c>
      <c r="D286" s="3" t="s">
        <v>168</v>
      </c>
      <c r="E286" s="6">
        <v>7.0</v>
      </c>
      <c r="F286" s="6">
        <v>8000.0</v>
      </c>
      <c r="G286" s="3" t="s">
        <v>719</v>
      </c>
      <c r="H286" s="3" t="s">
        <v>58</v>
      </c>
      <c r="I286" s="3"/>
      <c r="J286" s="3"/>
      <c r="K286" s="4" t="s">
        <v>35</v>
      </c>
      <c r="L286" s="3"/>
      <c r="M286" s="4" t="s">
        <v>35</v>
      </c>
      <c r="N286" s="3"/>
      <c r="O286" s="3" t="s">
        <v>19</v>
      </c>
      <c r="P286" s="3" t="s">
        <v>170</v>
      </c>
      <c r="Q286" s="3" t="s">
        <v>720</v>
      </c>
      <c r="R286" s="3" t="s">
        <v>27</v>
      </c>
      <c r="S286" s="3"/>
      <c r="T286" s="3"/>
      <c r="U286" s="3"/>
      <c r="V286" s="3"/>
      <c r="W286" s="3"/>
      <c r="X286" s="3"/>
      <c r="AD286" s="3"/>
      <c r="AE286" s="3"/>
      <c r="AF286" s="3"/>
      <c r="AG286" s="3"/>
      <c r="AH286" s="3"/>
      <c r="AI286" s="3"/>
    </row>
    <row r="287" ht="15.75" customHeight="1">
      <c r="A287" s="5">
        <v>45005.0669984375</v>
      </c>
      <c r="B287" s="3" t="s">
        <v>19</v>
      </c>
      <c r="C287" s="3" t="s">
        <v>49</v>
      </c>
      <c r="D287" s="3" t="s">
        <v>44</v>
      </c>
      <c r="E287" s="6">
        <v>3.0</v>
      </c>
      <c r="F287" s="6">
        <v>1000.0</v>
      </c>
      <c r="G287" s="3" t="s">
        <v>73</v>
      </c>
      <c r="H287" s="3" t="s">
        <v>95</v>
      </c>
      <c r="I287" s="4" t="s">
        <v>35</v>
      </c>
      <c r="J287" s="3"/>
      <c r="K287" s="3" t="s">
        <v>24</v>
      </c>
      <c r="L287" s="3" t="s">
        <v>34</v>
      </c>
      <c r="M287" s="4" t="s">
        <v>35</v>
      </c>
      <c r="N287" s="3"/>
      <c r="O287" s="3" t="s">
        <v>19</v>
      </c>
      <c r="P287" s="3" t="s">
        <v>79</v>
      </c>
      <c r="Q287" s="3" t="s">
        <v>721</v>
      </c>
      <c r="R287" s="3" t="s">
        <v>19</v>
      </c>
      <c r="S287" s="4" t="s">
        <v>722</v>
      </c>
      <c r="T287" s="3"/>
      <c r="U287" s="3"/>
      <c r="V287" s="3"/>
      <c r="W287" s="3"/>
      <c r="X287" s="3"/>
      <c r="AD287" s="3"/>
      <c r="AE287" s="3"/>
      <c r="AF287" s="3"/>
      <c r="AG287" s="3"/>
      <c r="AH287" s="3"/>
      <c r="AI287" s="3"/>
    </row>
    <row r="288" ht="15.75" customHeight="1">
      <c r="A288" s="5">
        <v>45005.36549114583</v>
      </c>
      <c r="B288" s="3" t="s">
        <v>19</v>
      </c>
      <c r="C288" s="3" t="s">
        <v>49</v>
      </c>
      <c r="D288" s="3" t="s">
        <v>44</v>
      </c>
      <c r="E288" s="3" t="s">
        <v>172</v>
      </c>
      <c r="F288" s="3" t="s">
        <v>723</v>
      </c>
      <c r="G288" s="3" t="s">
        <v>140</v>
      </c>
      <c r="H288" s="3" t="s">
        <v>33</v>
      </c>
      <c r="I288" s="3" t="s">
        <v>24</v>
      </c>
      <c r="J288" s="3" t="s">
        <v>34</v>
      </c>
      <c r="K288" s="3" t="s">
        <v>24</v>
      </c>
      <c r="L288" s="3" t="s">
        <v>34</v>
      </c>
      <c r="M288" s="3" t="s">
        <v>24</v>
      </c>
      <c r="N288" s="3"/>
      <c r="O288" s="3" t="s">
        <v>19</v>
      </c>
      <c r="P288" s="3" t="s">
        <v>141</v>
      </c>
      <c r="Q288" s="3" t="s">
        <v>724</v>
      </c>
      <c r="R288" s="3" t="s">
        <v>27</v>
      </c>
      <c r="S288" s="3"/>
      <c r="T288" s="3"/>
      <c r="U288" s="3"/>
      <c r="V288" s="3"/>
      <c r="W288" s="3"/>
      <c r="X288" s="3"/>
      <c r="AD288" s="3"/>
      <c r="AE288" s="3"/>
      <c r="AF288" s="3"/>
      <c r="AG288" s="3"/>
      <c r="AH288" s="3"/>
      <c r="AI288" s="3"/>
    </row>
    <row r="289" ht="15.75" customHeight="1">
      <c r="A289" s="5">
        <v>45005.41745875</v>
      </c>
      <c r="B289" s="3" t="s">
        <v>19</v>
      </c>
      <c r="C289" s="3" t="s">
        <v>101</v>
      </c>
      <c r="D289" s="3" t="s">
        <v>44</v>
      </c>
      <c r="E289" s="6">
        <v>18.0</v>
      </c>
      <c r="F289" s="6">
        <v>500.0</v>
      </c>
      <c r="G289" s="3" t="s">
        <v>233</v>
      </c>
      <c r="H289" s="3" t="s">
        <v>83</v>
      </c>
      <c r="I289" s="3" t="s">
        <v>35</v>
      </c>
      <c r="J289" s="3" t="s">
        <v>35</v>
      </c>
      <c r="K289" s="3" t="s">
        <v>35</v>
      </c>
      <c r="L289" s="3" t="s">
        <v>34</v>
      </c>
      <c r="M289" s="4" t="s">
        <v>35</v>
      </c>
      <c r="N289" s="3"/>
      <c r="O289" s="3" t="s">
        <v>19</v>
      </c>
      <c r="P289" s="3" t="s">
        <v>141</v>
      </c>
      <c r="Q289" s="3" t="s">
        <v>725</v>
      </c>
      <c r="R289" s="3" t="s">
        <v>19</v>
      </c>
      <c r="S289" s="3"/>
      <c r="T289" s="3"/>
      <c r="U289" s="3"/>
      <c r="V289" s="3"/>
      <c r="W289" s="4"/>
      <c r="X289" s="3"/>
      <c r="AD289" s="3"/>
      <c r="AE289" s="3"/>
      <c r="AF289" s="3"/>
      <c r="AG289" s="3"/>
      <c r="AH289" s="3"/>
      <c r="AI289" s="3"/>
    </row>
    <row r="290" ht="15.75" customHeight="1">
      <c r="A290" s="5">
        <v>45005.49294541667</v>
      </c>
      <c r="B290" s="3" t="s">
        <v>19</v>
      </c>
      <c r="C290" s="3" t="s">
        <v>49</v>
      </c>
      <c r="D290" s="3" t="s">
        <v>38</v>
      </c>
      <c r="E290" s="6">
        <v>20.0</v>
      </c>
      <c r="F290" s="6">
        <v>5000.0</v>
      </c>
      <c r="G290" s="3" t="s">
        <v>726</v>
      </c>
      <c r="H290" s="3" t="s">
        <v>484</v>
      </c>
      <c r="I290" s="3" t="s">
        <v>34</v>
      </c>
      <c r="J290" s="3" t="s">
        <v>34</v>
      </c>
      <c r="K290" s="3"/>
      <c r="L290" s="3"/>
      <c r="M290" s="3" t="s">
        <v>24</v>
      </c>
      <c r="N290" s="3"/>
      <c r="O290" s="3" t="s">
        <v>19</v>
      </c>
      <c r="P290" s="3" t="s">
        <v>130</v>
      </c>
      <c r="Q290" s="3" t="s">
        <v>727</v>
      </c>
      <c r="R290" s="3" t="s">
        <v>27</v>
      </c>
      <c r="S290" s="3"/>
      <c r="T290" s="3"/>
      <c r="U290" s="3"/>
      <c r="V290" s="3"/>
      <c r="W290" s="3"/>
      <c r="X290" s="3"/>
      <c r="AD290" s="3"/>
      <c r="AE290" s="3"/>
      <c r="AF290" s="3"/>
      <c r="AG290" s="3"/>
      <c r="AH290" s="3"/>
      <c r="AI290" s="3"/>
    </row>
    <row r="291" ht="15.75" customHeight="1">
      <c r="A291" s="5">
        <v>45005.5103591088</v>
      </c>
      <c r="B291" s="3" t="s">
        <v>19</v>
      </c>
      <c r="C291" s="3" t="s">
        <v>101</v>
      </c>
      <c r="D291" s="3" t="s">
        <v>168</v>
      </c>
      <c r="E291" s="6">
        <v>5.0</v>
      </c>
      <c r="F291" s="6">
        <v>300.0</v>
      </c>
      <c r="G291" s="3" t="s">
        <v>728</v>
      </c>
      <c r="H291" s="3" t="s">
        <v>23</v>
      </c>
      <c r="I291" s="3" t="s">
        <v>34</v>
      </c>
      <c r="J291" s="3" t="s">
        <v>24</v>
      </c>
      <c r="K291" s="3" t="s">
        <v>35</v>
      </c>
      <c r="L291" s="3" t="s">
        <v>34</v>
      </c>
      <c r="M291" s="3" t="s">
        <v>24</v>
      </c>
      <c r="N291" s="3"/>
      <c r="O291" s="3" t="s">
        <v>19</v>
      </c>
      <c r="P291" s="3" t="s">
        <v>227</v>
      </c>
      <c r="Q291" s="3" t="s">
        <v>729</v>
      </c>
      <c r="R291" s="3" t="s">
        <v>19</v>
      </c>
      <c r="S291" s="4" t="s">
        <v>730</v>
      </c>
      <c r="T291" s="3"/>
      <c r="U291" s="3"/>
      <c r="V291" s="3"/>
      <c r="W291" s="4"/>
      <c r="X291" s="3"/>
      <c r="AD291" s="3"/>
      <c r="AE291" s="3"/>
      <c r="AF291" s="3"/>
      <c r="AG291" s="3"/>
      <c r="AH291" s="3"/>
      <c r="AI291" s="3"/>
    </row>
    <row r="292" ht="15.75" customHeight="1">
      <c r="A292" s="5">
        <v>45005.61546223379</v>
      </c>
      <c r="B292" s="3" t="s">
        <v>19</v>
      </c>
      <c r="C292" s="3" t="s">
        <v>101</v>
      </c>
      <c r="D292" s="3" t="s">
        <v>38</v>
      </c>
      <c r="E292" s="6">
        <v>13.0</v>
      </c>
      <c r="F292" s="3" t="s">
        <v>731</v>
      </c>
      <c r="G292" s="3" t="s">
        <v>732</v>
      </c>
      <c r="H292" s="3" t="s">
        <v>111</v>
      </c>
      <c r="I292" s="4" t="s">
        <v>35</v>
      </c>
      <c r="J292" s="3"/>
      <c r="K292" s="3"/>
      <c r="L292" s="3" t="s">
        <v>24</v>
      </c>
      <c r="M292" s="4" t="s">
        <v>35</v>
      </c>
      <c r="N292" s="3"/>
      <c r="O292" s="3" t="s">
        <v>19</v>
      </c>
      <c r="P292" s="3" t="s">
        <v>211</v>
      </c>
      <c r="Q292" s="3" t="s">
        <v>733</v>
      </c>
      <c r="R292" s="3" t="s">
        <v>27</v>
      </c>
      <c r="S292" s="3"/>
      <c r="T292" s="3"/>
      <c r="U292" s="3"/>
      <c r="V292" s="3"/>
      <c r="W292" s="3"/>
      <c r="X292" s="3"/>
      <c r="AD292" s="3"/>
      <c r="AE292" s="3"/>
      <c r="AF292" s="3"/>
      <c r="AG292" s="3"/>
      <c r="AH292" s="3"/>
      <c r="AI292" s="3"/>
    </row>
    <row r="293" ht="15.75" customHeight="1">
      <c r="A293" s="5">
        <v>45005.73196447917</v>
      </c>
      <c r="B293" s="3" t="s">
        <v>19</v>
      </c>
      <c r="C293" s="3" t="s">
        <v>101</v>
      </c>
      <c r="D293" s="3" t="s">
        <v>734</v>
      </c>
      <c r="E293" s="6">
        <v>3.0</v>
      </c>
      <c r="F293" s="6">
        <v>70.0</v>
      </c>
      <c r="G293" s="3" t="s">
        <v>735</v>
      </c>
      <c r="H293" s="3" t="s">
        <v>95</v>
      </c>
      <c r="I293" s="3" t="s">
        <v>35</v>
      </c>
      <c r="J293" s="3" t="s">
        <v>34</v>
      </c>
      <c r="K293" s="3" t="s">
        <v>35</v>
      </c>
      <c r="L293" s="3" t="s">
        <v>34</v>
      </c>
      <c r="M293" s="3" t="s">
        <v>34</v>
      </c>
      <c r="N293" s="3"/>
      <c r="O293" s="3" t="s">
        <v>19</v>
      </c>
      <c r="P293" s="3" t="s">
        <v>736</v>
      </c>
      <c r="Q293" s="3" t="s">
        <v>737</v>
      </c>
      <c r="R293" s="3" t="s">
        <v>27</v>
      </c>
      <c r="S293" s="3"/>
      <c r="T293" s="3"/>
      <c r="U293" s="3"/>
      <c r="V293" s="3"/>
      <c r="W293" s="4"/>
      <c r="X293" s="3"/>
      <c r="AD293" s="3"/>
      <c r="AE293" s="3"/>
      <c r="AF293" s="3"/>
      <c r="AG293" s="3"/>
      <c r="AH293" s="3"/>
      <c r="AI293" s="3"/>
    </row>
    <row r="294" ht="15.75" customHeight="1">
      <c r="A294" s="5">
        <v>45005.79329611111</v>
      </c>
      <c r="B294" s="3" t="s">
        <v>19</v>
      </c>
      <c r="C294" s="3" t="s">
        <v>61</v>
      </c>
      <c r="D294" s="3" t="s">
        <v>738</v>
      </c>
      <c r="E294" s="6">
        <v>4.0</v>
      </c>
      <c r="F294" s="6">
        <v>2.0</v>
      </c>
      <c r="G294" s="3" t="s">
        <v>739</v>
      </c>
      <c r="H294" s="3" t="s">
        <v>390</v>
      </c>
      <c r="I294" s="3" t="s">
        <v>35</v>
      </c>
      <c r="J294" s="3" t="s">
        <v>24</v>
      </c>
      <c r="K294" s="3" t="s">
        <v>24</v>
      </c>
      <c r="L294" s="3"/>
      <c r="M294" s="3"/>
      <c r="N294" s="3"/>
      <c r="O294" s="3" t="s">
        <v>19</v>
      </c>
      <c r="P294" s="3" t="s">
        <v>170</v>
      </c>
      <c r="Q294" s="3" t="s">
        <v>740</v>
      </c>
      <c r="R294" s="3" t="s">
        <v>27</v>
      </c>
      <c r="S294" s="3"/>
      <c r="T294" s="3"/>
      <c r="U294" s="3"/>
      <c r="V294" s="3"/>
      <c r="W294" s="3"/>
      <c r="X294" s="3"/>
      <c r="AD294" s="3"/>
      <c r="AE294" s="3"/>
      <c r="AF294" s="3"/>
      <c r="AG294" s="3"/>
      <c r="AH294" s="3"/>
      <c r="AI294" s="3"/>
    </row>
    <row r="295" ht="15.75" customHeight="1">
      <c r="A295" s="5">
        <v>45005.806326666665</v>
      </c>
      <c r="B295" s="3" t="s">
        <v>19</v>
      </c>
      <c r="C295" s="3" t="s">
        <v>61</v>
      </c>
      <c r="D295" s="3" t="s">
        <v>741</v>
      </c>
      <c r="E295" s="6">
        <v>4.0</v>
      </c>
      <c r="F295" s="6">
        <v>12.0</v>
      </c>
      <c r="G295" s="3" t="s">
        <v>742</v>
      </c>
      <c r="H295" s="3" t="s">
        <v>33</v>
      </c>
      <c r="I295" s="3" t="s">
        <v>24</v>
      </c>
      <c r="J295" s="3"/>
      <c r="K295" s="3" t="s">
        <v>24</v>
      </c>
      <c r="L295" s="3"/>
      <c r="M295" s="3"/>
      <c r="N295" s="3" t="s">
        <v>34</v>
      </c>
      <c r="O295" s="3" t="s">
        <v>19</v>
      </c>
      <c r="P295" s="3" t="s">
        <v>657</v>
      </c>
      <c r="Q295" s="3" t="s">
        <v>743</v>
      </c>
      <c r="R295" s="3" t="s">
        <v>27</v>
      </c>
      <c r="S295" s="3"/>
      <c r="T295" s="3"/>
      <c r="U295" s="3"/>
      <c r="V295" s="3"/>
      <c r="W295" s="3"/>
      <c r="X295" s="3"/>
      <c r="AD295" s="3"/>
      <c r="AE295" s="3"/>
      <c r="AF295" s="3"/>
      <c r="AG295" s="3"/>
      <c r="AH295" s="3"/>
      <c r="AI295" s="3"/>
    </row>
    <row r="296" ht="15.75" customHeight="1">
      <c r="A296" s="5">
        <v>45005.81031054398</v>
      </c>
      <c r="B296" s="3" t="s">
        <v>19</v>
      </c>
      <c r="C296" s="3" t="s">
        <v>66</v>
      </c>
      <c r="D296" s="3" t="s">
        <v>744</v>
      </c>
      <c r="E296" s="6">
        <v>4.0</v>
      </c>
      <c r="F296" s="6">
        <v>500.0</v>
      </c>
      <c r="G296" s="3" t="s">
        <v>745</v>
      </c>
      <c r="H296" s="3" t="s">
        <v>33</v>
      </c>
      <c r="I296" s="3" t="s">
        <v>24</v>
      </c>
      <c r="J296" s="3"/>
      <c r="K296" s="3"/>
      <c r="L296" s="3"/>
      <c r="M296" s="3" t="s">
        <v>24</v>
      </c>
      <c r="N296" s="3" t="s">
        <v>34</v>
      </c>
      <c r="O296" s="3" t="s">
        <v>19</v>
      </c>
      <c r="P296" s="3" t="s">
        <v>96</v>
      </c>
      <c r="Q296" s="3" t="s">
        <v>746</v>
      </c>
      <c r="R296" s="3" t="s">
        <v>27</v>
      </c>
      <c r="S296" s="3"/>
      <c r="T296" s="3"/>
      <c r="U296" s="3"/>
      <c r="V296" s="3"/>
      <c r="W296" s="3"/>
      <c r="X296" s="3"/>
      <c r="AD296" s="3"/>
      <c r="AE296" s="3"/>
      <c r="AF296" s="3"/>
      <c r="AG296" s="3"/>
      <c r="AH296" s="3"/>
      <c r="AI296" s="3"/>
    </row>
    <row r="297" ht="15.75" customHeight="1">
      <c r="A297" s="5">
        <v>45005.84483530093</v>
      </c>
      <c r="B297" s="3" t="s">
        <v>19</v>
      </c>
      <c r="C297" s="3" t="s">
        <v>101</v>
      </c>
      <c r="D297" s="3" t="s">
        <v>28</v>
      </c>
      <c r="E297" s="6">
        <v>5.0</v>
      </c>
      <c r="F297" s="6">
        <v>1500.0</v>
      </c>
      <c r="G297" s="3" t="s">
        <v>747</v>
      </c>
      <c r="H297" s="3" t="s">
        <v>68</v>
      </c>
      <c r="I297" s="3"/>
      <c r="J297" s="3"/>
      <c r="K297" s="3"/>
      <c r="L297" s="3"/>
      <c r="M297" s="3" t="s">
        <v>34</v>
      </c>
      <c r="N297" s="3" t="s">
        <v>24</v>
      </c>
      <c r="O297" s="3" t="s">
        <v>19</v>
      </c>
      <c r="P297" s="3" t="s">
        <v>133</v>
      </c>
      <c r="Q297" s="3" t="s">
        <v>748</v>
      </c>
      <c r="R297" s="3" t="s">
        <v>27</v>
      </c>
      <c r="S297" s="3"/>
      <c r="T297" s="3"/>
      <c r="U297" s="3"/>
      <c r="V297" s="3"/>
      <c r="W297" s="3"/>
      <c r="X297" s="3"/>
      <c r="AD297" s="3"/>
      <c r="AE297" s="3"/>
      <c r="AF297" s="3"/>
      <c r="AG297" s="3"/>
      <c r="AH297" s="3"/>
      <c r="AI297" s="3"/>
    </row>
    <row r="298" ht="15.75" customHeight="1">
      <c r="A298" s="5">
        <v>45006.31866106481</v>
      </c>
      <c r="B298" s="3" t="s">
        <v>19</v>
      </c>
      <c r="C298" s="3" t="s">
        <v>101</v>
      </c>
      <c r="D298" s="3" t="s">
        <v>38</v>
      </c>
      <c r="E298" s="6">
        <v>7.0</v>
      </c>
      <c r="F298" s="6">
        <v>300.0</v>
      </c>
      <c r="G298" s="3" t="s">
        <v>73</v>
      </c>
      <c r="H298" s="3" t="s">
        <v>23</v>
      </c>
      <c r="I298" s="3" t="s">
        <v>34</v>
      </c>
      <c r="J298" s="3"/>
      <c r="K298" s="3" t="s">
        <v>34</v>
      </c>
      <c r="L298" s="3" t="s">
        <v>34</v>
      </c>
      <c r="M298" s="3"/>
      <c r="N298" s="3"/>
      <c r="O298" s="3" t="s">
        <v>19</v>
      </c>
      <c r="P298" s="3" t="s">
        <v>749</v>
      </c>
      <c r="Q298" s="3" t="s">
        <v>750</v>
      </c>
      <c r="R298" s="3" t="s">
        <v>27</v>
      </c>
      <c r="S298" s="3"/>
      <c r="T298" s="3"/>
      <c r="U298" s="3"/>
      <c r="V298" s="3"/>
      <c r="W298" s="3"/>
      <c r="X298" s="3"/>
      <c r="AD298" s="3"/>
      <c r="AE298" s="3"/>
      <c r="AF298" s="3"/>
      <c r="AG298" s="3"/>
      <c r="AH298" s="3"/>
      <c r="AI298" s="3"/>
    </row>
    <row r="299" ht="15.75" customHeight="1">
      <c r="A299" s="5">
        <v>45006.42344501158</v>
      </c>
      <c r="B299" s="3" t="s">
        <v>19</v>
      </c>
      <c r="C299" s="3" t="s">
        <v>49</v>
      </c>
      <c r="D299" s="3" t="s">
        <v>716</v>
      </c>
      <c r="E299" s="3" t="s">
        <v>751</v>
      </c>
      <c r="F299" s="6">
        <v>2000.0</v>
      </c>
      <c r="G299" s="3" t="s">
        <v>409</v>
      </c>
      <c r="H299" s="3" t="s">
        <v>83</v>
      </c>
      <c r="I299" s="3" t="s">
        <v>34</v>
      </c>
      <c r="J299" s="3" t="s">
        <v>35</v>
      </c>
      <c r="K299" s="3" t="s">
        <v>34</v>
      </c>
      <c r="L299" s="3" t="s">
        <v>34</v>
      </c>
      <c r="M299" s="4" t="s">
        <v>35</v>
      </c>
      <c r="N299" s="3"/>
      <c r="O299" s="3" t="s">
        <v>19</v>
      </c>
      <c r="P299" s="3" t="s">
        <v>84</v>
      </c>
      <c r="Q299" s="3" t="s">
        <v>752</v>
      </c>
      <c r="R299" s="3" t="s">
        <v>19</v>
      </c>
      <c r="S299" s="4" t="s">
        <v>753</v>
      </c>
      <c r="T299" s="3"/>
      <c r="U299" s="3"/>
      <c r="V299" s="3"/>
      <c r="W299" s="3"/>
      <c r="X299" s="3"/>
      <c r="AD299" s="3"/>
      <c r="AE299" s="3"/>
      <c r="AF299" s="3"/>
      <c r="AG299" s="3"/>
      <c r="AH299" s="3"/>
      <c r="AI299" s="3"/>
    </row>
    <row r="300" ht="15.75" customHeight="1">
      <c r="A300" s="5">
        <v>45006.62159368055</v>
      </c>
      <c r="B300" s="3" t="s">
        <v>19</v>
      </c>
      <c r="C300" s="3" t="s">
        <v>49</v>
      </c>
      <c r="D300" s="3" t="s">
        <v>28</v>
      </c>
      <c r="E300" s="6">
        <v>2.0</v>
      </c>
      <c r="F300" s="3" t="s">
        <v>754</v>
      </c>
      <c r="G300" s="3" t="s">
        <v>29</v>
      </c>
      <c r="H300" s="3" t="s">
        <v>33</v>
      </c>
      <c r="I300" s="3" t="s">
        <v>35</v>
      </c>
      <c r="J300" s="3" t="s">
        <v>24</v>
      </c>
      <c r="K300" s="3" t="s">
        <v>24</v>
      </c>
      <c r="L300" s="3" t="s">
        <v>34</v>
      </c>
      <c r="M300" s="3" t="s">
        <v>24</v>
      </c>
      <c r="N300" s="3"/>
      <c r="O300" s="3" t="s">
        <v>27</v>
      </c>
      <c r="P300" s="3"/>
      <c r="Q300" s="3"/>
      <c r="R300" s="3"/>
      <c r="S300" s="3"/>
      <c r="T300" s="3"/>
      <c r="U300" s="3"/>
      <c r="V300" s="3"/>
      <c r="W300" s="3"/>
      <c r="X300" s="3"/>
      <c r="AD300" s="3"/>
      <c r="AE300" s="3"/>
      <c r="AF300" s="3"/>
      <c r="AG300" s="3"/>
      <c r="AH300" s="3"/>
      <c r="AI300" s="3"/>
    </row>
    <row r="301" ht="15.75" customHeight="1">
      <c r="A301" s="5">
        <v>45006.68978423611</v>
      </c>
      <c r="B301" s="3" t="s">
        <v>19</v>
      </c>
      <c r="C301" s="3" t="s">
        <v>101</v>
      </c>
      <c r="D301" s="3" t="s">
        <v>38</v>
      </c>
      <c r="E301" s="6">
        <v>4.0</v>
      </c>
      <c r="F301" s="6">
        <v>15.0</v>
      </c>
      <c r="G301" s="3" t="s">
        <v>755</v>
      </c>
      <c r="H301" s="3" t="s">
        <v>68</v>
      </c>
      <c r="I301" s="3"/>
      <c r="J301" s="3"/>
      <c r="K301" s="3"/>
      <c r="L301" s="3"/>
      <c r="M301" s="3"/>
      <c r="N301" s="3" t="s">
        <v>35</v>
      </c>
      <c r="O301" s="3" t="s">
        <v>27</v>
      </c>
      <c r="P301" s="3"/>
      <c r="Q301" s="3"/>
      <c r="R301" s="3"/>
      <c r="S301" s="3"/>
      <c r="T301" s="3"/>
      <c r="U301" s="3"/>
      <c r="V301" s="3"/>
      <c r="W301" s="3"/>
      <c r="X301" s="3"/>
      <c r="AD301" s="3"/>
      <c r="AE301" s="3"/>
      <c r="AF301" s="3"/>
      <c r="AG301" s="3"/>
      <c r="AH301" s="3"/>
      <c r="AI301" s="3"/>
    </row>
    <row r="302" ht="15.75" customHeight="1">
      <c r="A302" s="5">
        <v>45006.71503766204</v>
      </c>
      <c r="B302" s="3" t="s">
        <v>19</v>
      </c>
      <c r="C302" s="3" t="s">
        <v>49</v>
      </c>
      <c r="D302" s="3" t="s">
        <v>44</v>
      </c>
      <c r="E302" s="6">
        <v>10.0</v>
      </c>
      <c r="F302" s="6">
        <v>5000.0</v>
      </c>
      <c r="G302" s="3" t="s">
        <v>409</v>
      </c>
      <c r="H302" s="3" t="s">
        <v>58</v>
      </c>
      <c r="I302" s="3" t="s">
        <v>35</v>
      </c>
      <c r="J302" s="3" t="s">
        <v>34</v>
      </c>
      <c r="K302" s="3" t="s">
        <v>24</v>
      </c>
      <c r="L302" s="3"/>
      <c r="M302" s="3" t="s">
        <v>24</v>
      </c>
      <c r="N302" s="3"/>
      <c r="O302" s="3" t="s">
        <v>19</v>
      </c>
      <c r="P302" s="3" t="s">
        <v>165</v>
      </c>
      <c r="Q302" s="3" t="s">
        <v>756</v>
      </c>
      <c r="R302" s="3" t="s">
        <v>27</v>
      </c>
      <c r="S302" s="3"/>
      <c r="T302" s="3"/>
      <c r="U302" s="3"/>
      <c r="V302" s="3"/>
      <c r="W302" s="3"/>
      <c r="X302" s="3"/>
      <c r="AD302" s="3"/>
      <c r="AE302" s="3"/>
      <c r="AF302" s="3"/>
      <c r="AG302" s="3"/>
      <c r="AH302" s="3"/>
      <c r="AI302" s="3"/>
    </row>
    <row r="303" ht="15.75" customHeight="1">
      <c r="A303" s="5">
        <v>45006.80583456019</v>
      </c>
      <c r="B303" s="3" t="s">
        <v>19</v>
      </c>
      <c r="C303" s="3" t="s">
        <v>49</v>
      </c>
      <c r="D303" s="3" t="s">
        <v>28</v>
      </c>
      <c r="E303" s="3" t="s">
        <v>296</v>
      </c>
      <c r="F303" s="6">
        <v>110.0</v>
      </c>
      <c r="G303" s="3" t="s">
        <v>29</v>
      </c>
      <c r="H303" s="3" t="s">
        <v>33</v>
      </c>
      <c r="I303" s="3" t="s">
        <v>24</v>
      </c>
      <c r="J303" s="3"/>
      <c r="K303" s="3"/>
      <c r="L303" s="3"/>
      <c r="M303" s="3"/>
      <c r="N303" s="3"/>
      <c r="O303" s="3" t="s">
        <v>19</v>
      </c>
      <c r="P303" s="3" t="s">
        <v>149</v>
      </c>
      <c r="Q303" s="3" t="s">
        <v>757</v>
      </c>
      <c r="R303" s="3" t="s">
        <v>19</v>
      </c>
      <c r="S303" s="4" t="s">
        <v>758</v>
      </c>
      <c r="T303" s="3"/>
      <c r="U303" s="3"/>
      <c r="V303" s="3"/>
      <c r="W303" s="3"/>
      <c r="X303" s="3"/>
      <c r="AD303" s="3"/>
      <c r="AE303" s="3"/>
      <c r="AF303" s="3"/>
      <c r="AG303" s="3"/>
      <c r="AH303" s="3"/>
      <c r="AI303" s="3"/>
    </row>
    <row r="304" ht="15.75" customHeight="1">
      <c r="A304" s="5">
        <v>45007.79320409722</v>
      </c>
      <c r="B304" s="3" t="s">
        <v>19</v>
      </c>
      <c r="C304" s="3" t="s">
        <v>101</v>
      </c>
      <c r="D304" s="3" t="s">
        <v>168</v>
      </c>
      <c r="E304" s="3" t="s">
        <v>759</v>
      </c>
      <c r="F304" s="6">
        <v>500.0</v>
      </c>
      <c r="G304" s="3" t="s">
        <v>305</v>
      </c>
      <c r="H304" s="3" t="s">
        <v>23</v>
      </c>
      <c r="I304" s="3" t="s">
        <v>34</v>
      </c>
      <c r="J304" s="3" t="s">
        <v>34</v>
      </c>
      <c r="K304" s="3" t="s">
        <v>34</v>
      </c>
      <c r="L304" s="3" t="s">
        <v>34</v>
      </c>
      <c r="M304" s="3" t="s">
        <v>34</v>
      </c>
      <c r="N304" s="3"/>
      <c r="O304" s="3" t="s">
        <v>19</v>
      </c>
      <c r="P304" s="3" t="s">
        <v>42</v>
      </c>
      <c r="Q304" s="3" t="s">
        <v>760</v>
      </c>
      <c r="R304" s="3" t="s">
        <v>19</v>
      </c>
      <c r="S304" s="3"/>
      <c r="T304" s="3"/>
      <c r="U304" s="3"/>
      <c r="V304" s="3"/>
      <c r="W304" s="4"/>
      <c r="X304" s="3"/>
      <c r="AD304" s="3"/>
      <c r="AE304" s="3"/>
      <c r="AF304" s="3"/>
      <c r="AG304" s="3"/>
      <c r="AH304" s="3"/>
      <c r="AI304" s="3"/>
    </row>
    <row r="305" ht="21.75" customHeight="1">
      <c r="A305" s="5">
        <v>45011.86144054398</v>
      </c>
      <c r="B305" s="3" t="s">
        <v>19</v>
      </c>
      <c r="C305" s="3" t="s">
        <v>49</v>
      </c>
      <c r="D305" s="3" t="s">
        <v>393</v>
      </c>
      <c r="E305" s="6">
        <v>3.0</v>
      </c>
      <c r="F305" s="6">
        <v>7000.0</v>
      </c>
      <c r="G305" s="3" t="s">
        <v>29</v>
      </c>
      <c r="H305" s="3" t="s">
        <v>58</v>
      </c>
      <c r="I305" s="3" t="s">
        <v>35</v>
      </c>
      <c r="J305" s="3" t="s">
        <v>24</v>
      </c>
      <c r="K305" s="3"/>
      <c r="L305" s="3" t="s">
        <v>34</v>
      </c>
      <c r="M305" s="3" t="s">
        <v>24</v>
      </c>
      <c r="N305" s="3"/>
      <c r="O305" s="3" t="s">
        <v>19</v>
      </c>
      <c r="P305" s="3" t="s">
        <v>551</v>
      </c>
      <c r="Q305" s="3" t="s">
        <v>761</v>
      </c>
      <c r="R305" s="3" t="s">
        <v>19</v>
      </c>
      <c r="S305" s="4" t="s">
        <v>762</v>
      </c>
      <c r="T305" s="3"/>
      <c r="U305" s="3"/>
      <c r="V305" s="3"/>
      <c r="W305" s="3"/>
      <c r="X305" s="3"/>
      <c r="AD305" s="3"/>
      <c r="AE305" s="3"/>
      <c r="AF305" s="3"/>
      <c r="AG305" s="3"/>
      <c r="AH305" s="3"/>
      <c r="AI305" s="3"/>
    </row>
    <row r="306" ht="15.75" customHeight="1">
      <c r="A306" s="5">
        <v>45017.52062765046</v>
      </c>
      <c r="B306" s="3" t="s">
        <v>19</v>
      </c>
      <c r="C306" s="3" t="s">
        <v>49</v>
      </c>
      <c r="D306" s="3" t="s">
        <v>28</v>
      </c>
      <c r="E306" s="6">
        <v>10.0</v>
      </c>
      <c r="F306" s="6">
        <v>20000.0</v>
      </c>
      <c r="G306" s="3" t="s">
        <v>29</v>
      </c>
      <c r="H306" s="3" t="s">
        <v>33</v>
      </c>
      <c r="I306" s="4" t="s">
        <v>35</v>
      </c>
      <c r="J306" s="3"/>
      <c r="K306" s="3" t="s">
        <v>24</v>
      </c>
      <c r="L306" s="3" t="s">
        <v>34</v>
      </c>
      <c r="M306" s="3" t="s">
        <v>24</v>
      </c>
      <c r="N306" s="3"/>
      <c r="O306" s="3" t="s">
        <v>19</v>
      </c>
      <c r="P306" s="3" t="s">
        <v>351</v>
      </c>
      <c r="Q306" s="3" t="s">
        <v>763</v>
      </c>
      <c r="R306" s="3" t="s">
        <v>19</v>
      </c>
      <c r="S306" s="3" t="s">
        <v>98</v>
      </c>
      <c r="T306" s="3"/>
      <c r="U306" s="3"/>
      <c r="V306" s="3"/>
      <c r="W306" s="3"/>
      <c r="X306" s="3"/>
      <c r="AD306" s="3"/>
      <c r="AE306" s="3"/>
      <c r="AF306" s="3"/>
      <c r="AG306" s="3"/>
      <c r="AH306" s="3"/>
      <c r="AI306" s="3"/>
    </row>
    <row r="307" ht="15.75" customHeight="1">
      <c r="A307" s="5">
        <v>45017.584411539356</v>
      </c>
      <c r="B307" s="3" t="s">
        <v>19</v>
      </c>
      <c r="C307" s="3" t="s">
        <v>101</v>
      </c>
      <c r="D307" s="3" t="s">
        <v>28</v>
      </c>
      <c r="E307" s="6">
        <v>2.0</v>
      </c>
      <c r="F307" s="6">
        <v>7.0</v>
      </c>
      <c r="G307" s="3" t="s">
        <v>210</v>
      </c>
      <c r="H307" s="3" t="s">
        <v>58</v>
      </c>
      <c r="I307" s="3"/>
      <c r="J307" s="3"/>
      <c r="K307" s="3"/>
      <c r="L307" s="3"/>
      <c r="M307" s="3"/>
      <c r="N307" s="3" t="s">
        <v>35</v>
      </c>
      <c r="O307" s="3" t="s">
        <v>27</v>
      </c>
      <c r="P307" s="3"/>
      <c r="Q307" s="3"/>
      <c r="R307" s="3"/>
      <c r="S307" s="3"/>
      <c r="T307" s="3"/>
      <c r="U307" s="3"/>
      <c r="V307" s="3"/>
      <c r="W307" s="3"/>
      <c r="X307" s="3"/>
      <c r="AD307" s="3"/>
      <c r="AE307" s="3"/>
      <c r="AF307" s="3"/>
      <c r="AG307" s="3"/>
      <c r="AH307" s="3"/>
      <c r="AI307" s="3"/>
    </row>
    <row r="308" ht="15.75" customHeight="1">
      <c r="A308" s="5">
        <v>45017.5884818287</v>
      </c>
      <c r="B308" s="3" t="s">
        <v>19</v>
      </c>
      <c r="C308" s="3" t="s">
        <v>49</v>
      </c>
      <c r="D308" s="3" t="s">
        <v>38</v>
      </c>
      <c r="E308" s="6">
        <v>5.0</v>
      </c>
      <c r="F308" s="6">
        <v>20.0</v>
      </c>
      <c r="G308" s="3" t="s">
        <v>764</v>
      </c>
      <c r="H308" s="3" t="s">
        <v>111</v>
      </c>
      <c r="I308" s="4" t="s">
        <v>35</v>
      </c>
      <c r="J308" s="3"/>
      <c r="K308" s="3"/>
      <c r="L308" s="3" t="s">
        <v>34</v>
      </c>
      <c r="M308" s="4" t="s">
        <v>35</v>
      </c>
      <c r="N308" s="3"/>
      <c r="O308" s="3" t="s">
        <v>19</v>
      </c>
      <c r="P308" s="3" t="s">
        <v>42</v>
      </c>
      <c r="Q308" s="3" t="s">
        <v>765</v>
      </c>
      <c r="R308" s="3" t="s">
        <v>27</v>
      </c>
      <c r="S308" s="3"/>
      <c r="T308" s="3"/>
      <c r="U308" s="3"/>
      <c r="V308" s="3"/>
      <c r="W308" s="3"/>
      <c r="X308" s="3"/>
      <c r="AD308" s="3"/>
      <c r="AE308" s="3"/>
      <c r="AF308" s="3"/>
      <c r="AG308" s="3"/>
      <c r="AH308" s="3"/>
      <c r="AI308" s="3"/>
    </row>
    <row r="309" ht="15.75" customHeight="1">
      <c r="A309" s="5">
        <v>45017.68873217593</v>
      </c>
      <c r="B309" s="3" t="s">
        <v>19</v>
      </c>
      <c r="C309" s="3" t="s">
        <v>66</v>
      </c>
      <c r="D309" s="3" t="s">
        <v>28</v>
      </c>
      <c r="E309" s="6">
        <v>10.0</v>
      </c>
      <c r="F309" s="6">
        <v>50.0</v>
      </c>
      <c r="G309" s="3" t="s">
        <v>766</v>
      </c>
      <c r="H309" s="3" t="s">
        <v>767</v>
      </c>
      <c r="I309" s="4" t="s">
        <v>35</v>
      </c>
      <c r="J309" s="3"/>
      <c r="K309" s="3" t="s">
        <v>35</v>
      </c>
      <c r="L309" s="3" t="s">
        <v>24</v>
      </c>
      <c r="M309" s="4" t="s">
        <v>35</v>
      </c>
      <c r="N309" s="3"/>
      <c r="O309" s="3" t="s">
        <v>19</v>
      </c>
      <c r="P309" s="3" t="s">
        <v>165</v>
      </c>
      <c r="Q309" s="3" t="s">
        <v>768</v>
      </c>
      <c r="R309" s="3" t="s">
        <v>27</v>
      </c>
      <c r="S309" s="3"/>
      <c r="T309" s="3"/>
      <c r="U309" s="3"/>
      <c r="V309" s="3"/>
      <c r="W309" s="3"/>
      <c r="X309" s="3"/>
      <c r="AD309" s="3"/>
      <c r="AE309" s="3"/>
      <c r="AF309" s="3"/>
      <c r="AG309" s="3"/>
      <c r="AH309" s="3"/>
      <c r="AI309" s="3"/>
    </row>
    <row r="310" ht="15.75" customHeight="1">
      <c r="A310" s="11"/>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ht="15.75" customHeight="1">
      <c r="A311" s="11"/>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ht="15.75" customHeight="1">
      <c r="A312" s="11"/>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ht="15.75" customHeight="1">
      <c r="A313" s="11"/>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ht="15.75" customHeight="1">
      <c r="A314" s="11"/>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ht="15.75" customHeight="1">
      <c r="A315" s="11"/>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ht="15.75" customHeight="1">
      <c r="A316" s="11"/>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ht="15.75" customHeight="1">
      <c r="A317" s="11"/>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ht="15.75" customHeight="1">
      <c r="A318" s="11"/>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ht="15.75" customHeight="1">
      <c r="A319" s="11"/>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ht="15.75" customHeight="1">
      <c r="A320" s="11"/>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ht="15.75" customHeight="1">
      <c r="A321" s="11"/>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ht="15.75" customHeight="1">
      <c r="A322" s="11"/>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ht="15.75" customHeight="1">
      <c r="A323" s="11"/>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ht="15.75" customHeight="1">
      <c r="A324" s="11"/>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ht="15.75" customHeight="1">
      <c r="A325" s="11"/>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ht="15.75" customHeight="1">
      <c r="A326" s="11"/>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ht="15.75" customHeight="1">
      <c r="A327" s="11"/>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ht="15.75" customHeight="1">
      <c r="A328" s="11"/>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ht="15.75" customHeight="1">
      <c r="A329" s="11"/>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ht="15.75" customHeight="1">
      <c r="A330" s="11"/>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ht="15.75" customHeight="1">
      <c r="A331" s="11"/>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ht="15.75" customHeight="1">
      <c r="A332" s="11"/>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ht="15.75" customHeight="1">
      <c r="A333" s="11"/>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ht="15.75" customHeight="1">
      <c r="A334" s="11"/>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ht="15.75" customHeight="1">
      <c r="A335" s="11"/>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ht="15.75" customHeight="1">
      <c r="A336" s="11"/>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ht="15.75" customHeight="1">
      <c r="A337" s="11"/>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ht="15.75" customHeight="1">
      <c r="A338" s="11"/>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ht="15.75" customHeight="1">
      <c r="A339" s="11"/>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ht="15.75" customHeight="1">
      <c r="A340" s="11"/>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ht="15.75" customHeight="1">
      <c r="A341" s="11"/>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ht="15.75" customHeight="1">
      <c r="A342" s="11"/>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ht="15.75" customHeight="1">
      <c r="A343" s="11"/>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ht="15.75" customHeight="1">
      <c r="A344" s="11"/>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ht="15.75" customHeight="1">
      <c r="A345" s="11"/>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ht="15.75" customHeight="1">
      <c r="A346" s="11"/>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ht="15.75" customHeight="1">
      <c r="A347" s="11"/>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ht="15.75" customHeight="1">
      <c r="A348" s="11"/>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ht="15.75" customHeight="1">
      <c r="A349" s="11"/>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ht="15.75" customHeight="1">
      <c r="A350" s="11"/>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ht="15.75" customHeight="1">
      <c r="A351" s="11"/>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ht="15.75" customHeight="1">
      <c r="A352" s="11"/>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ht="15.75" customHeight="1">
      <c r="A353" s="11"/>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ht="15.75" customHeight="1">
      <c r="A354" s="11"/>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ht="15.75" customHeight="1">
      <c r="A355" s="11"/>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ht="15.75" customHeight="1">
      <c r="A356" s="11"/>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ht="15.75" customHeight="1">
      <c r="A357" s="11"/>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ht="15.75" customHeight="1">
      <c r="A358" s="11"/>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ht="15.75" customHeight="1">
      <c r="A359" s="11"/>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ht="15.75" customHeight="1">
      <c r="A360" s="11"/>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ht="15.75" customHeight="1">
      <c r="A361" s="11"/>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ht="15.75" customHeight="1">
      <c r="A362" s="11"/>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ht="15.75" customHeight="1">
      <c r="A363" s="11"/>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ht="15.75" customHeight="1">
      <c r="A364" s="11"/>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ht="15.75" customHeight="1">
      <c r="A365" s="11"/>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ht="15.75" customHeight="1">
      <c r="A366" s="11"/>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ht="15.75" customHeight="1">
      <c r="A367" s="11"/>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ht="15.75" customHeight="1">
      <c r="A368" s="11"/>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ht="15.75" customHeight="1">
      <c r="A369" s="11"/>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ht="15.75" customHeight="1">
      <c r="A370" s="11"/>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ht="15.75" customHeight="1">
      <c r="A371" s="11"/>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ht="15.75" customHeight="1">
      <c r="A372" s="11"/>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ht="15.75" customHeight="1">
      <c r="A373" s="11"/>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ht="15.75" customHeight="1">
      <c r="A374" s="11"/>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ht="15.75" customHeight="1">
      <c r="A375" s="11"/>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ht="15.75" customHeight="1">
      <c r="A376" s="11"/>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ht="15.75" customHeight="1">
      <c r="A377" s="11"/>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ht="15.75" customHeight="1">
      <c r="A378" s="11"/>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ht="15.75" customHeight="1">
      <c r="A379" s="11"/>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ht="15.75" customHeight="1">
      <c r="A380" s="11"/>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ht="15.75" customHeight="1">
      <c r="A381" s="11"/>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ht="15.75" customHeight="1">
      <c r="A382" s="11"/>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ht="15.75" customHeight="1">
      <c r="A383" s="11"/>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ht="15.75" customHeight="1">
      <c r="A384" s="11"/>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ht="15.75" customHeight="1">
      <c r="A385" s="12"/>
    </row>
    <row r="386" ht="15.75" customHeight="1">
      <c r="A386" s="12"/>
    </row>
    <row r="387" ht="15.75" customHeight="1">
      <c r="A387" s="12"/>
    </row>
    <row r="388" ht="15.75" customHeight="1">
      <c r="A388" s="12"/>
    </row>
    <row r="389" ht="15.75" customHeight="1">
      <c r="A389" s="12"/>
    </row>
    <row r="390" ht="15.75" customHeight="1">
      <c r="A390" s="12"/>
    </row>
    <row r="391" ht="15.75" customHeight="1">
      <c r="A391" s="12"/>
    </row>
    <row r="392" ht="15.75" customHeight="1">
      <c r="A392" s="12"/>
    </row>
    <row r="393" ht="15.75" customHeight="1">
      <c r="A393" s="12"/>
    </row>
    <row r="394" ht="15.75" customHeight="1">
      <c r="A394" s="12"/>
    </row>
    <row r="395" ht="15.75" customHeight="1">
      <c r="A395" s="12"/>
    </row>
    <row r="396" ht="15.75" customHeight="1">
      <c r="A396" s="12"/>
    </row>
    <row r="397" ht="15.75" customHeight="1">
      <c r="A397" s="12"/>
    </row>
    <row r="398" ht="15.75" customHeight="1">
      <c r="A398" s="12"/>
    </row>
    <row r="399" ht="15.75" customHeight="1">
      <c r="A399" s="12"/>
    </row>
    <row r="400" ht="15.75" customHeight="1">
      <c r="A400" s="12"/>
    </row>
    <row r="401" ht="15.75" customHeight="1">
      <c r="A401" s="12"/>
    </row>
    <row r="402" ht="15.75" customHeight="1">
      <c r="A402" s="12"/>
    </row>
    <row r="403" ht="15.75" customHeight="1">
      <c r="A403" s="12"/>
    </row>
    <row r="404" ht="15.75" customHeight="1">
      <c r="A404" s="12"/>
    </row>
    <row r="405" ht="15.75" customHeight="1">
      <c r="A405" s="12"/>
    </row>
    <row r="406" ht="15.75" customHeight="1">
      <c r="A406" s="12"/>
    </row>
    <row r="407" ht="15.75" customHeight="1">
      <c r="A407" s="12"/>
    </row>
    <row r="408" ht="15.75" customHeight="1">
      <c r="A408" s="12"/>
    </row>
    <row r="409" ht="15.75" customHeight="1">
      <c r="A409" s="12"/>
    </row>
    <row r="410" ht="15.75" customHeight="1">
      <c r="A410" s="12"/>
    </row>
    <row r="411" ht="15.75" customHeight="1">
      <c r="A411" s="12"/>
    </row>
    <row r="412" ht="15.75" customHeight="1">
      <c r="A412" s="12"/>
    </row>
    <row r="413" ht="15.75" customHeight="1">
      <c r="A413" s="12"/>
    </row>
    <row r="414" ht="15.75" customHeight="1">
      <c r="A414" s="12"/>
    </row>
    <row r="415" ht="15.75" customHeight="1">
      <c r="A415" s="12"/>
    </row>
    <row r="416" ht="15.75" customHeight="1">
      <c r="A416" s="12"/>
    </row>
    <row r="417" ht="15.75" customHeight="1">
      <c r="A417" s="12"/>
    </row>
    <row r="418" ht="15.75" customHeight="1">
      <c r="A418" s="12"/>
    </row>
    <row r="419" ht="15.75" customHeight="1">
      <c r="A419" s="12"/>
    </row>
    <row r="420" ht="15.75" customHeight="1">
      <c r="A420" s="12"/>
    </row>
    <row r="421" ht="15.75" customHeight="1">
      <c r="A421" s="12"/>
    </row>
    <row r="422" ht="15.75" customHeight="1">
      <c r="A422" s="12"/>
    </row>
    <row r="423" ht="15.75" customHeight="1">
      <c r="A423" s="12"/>
    </row>
    <row r="424" ht="15.75" customHeight="1">
      <c r="A424" s="12"/>
    </row>
    <row r="425" ht="15.75" customHeight="1">
      <c r="A425" s="12"/>
    </row>
    <row r="426" ht="15.75" customHeight="1">
      <c r="A426" s="12"/>
    </row>
    <row r="427" ht="15.75" customHeight="1">
      <c r="A427" s="12"/>
    </row>
    <row r="428" ht="15.75" customHeight="1">
      <c r="A428" s="12"/>
    </row>
    <row r="429" ht="15.75" customHeight="1">
      <c r="A429" s="12"/>
    </row>
    <row r="430" ht="15.75" customHeight="1">
      <c r="A430" s="12"/>
    </row>
    <row r="431" ht="15.75" customHeight="1">
      <c r="A431" s="12"/>
    </row>
    <row r="432" ht="15.75" customHeight="1">
      <c r="A432" s="12"/>
    </row>
    <row r="433" ht="15.75" customHeight="1">
      <c r="A433" s="12"/>
    </row>
    <row r="434" ht="15.75" customHeight="1">
      <c r="A434" s="12"/>
    </row>
    <row r="435" ht="15.75" customHeight="1">
      <c r="A435" s="12"/>
    </row>
    <row r="436" ht="15.75" customHeight="1">
      <c r="A436" s="12"/>
    </row>
    <row r="437" ht="15.75" customHeight="1">
      <c r="A437" s="12"/>
    </row>
    <row r="438" ht="15.75" customHeight="1">
      <c r="A438" s="12"/>
    </row>
    <row r="439" ht="15.75" customHeight="1">
      <c r="A439" s="12"/>
    </row>
    <row r="440" ht="15.75" customHeight="1">
      <c r="A440" s="12"/>
    </row>
    <row r="441" ht="15.75" customHeight="1">
      <c r="A441" s="12"/>
    </row>
    <row r="442" ht="15.75" customHeight="1">
      <c r="A442" s="12"/>
    </row>
    <row r="443" ht="15.75" customHeight="1">
      <c r="A443" s="12"/>
    </row>
    <row r="444" ht="15.75" customHeight="1">
      <c r="A444" s="12"/>
    </row>
    <row r="445" ht="15.75" customHeight="1">
      <c r="A445" s="12"/>
    </row>
    <row r="446" ht="15.75" customHeight="1">
      <c r="A446" s="12"/>
    </row>
    <row r="447" ht="15.75" customHeight="1">
      <c r="A447" s="12"/>
    </row>
    <row r="448" ht="15.75" customHeight="1">
      <c r="A448" s="12"/>
    </row>
    <row r="449" ht="15.75" customHeight="1">
      <c r="A449" s="12"/>
    </row>
    <row r="450" ht="15.75" customHeight="1">
      <c r="A450" s="12"/>
    </row>
    <row r="451" ht="15.75" customHeight="1">
      <c r="A451" s="12"/>
    </row>
    <row r="452" ht="15.75" customHeight="1">
      <c r="A452" s="12"/>
    </row>
    <row r="453" ht="15.75" customHeight="1">
      <c r="A453" s="12"/>
    </row>
    <row r="454" ht="15.75" customHeight="1">
      <c r="A454" s="12"/>
    </row>
    <row r="455" ht="15.75" customHeight="1">
      <c r="A455" s="12"/>
    </row>
    <row r="456" ht="15.75" customHeight="1">
      <c r="A456" s="12"/>
    </row>
    <row r="457" ht="15.75" customHeight="1">
      <c r="A457" s="12"/>
    </row>
    <row r="458" ht="15.75" customHeight="1">
      <c r="A458" s="12"/>
    </row>
    <row r="459" ht="15.75" customHeight="1">
      <c r="A459" s="12"/>
    </row>
    <row r="460" ht="15.75" customHeight="1">
      <c r="A460" s="12"/>
    </row>
    <row r="461" ht="15.75" customHeight="1">
      <c r="A461" s="12"/>
    </row>
    <row r="462" ht="15.75" customHeight="1">
      <c r="A462" s="12"/>
    </row>
    <row r="463" ht="15.75" customHeight="1">
      <c r="A463" s="12"/>
    </row>
    <row r="464" ht="15.75" customHeight="1">
      <c r="A464" s="12"/>
    </row>
    <row r="465" ht="15.75" customHeight="1">
      <c r="A465" s="12"/>
    </row>
    <row r="466" ht="15.75" customHeight="1">
      <c r="A466" s="12"/>
    </row>
    <row r="467" ht="15.75" customHeight="1">
      <c r="A467" s="12"/>
    </row>
    <row r="468" ht="15.75" customHeight="1">
      <c r="A468" s="12"/>
    </row>
    <row r="469" ht="15.75" customHeight="1">
      <c r="A469" s="12"/>
    </row>
    <row r="470" ht="15.75" customHeight="1">
      <c r="A470" s="12"/>
    </row>
    <row r="471" ht="15.75" customHeight="1">
      <c r="A471" s="12"/>
    </row>
    <row r="472" ht="15.75" customHeight="1">
      <c r="A472" s="12"/>
    </row>
    <row r="473" ht="15.75" customHeight="1">
      <c r="A473" s="12"/>
    </row>
    <row r="474" ht="15.75" customHeight="1">
      <c r="A474" s="12"/>
    </row>
    <row r="475" ht="15.75" customHeight="1">
      <c r="A475" s="12"/>
    </row>
    <row r="476" ht="15.75" customHeight="1">
      <c r="A476" s="12"/>
    </row>
    <row r="477" ht="15.75" customHeight="1">
      <c r="A477" s="12"/>
    </row>
    <row r="478" ht="15.75" customHeight="1">
      <c r="A478" s="12"/>
    </row>
    <row r="479" ht="15.75" customHeight="1">
      <c r="A479" s="12"/>
    </row>
    <row r="480" ht="15.75" customHeight="1">
      <c r="A480" s="12"/>
    </row>
    <row r="481" ht="15.75" customHeight="1">
      <c r="A481" s="12"/>
    </row>
    <row r="482" ht="15.75" customHeight="1">
      <c r="A482" s="12"/>
    </row>
    <row r="483" ht="15.75" customHeight="1">
      <c r="A483" s="12"/>
    </row>
    <row r="484" ht="15.75" customHeight="1">
      <c r="A484" s="12"/>
    </row>
    <row r="485" ht="15.75" customHeight="1">
      <c r="A485" s="12"/>
    </row>
    <row r="486" ht="15.75" customHeight="1">
      <c r="A486" s="12"/>
    </row>
    <row r="487" ht="15.75" customHeight="1">
      <c r="A487" s="12"/>
    </row>
    <row r="488" ht="15.75" customHeight="1">
      <c r="A488" s="12"/>
    </row>
    <row r="489" ht="15.75" customHeight="1">
      <c r="A489" s="12"/>
    </row>
    <row r="490" ht="15.75" customHeight="1">
      <c r="A490" s="12"/>
    </row>
    <row r="491" ht="15.75" customHeight="1">
      <c r="A491" s="12"/>
    </row>
    <row r="492" ht="15.75" customHeight="1">
      <c r="A492" s="12"/>
    </row>
    <row r="493" ht="15.75" customHeight="1">
      <c r="A493" s="12"/>
    </row>
    <row r="494" ht="15.75" customHeight="1">
      <c r="A494" s="12"/>
    </row>
    <row r="495" ht="15.75" customHeight="1">
      <c r="A495" s="12"/>
    </row>
    <row r="496" ht="15.75" customHeight="1">
      <c r="A496" s="12"/>
    </row>
    <row r="497" ht="15.75" customHeight="1">
      <c r="A497" s="12"/>
    </row>
    <row r="498" ht="15.75" customHeight="1">
      <c r="A498" s="12"/>
    </row>
    <row r="499" ht="15.75" customHeight="1">
      <c r="A499" s="12"/>
    </row>
    <row r="500" ht="15.75" customHeight="1">
      <c r="A500" s="12"/>
    </row>
    <row r="501" ht="15.75" customHeight="1">
      <c r="A501" s="12"/>
    </row>
    <row r="502" ht="15.75" customHeight="1">
      <c r="A502" s="12"/>
    </row>
    <row r="503" ht="15.75" customHeight="1">
      <c r="A503" s="12"/>
    </row>
    <row r="504" ht="15.75" customHeight="1">
      <c r="A504" s="12"/>
    </row>
    <row r="505" ht="15.75" customHeight="1">
      <c r="A505" s="12"/>
    </row>
    <row r="506" ht="15.75" customHeight="1">
      <c r="A506" s="12"/>
    </row>
    <row r="507" ht="15.75" customHeight="1">
      <c r="A507" s="12"/>
    </row>
    <row r="508" ht="15.75" customHeight="1">
      <c r="A508" s="12"/>
    </row>
    <row r="509" ht="15.75" customHeight="1">
      <c r="A509" s="12"/>
    </row>
    <row r="510" ht="15.75" customHeight="1">
      <c r="A510" s="12"/>
    </row>
    <row r="511" ht="15.75" customHeight="1">
      <c r="A511" s="12"/>
    </row>
    <row r="512" ht="15.75" customHeight="1">
      <c r="A512" s="12"/>
    </row>
    <row r="513" ht="15.75" customHeight="1">
      <c r="A513" s="12"/>
    </row>
    <row r="514" ht="15.75" customHeight="1">
      <c r="A514" s="12"/>
    </row>
    <row r="515" ht="15.75" customHeight="1">
      <c r="A515" s="12"/>
    </row>
    <row r="516" ht="15.75" customHeight="1">
      <c r="A516" s="12"/>
    </row>
    <row r="517" ht="15.75" customHeight="1">
      <c r="A517" s="12"/>
    </row>
    <row r="518" ht="15.75" customHeight="1">
      <c r="A518" s="12"/>
    </row>
    <row r="519" ht="15.75" customHeight="1">
      <c r="A519" s="12"/>
    </row>
    <row r="520" ht="15.75" customHeight="1">
      <c r="A520" s="12"/>
    </row>
    <row r="521" ht="15.75" customHeight="1">
      <c r="A521" s="12"/>
    </row>
    <row r="522" ht="15.75" customHeight="1">
      <c r="A522" s="12"/>
    </row>
    <row r="523" ht="15.75" customHeight="1">
      <c r="A523" s="12"/>
    </row>
    <row r="524" ht="15.75" customHeight="1">
      <c r="A524" s="12"/>
    </row>
    <row r="525" ht="15.75" customHeight="1">
      <c r="A525" s="12"/>
    </row>
    <row r="526" ht="15.75" customHeight="1">
      <c r="A526" s="12"/>
    </row>
    <row r="527" ht="15.75" customHeight="1">
      <c r="A527" s="12"/>
    </row>
    <row r="528" ht="15.75" customHeight="1">
      <c r="A528" s="12"/>
    </row>
    <row r="529" ht="15.75" customHeight="1">
      <c r="A529" s="12"/>
    </row>
    <row r="530" ht="15.75" customHeight="1">
      <c r="A530" s="12"/>
    </row>
    <row r="531" ht="15.75" customHeight="1">
      <c r="A531" s="12"/>
    </row>
    <row r="532" ht="15.75" customHeight="1">
      <c r="A532" s="12"/>
    </row>
    <row r="533" ht="15.75" customHeight="1">
      <c r="A533" s="12"/>
    </row>
    <row r="534" ht="15.75" customHeight="1">
      <c r="A534" s="12"/>
    </row>
    <row r="535" ht="15.75" customHeight="1">
      <c r="A535" s="12"/>
    </row>
    <row r="536" ht="15.75" customHeight="1">
      <c r="A536" s="12"/>
    </row>
    <row r="537" ht="15.75" customHeight="1">
      <c r="A537" s="12"/>
    </row>
    <row r="538" ht="15.75" customHeight="1">
      <c r="A538" s="12"/>
    </row>
    <row r="539" ht="15.75" customHeight="1">
      <c r="A539" s="12"/>
    </row>
    <row r="540" ht="15.75" customHeight="1">
      <c r="A540" s="12"/>
    </row>
    <row r="541" ht="15.75" customHeight="1">
      <c r="A541" s="12"/>
    </row>
    <row r="542" ht="15.75" customHeight="1">
      <c r="A542" s="12"/>
    </row>
    <row r="543" ht="15.75" customHeight="1">
      <c r="A543" s="12"/>
    </row>
    <row r="544" ht="15.75" customHeight="1">
      <c r="A544" s="12"/>
    </row>
    <row r="545" ht="15.75" customHeight="1">
      <c r="A545" s="12"/>
    </row>
    <row r="546" ht="15.75" customHeight="1">
      <c r="A546" s="12"/>
    </row>
    <row r="547" ht="15.75" customHeight="1">
      <c r="A547" s="12"/>
    </row>
    <row r="548" ht="15.75" customHeight="1">
      <c r="A548" s="12"/>
    </row>
    <row r="549" ht="15.75" customHeight="1">
      <c r="A549" s="12"/>
    </row>
    <row r="550" ht="15.75" customHeight="1">
      <c r="A550" s="12"/>
    </row>
    <row r="551" ht="15.75" customHeight="1">
      <c r="A551" s="12"/>
    </row>
    <row r="552" ht="15.75" customHeight="1">
      <c r="A552" s="12"/>
    </row>
    <row r="553" ht="15.75" customHeight="1">
      <c r="A553" s="12"/>
    </row>
    <row r="554" ht="15.75" customHeight="1">
      <c r="A554" s="12"/>
    </row>
    <row r="555" ht="15.75" customHeight="1">
      <c r="A555" s="12"/>
    </row>
    <row r="556" ht="15.75" customHeight="1">
      <c r="A556" s="12"/>
    </row>
    <row r="557" ht="15.75" customHeight="1">
      <c r="A557" s="12"/>
    </row>
    <row r="558" ht="15.75" customHeight="1">
      <c r="A558" s="12"/>
    </row>
    <row r="559" ht="15.75" customHeight="1">
      <c r="A559" s="12"/>
    </row>
    <row r="560" ht="15.75" customHeight="1">
      <c r="A560" s="12"/>
    </row>
    <row r="561" ht="15.75" customHeight="1">
      <c r="A561" s="12"/>
    </row>
    <row r="562" ht="15.75" customHeight="1">
      <c r="A562" s="12"/>
    </row>
    <row r="563" ht="15.75" customHeight="1">
      <c r="A563" s="12"/>
    </row>
    <row r="564" ht="15.75" customHeight="1">
      <c r="A564" s="12"/>
    </row>
    <row r="565" ht="15.75" customHeight="1">
      <c r="A565" s="12"/>
    </row>
    <row r="566" ht="15.75" customHeight="1">
      <c r="A566" s="12"/>
    </row>
    <row r="567" ht="15.75" customHeight="1">
      <c r="A567" s="12"/>
    </row>
    <row r="568" ht="15.75" customHeight="1">
      <c r="A568" s="12"/>
    </row>
    <row r="569" ht="15.75" customHeight="1">
      <c r="A569" s="12"/>
    </row>
    <row r="570" ht="15.75" customHeight="1">
      <c r="A570" s="12"/>
    </row>
    <row r="571" ht="15.75" customHeight="1">
      <c r="A571" s="12"/>
    </row>
    <row r="572" ht="15.75" customHeight="1">
      <c r="A572" s="12"/>
    </row>
    <row r="573" ht="15.75" customHeight="1">
      <c r="A573" s="12"/>
    </row>
    <row r="574" ht="15.75" customHeight="1">
      <c r="A574" s="12"/>
    </row>
    <row r="575" ht="15.75" customHeight="1">
      <c r="A575" s="12"/>
    </row>
    <row r="576" ht="15.75" customHeight="1">
      <c r="A576" s="12"/>
    </row>
    <row r="577" ht="15.75" customHeight="1">
      <c r="A577" s="12"/>
    </row>
    <row r="578" ht="15.75" customHeight="1">
      <c r="A578" s="12"/>
    </row>
    <row r="579" ht="15.75" customHeight="1">
      <c r="A579" s="12"/>
    </row>
    <row r="580" ht="15.75" customHeight="1">
      <c r="A580" s="12"/>
    </row>
    <row r="581" ht="15.75" customHeight="1">
      <c r="A581" s="12"/>
    </row>
    <row r="582" ht="15.75" customHeight="1">
      <c r="A582" s="12"/>
    </row>
    <row r="583" ht="15.75" customHeight="1">
      <c r="A583" s="12"/>
    </row>
    <row r="584" ht="15.75" customHeight="1">
      <c r="A584" s="12"/>
    </row>
    <row r="585" ht="15.75" customHeight="1">
      <c r="A585" s="12"/>
    </row>
    <row r="586" ht="15.75" customHeight="1">
      <c r="A586" s="12"/>
    </row>
    <row r="587" ht="15.75" customHeight="1">
      <c r="A587" s="12"/>
    </row>
    <row r="588" ht="15.75" customHeight="1">
      <c r="A588" s="12"/>
    </row>
    <row r="589" ht="15.75" customHeight="1">
      <c r="A589" s="12"/>
    </row>
    <row r="590" ht="15.75" customHeight="1">
      <c r="A590" s="12"/>
    </row>
    <row r="591" ht="15.75" customHeight="1">
      <c r="A591" s="12"/>
    </row>
    <row r="592" ht="15.75" customHeight="1">
      <c r="A592" s="12"/>
    </row>
    <row r="593" ht="15.75" customHeight="1">
      <c r="A593" s="12"/>
    </row>
    <row r="594" ht="15.75" customHeight="1">
      <c r="A594" s="12"/>
    </row>
    <row r="595" ht="15.75" customHeight="1">
      <c r="A595" s="12"/>
    </row>
    <row r="596" ht="15.75" customHeight="1">
      <c r="A596" s="12"/>
    </row>
    <row r="597" ht="15.75" customHeight="1">
      <c r="A597" s="12"/>
    </row>
    <row r="598" ht="15.75" customHeight="1">
      <c r="A598" s="12"/>
    </row>
    <row r="599" ht="15.75" customHeight="1">
      <c r="A599" s="12"/>
    </row>
    <row r="600" ht="15.75" customHeight="1">
      <c r="A600" s="12"/>
    </row>
    <row r="601" ht="15.75" customHeight="1">
      <c r="A601" s="12"/>
    </row>
    <row r="602" ht="15.75" customHeight="1">
      <c r="A602" s="12"/>
    </row>
    <row r="603" ht="15.75" customHeight="1">
      <c r="A603" s="12"/>
    </row>
    <row r="604" ht="15.75" customHeight="1">
      <c r="A604" s="12"/>
    </row>
    <row r="605" ht="15.75" customHeight="1">
      <c r="A605" s="12"/>
    </row>
    <row r="606" ht="15.75" customHeight="1">
      <c r="A606" s="12"/>
    </row>
    <row r="607" ht="15.75" customHeight="1">
      <c r="A607" s="12"/>
    </row>
    <row r="608" ht="15.75" customHeight="1">
      <c r="A608" s="12"/>
    </row>
    <row r="609" ht="15.75" customHeight="1">
      <c r="A609" s="12"/>
    </row>
    <row r="610" ht="15.75" customHeight="1">
      <c r="A610" s="12"/>
    </row>
    <row r="611" ht="15.75" customHeight="1">
      <c r="A611" s="12"/>
    </row>
    <row r="612" ht="15.75" customHeight="1">
      <c r="A612" s="12"/>
    </row>
    <row r="613" ht="15.75" customHeight="1">
      <c r="A613" s="12"/>
    </row>
    <row r="614" ht="15.75" customHeight="1">
      <c r="A614" s="12"/>
    </row>
    <row r="615" ht="15.75" customHeight="1">
      <c r="A615" s="12"/>
    </row>
    <row r="616" ht="15.75" customHeight="1">
      <c r="A616" s="12"/>
    </row>
    <row r="617" ht="15.75" customHeight="1">
      <c r="A617" s="12"/>
    </row>
    <row r="618" ht="15.75" customHeight="1">
      <c r="A618" s="12"/>
    </row>
    <row r="619" ht="15.75" customHeight="1">
      <c r="A619" s="12"/>
    </row>
    <row r="620" ht="15.75" customHeight="1">
      <c r="A620" s="12"/>
    </row>
    <row r="621" ht="15.75" customHeight="1">
      <c r="A621" s="12"/>
    </row>
    <row r="622" ht="15.75" customHeight="1">
      <c r="A622" s="12"/>
    </row>
    <row r="623" ht="15.75" customHeight="1">
      <c r="A623" s="12"/>
    </row>
    <row r="624" ht="15.75" customHeight="1">
      <c r="A624" s="12"/>
    </row>
    <row r="625" ht="15.75" customHeight="1">
      <c r="A625" s="12"/>
    </row>
    <row r="626" ht="15.75" customHeight="1">
      <c r="A626" s="12"/>
    </row>
    <row r="627" ht="15.75" customHeight="1">
      <c r="A627" s="12"/>
    </row>
    <row r="628" ht="15.75" customHeight="1">
      <c r="A628" s="12"/>
    </row>
    <row r="629" ht="15.75" customHeight="1">
      <c r="A629" s="12"/>
    </row>
    <row r="630" ht="15.75" customHeight="1">
      <c r="A630" s="12"/>
    </row>
    <row r="631" ht="15.75" customHeight="1">
      <c r="A631" s="12"/>
    </row>
    <row r="632" ht="15.75" customHeight="1">
      <c r="A632" s="12"/>
    </row>
    <row r="633" ht="15.75" customHeight="1">
      <c r="A633" s="12"/>
    </row>
    <row r="634" ht="15.75" customHeight="1">
      <c r="A634" s="12"/>
    </row>
    <row r="635" ht="15.75" customHeight="1">
      <c r="A635" s="12"/>
    </row>
    <row r="636" ht="15.75" customHeight="1">
      <c r="A636" s="12"/>
    </row>
    <row r="637" ht="15.75" customHeight="1">
      <c r="A637" s="12"/>
    </row>
    <row r="638" ht="15.75" customHeight="1">
      <c r="A638" s="12"/>
    </row>
    <row r="639" ht="15.75" customHeight="1">
      <c r="A639" s="12"/>
    </row>
    <row r="640" ht="15.75" customHeight="1">
      <c r="A640" s="12"/>
    </row>
    <row r="641" ht="15.75" customHeight="1">
      <c r="A641" s="12"/>
    </row>
    <row r="642" ht="15.75" customHeight="1">
      <c r="A642" s="12"/>
    </row>
    <row r="643" ht="15.75" customHeight="1">
      <c r="A643" s="12"/>
    </row>
    <row r="644" ht="15.75" customHeight="1">
      <c r="A644" s="12"/>
    </row>
    <row r="645" ht="15.75" customHeight="1">
      <c r="A645" s="12"/>
    </row>
    <row r="646" ht="15.75" customHeight="1">
      <c r="A646" s="12"/>
    </row>
    <row r="647" ht="15.75" customHeight="1">
      <c r="A647" s="12"/>
    </row>
    <row r="648" ht="15.75" customHeight="1">
      <c r="A648" s="12"/>
    </row>
    <row r="649" ht="15.75" customHeight="1">
      <c r="A649" s="12"/>
    </row>
    <row r="650" ht="15.75" customHeight="1">
      <c r="A650" s="12"/>
    </row>
    <row r="651" ht="15.75" customHeight="1">
      <c r="A651" s="12"/>
    </row>
    <row r="652" ht="15.75" customHeight="1">
      <c r="A652" s="12"/>
    </row>
    <row r="653" ht="15.75" customHeight="1">
      <c r="A653" s="12"/>
    </row>
    <row r="654" ht="15.75" customHeight="1">
      <c r="A654" s="12"/>
    </row>
    <row r="655" ht="15.75" customHeight="1">
      <c r="A655" s="12"/>
    </row>
    <row r="656" ht="15.75" customHeight="1">
      <c r="A656" s="12"/>
    </row>
    <row r="657" ht="15.75" customHeight="1">
      <c r="A657" s="12"/>
    </row>
    <row r="658" ht="15.75" customHeight="1">
      <c r="A658" s="12"/>
    </row>
    <row r="659" ht="15.75" customHeight="1">
      <c r="A659" s="12"/>
    </row>
    <row r="660" ht="15.75" customHeight="1">
      <c r="A660" s="12"/>
    </row>
    <row r="661" ht="15.75" customHeight="1">
      <c r="A661" s="12"/>
    </row>
    <row r="662" ht="15.75" customHeight="1">
      <c r="A662" s="12"/>
    </row>
    <row r="663" ht="15.75" customHeight="1">
      <c r="A663" s="12"/>
    </row>
    <row r="664" ht="15.75" customHeight="1">
      <c r="A664" s="12"/>
    </row>
    <row r="665" ht="15.75" customHeight="1">
      <c r="A665" s="12"/>
    </row>
    <row r="666" ht="15.75" customHeight="1">
      <c r="A666" s="12"/>
    </row>
    <row r="667" ht="15.75" customHeight="1">
      <c r="A667" s="12"/>
    </row>
    <row r="668" ht="15.75" customHeight="1">
      <c r="A668" s="12"/>
    </row>
    <row r="669" ht="15.75" customHeight="1">
      <c r="A669" s="12"/>
    </row>
    <row r="670" ht="15.75" customHeight="1">
      <c r="A670" s="12"/>
    </row>
    <row r="671" ht="15.75" customHeight="1">
      <c r="A671" s="12"/>
    </row>
    <row r="672" ht="15.75" customHeight="1">
      <c r="A672" s="12"/>
    </row>
    <row r="673" ht="15.75" customHeight="1">
      <c r="A673" s="12"/>
    </row>
    <row r="674" ht="15.75" customHeight="1">
      <c r="A674" s="12"/>
    </row>
    <row r="675" ht="15.75" customHeight="1">
      <c r="A675" s="12"/>
    </row>
    <row r="676" ht="15.75" customHeight="1">
      <c r="A676" s="12"/>
    </row>
    <row r="677" ht="15.75" customHeight="1">
      <c r="A677" s="12"/>
    </row>
    <row r="678" ht="15.75" customHeight="1">
      <c r="A678" s="12"/>
    </row>
    <row r="679" ht="15.75" customHeight="1">
      <c r="A679" s="12"/>
    </row>
    <row r="680" ht="15.75" customHeight="1">
      <c r="A680" s="12"/>
    </row>
    <row r="681" ht="15.75" customHeight="1">
      <c r="A681" s="12"/>
    </row>
    <row r="682" ht="15.75" customHeight="1">
      <c r="A682" s="12"/>
    </row>
    <row r="683" ht="15.75" customHeight="1">
      <c r="A683" s="12"/>
    </row>
    <row r="684" ht="15.75" customHeight="1">
      <c r="A684" s="12"/>
    </row>
    <row r="685" ht="15.75" customHeight="1">
      <c r="A685" s="12"/>
    </row>
    <row r="686" ht="15.75" customHeight="1">
      <c r="A686" s="12"/>
    </row>
    <row r="687" ht="15.75" customHeight="1">
      <c r="A687" s="12"/>
    </row>
    <row r="688" ht="15.75" customHeight="1">
      <c r="A688" s="12"/>
    </row>
    <row r="689" ht="15.75" customHeight="1">
      <c r="A689" s="12"/>
    </row>
    <row r="690" ht="15.75" customHeight="1">
      <c r="A690" s="12"/>
    </row>
    <row r="691" ht="15.75" customHeight="1">
      <c r="A691" s="12"/>
    </row>
    <row r="692" ht="15.75" customHeight="1">
      <c r="A692" s="12"/>
    </row>
    <row r="693" ht="15.75" customHeight="1">
      <c r="A693" s="12"/>
    </row>
    <row r="694" ht="15.75" customHeight="1">
      <c r="A694" s="12"/>
    </row>
    <row r="695" ht="15.75" customHeight="1">
      <c r="A695" s="12"/>
    </row>
    <row r="696" ht="15.75" customHeight="1">
      <c r="A696" s="12"/>
    </row>
    <row r="697" ht="15.75" customHeight="1">
      <c r="A697" s="12"/>
    </row>
    <row r="698" ht="15.75" customHeight="1">
      <c r="A698" s="12"/>
    </row>
    <row r="699" ht="15.75" customHeight="1">
      <c r="A699" s="12"/>
    </row>
    <row r="700" ht="15.75" customHeight="1">
      <c r="A700" s="12"/>
    </row>
    <row r="701" ht="15.75" customHeight="1">
      <c r="A701" s="12"/>
    </row>
    <row r="702" ht="15.75" customHeight="1">
      <c r="A702" s="12"/>
    </row>
    <row r="703" ht="15.75" customHeight="1">
      <c r="A703" s="12"/>
    </row>
    <row r="704" ht="15.75" customHeight="1">
      <c r="A704" s="12"/>
    </row>
    <row r="705" ht="15.75" customHeight="1">
      <c r="A705" s="12"/>
    </row>
    <row r="706" ht="15.75" customHeight="1">
      <c r="A706" s="12"/>
    </row>
    <row r="707" ht="15.75" customHeight="1">
      <c r="A707" s="12"/>
    </row>
    <row r="708" ht="15.75" customHeight="1">
      <c r="A708" s="12"/>
    </row>
    <row r="709" ht="15.75" customHeight="1">
      <c r="A709" s="12"/>
    </row>
    <row r="710" ht="15.75" customHeight="1">
      <c r="A710" s="12"/>
    </row>
    <row r="711" ht="15.75" customHeight="1">
      <c r="A711" s="12"/>
    </row>
    <row r="712" ht="15.75" customHeight="1">
      <c r="A712" s="12"/>
    </row>
    <row r="713" ht="15.75" customHeight="1">
      <c r="A713" s="12"/>
    </row>
    <row r="714" ht="15.75" customHeight="1">
      <c r="A714" s="12"/>
    </row>
    <row r="715" ht="15.75" customHeight="1">
      <c r="A715" s="12"/>
    </row>
    <row r="716" ht="15.75" customHeight="1">
      <c r="A716" s="12"/>
    </row>
    <row r="717" ht="15.75" customHeight="1">
      <c r="A717" s="12"/>
    </row>
    <row r="718" ht="15.75" customHeight="1">
      <c r="A718" s="12"/>
    </row>
    <row r="719" ht="15.75" customHeight="1">
      <c r="A719" s="12"/>
    </row>
    <row r="720" ht="15.75" customHeight="1">
      <c r="A720" s="12"/>
    </row>
    <row r="721" ht="15.75" customHeight="1">
      <c r="A721" s="12"/>
    </row>
    <row r="722" ht="15.75" customHeight="1">
      <c r="A722" s="12"/>
    </row>
    <row r="723" ht="15.75" customHeight="1">
      <c r="A723" s="12"/>
    </row>
    <row r="724" ht="15.75" customHeight="1">
      <c r="A724" s="12"/>
    </row>
    <row r="725" ht="15.75" customHeight="1">
      <c r="A725" s="12"/>
    </row>
    <row r="726" ht="15.75" customHeight="1">
      <c r="A726" s="12"/>
    </row>
    <row r="727" ht="15.75" customHeight="1">
      <c r="A727" s="12"/>
    </row>
    <row r="728" ht="15.75" customHeight="1">
      <c r="A728" s="12"/>
    </row>
    <row r="729" ht="15.75" customHeight="1">
      <c r="A729" s="12"/>
    </row>
    <row r="730" ht="15.75" customHeight="1">
      <c r="A730" s="12"/>
    </row>
    <row r="731" ht="15.75" customHeight="1">
      <c r="A731" s="12"/>
    </row>
    <row r="732" ht="15.75" customHeight="1">
      <c r="A732" s="12"/>
    </row>
    <row r="733" ht="15.75" customHeight="1">
      <c r="A733" s="12"/>
    </row>
    <row r="734" ht="15.75" customHeight="1">
      <c r="A734" s="12"/>
    </row>
    <row r="735" ht="15.75" customHeight="1">
      <c r="A735" s="12"/>
    </row>
    <row r="736" ht="15.75" customHeight="1">
      <c r="A736" s="12"/>
    </row>
    <row r="737" ht="15.75" customHeight="1">
      <c r="A737" s="12"/>
    </row>
    <row r="738" ht="15.75" customHeight="1">
      <c r="A738" s="12"/>
    </row>
    <row r="739" ht="15.75" customHeight="1">
      <c r="A739" s="12"/>
    </row>
    <row r="740" ht="15.75" customHeight="1">
      <c r="A740" s="12"/>
    </row>
    <row r="741" ht="15.75" customHeight="1">
      <c r="A741" s="12"/>
    </row>
    <row r="742" ht="15.75" customHeight="1">
      <c r="A742" s="12"/>
    </row>
    <row r="743" ht="15.75" customHeight="1">
      <c r="A743" s="12"/>
    </row>
    <row r="744" ht="15.75" customHeight="1">
      <c r="A744" s="12"/>
    </row>
    <row r="745" ht="15.75" customHeight="1">
      <c r="A745" s="12"/>
    </row>
    <row r="746" ht="15.75" customHeight="1">
      <c r="A746" s="12"/>
    </row>
    <row r="747" ht="15.75" customHeight="1">
      <c r="A747" s="12"/>
    </row>
    <row r="748" ht="15.75" customHeight="1">
      <c r="A748" s="12"/>
    </row>
    <row r="749" ht="15.75" customHeight="1">
      <c r="A749" s="12"/>
    </row>
    <row r="750" ht="15.75" customHeight="1">
      <c r="A750" s="12"/>
    </row>
    <row r="751" ht="15.75" customHeight="1">
      <c r="A751" s="12"/>
    </row>
    <row r="752" ht="15.75" customHeight="1">
      <c r="A752" s="12"/>
    </row>
    <row r="753" ht="15.75" customHeight="1">
      <c r="A753" s="12"/>
    </row>
    <row r="754" ht="15.75" customHeight="1">
      <c r="A754" s="12"/>
    </row>
    <row r="755" ht="15.75" customHeight="1">
      <c r="A755" s="12"/>
    </row>
    <row r="756" ht="15.75" customHeight="1">
      <c r="A756" s="12"/>
    </row>
    <row r="757" ht="15.75" customHeight="1">
      <c r="A757" s="12"/>
    </row>
    <row r="758" ht="15.75" customHeight="1">
      <c r="A758" s="12"/>
    </row>
    <row r="759" ht="15.75" customHeight="1">
      <c r="A759" s="12"/>
    </row>
    <row r="760" ht="15.75" customHeight="1">
      <c r="A760" s="12"/>
    </row>
    <row r="761" ht="15.75" customHeight="1">
      <c r="A761" s="12"/>
    </row>
    <row r="762" ht="15.75" customHeight="1">
      <c r="A762" s="12"/>
    </row>
    <row r="763" ht="15.75" customHeight="1">
      <c r="A763" s="12"/>
    </row>
    <row r="764" ht="15.75" customHeight="1">
      <c r="A764" s="12"/>
    </row>
    <row r="765" ht="15.75" customHeight="1">
      <c r="A765" s="12"/>
    </row>
    <row r="766" ht="15.75" customHeight="1">
      <c r="A766" s="12"/>
    </row>
    <row r="767" ht="15.75" customHeight="1">
      <c r="A767" s="12"/>
    </row>
    <row r="768" ht="15.75" customHeight="1">
      <c r="A768" s="12"/>
    </row>
    <row r="769" ht="15.75" customHeight="1">
      <c r="A769" s="12"/>
    </row>
    <row r="770" ht="15.75" customHeight="1">
      <c r="A770" s="12"/>
    </row>
    <row r="771" ht="15.75" customHeight="1">
      <c r="A771" s="12"/>
    </row>
    <row r="772" ht="15.75" customHeight="1">
      <c r="A772" s="12"/>
    </row>
    <row r="773" ht="15.75" customHeight="1">
      <c r="A773" s="12"/>
    </row>
    <row r="774" ht="15.75" customHeight="1">
      <c r="A774" s="12"/>
    </row>
    <row r="775" ht="15.75" customHeight="1">
      <c r="A775" s="12"/>
    </row>
    <row r="776" ht="15.75" customHeight="1">
      <c r="A776" s="12"/>
    </row>
    <row r="777" ht="15.75" customHeight="1">
      <c r="A777" s="12"/>
    </row>
    <row r="778" ht="15.75" customHeight="1">
      <c r="A778" s="12"/>
    </row>
    <row r="779" ht="15.75" customHeight="1">
      <c r="A779" s="12"/>
    </row>
    <row r="780" ht="15.75" customHeight="1">
      <c r="A780" s="12"/>
    </row>
    <row r="781" ht="15.75" customHeight="1">
      <c r="A781" s="12"/>
    </row>
    <row r="782" ht="15.75" customHeight="1">
      <c r="A782" s="12"/>
    </row>
    <row r="783" ht="15.75" customHeight="1">
      <c r="A783" s="12"/>
    </row>
    <row r="784" ht="15.75" customHeight="1">
      <c r="A784" s="12"/>
    </row>
    <row r="785" ht="15.75" customHeight="1">
      <c r="A785" s="12"/>
    </row>
    <row r="786" ht="15.75" customHeight="1">
      <c r="A786" s="12"/>
    </row>
    <row r="787" ht="15.75" customHeight="1">
      <c r="A787" s="12"/>
    </row>
    <row r="788" ht="15.75" customHeight="1">
      <c r="A788" s="12"/>
    </row>
    <row r="789" ht="15.75" customHeight="1">
      <c r="A789" s="12"/>
    </row>
    <row r="790" ht="15.75" customHeight="1">
      <c r="A790" s="12"/>
    </row>
    <row r="791" ht="15.75" customHeight="1">
      <c r="A791" s="12"/>
    </row>
    <row r="792" ht="15.75" customHeight="1">
      <c r="A792" s="12"/>
    </row>
    <row r="793" ht="15.75" customHeight="1">
      <c r="A793" s="12"/>
    </row>
    <row r="794" ht="15.75" customHeight="1">
      <c r="A794" s="12"/>
    </row>
    <row r="795" ht="15.75" customHeight="1">
      <c r="A795" s="12"/>
    </row>
    <row r="796" ht="15.75" customHeight="1">
      <c r="A796" s="12"/>
    </row>
    <row r="797" ht="15.75" customHeight="1">
      <c r="A797" s="12"/>
    </row>
    <row r="798" ht="15.75" customHeight="1">
      <c r="A798" s="12"/>
    </row>
    <row r="799" ht="15.75" customHeight="1">
      <c r="A799" s="12"/>
    </row>
    <row r="800" ht="15.75" customHeight="1">
      <c r="A800" s="12"/>
    </row>
    <row r="801" ht="15.75" customHeight="1">
      <c r="A801" s="12"/>
    </row>
    <row r="802" ht="15.75" customHeight="1">
      <c r="A802" s="12"/>
    </row>
    <row r="803" ht="15.75" customHeight="1">
      <c r="A803" s="12"/>
    </row>
    <row r="804" ht="15.75" customHeight="1">
      <c r="A804" s="12"/>
    </row>
    <row r="805" ht="15.75" customHeight="1">
      <c r="A805" s="12"/>
    </row>
    <row r="806" ht="15.75" customHeight="1">
      <c r="A806" s="12"/>
    </row>
    <row r="807" ht="15.75" customHeight="1">
      <c r="A807" s="12"/>
    </row>
    <row r="808" ht="15.75" customHeight="1">
      <c r="A808" s="12"/>
    </row>
    <row r="809" ht="15.75" customHeight="1">
      <c r="A809" s="12"/>
    </row>
    <row r="810" ht="15.75" customHeight="1">
      <c r="A810" s="12"/>
    </row>
    <row r="811" ht="15.75" customHeight="1">
      <c r="A811" s="12"/>
    </row>
    <row r="812" ht="15.75" customHeight="1">
      <c r="A812" s="12"/>
    </row>
    <row r="813" ht="15.75" customHeight="1">
      <c r="A813" s="12"/>
    </row>
    <row r="814" ht="15.75" customHeight="1">
      <c r="A814" s="12"/>
    </row>
    <row r="815" ht="15.75" customHeight="1">
      <c r="A815" s="12"/>
    </row>
    <row r="816" ht="15.75" customHeight="1">
      <c r="A816" s="12"/>
    </row>
    <row r="817" ht="15.75" customHeight="1">
      <c r="A817" s="12"/>
    </row>
    <row r="818" ht="15.75" customHeight="1">
      <c r="A818" s="12"/>
    </row>
    <row r="819" ht="15.75" customHeight="1">
      <c r="A819" s="12"/>
    </row>
    <row r="820" ht="15.75" customHeight="1">
      <c r="A820" s="12"/>
    </row>
    <row r="821" ht="15.75" customHeight="1">
      <c r="A821" s="12"/>
    </row>
    <row r="822" ht="15.75" customHeight="1">
      <c r="A822" s="12"/>
    </row>
    <row r="823" ht="15.75" customHeight="1">
      <c r="A823" s="12"/>
    </row>
    <row r="824" ht="15.75" customHeight="1">
      <c r="A824" s="12"/>
    </row>
    <row r="825" ht="15.75" customHeight="1">
      <c r="A825" s="12"/>
    </row>
    <row r="826" ht="15.75" customHeight="1">
      <c r="A826" s="12"/>
    </row>
    <row r="827" ht="15.75" customHeight="1">
      <c r="A827" s="12"/>
    </row>
    <row r="828" ht="15.75" customHeight="1">
      <c r="A828" s="12"/>
    </row>
    <row r="829" ht="15.75" customHeight="1">
      <c r="A829" s="12"/>
    </row>
    <row r="830" ht="15.75" customHeight="1">
      <c r="A830" s="12"/>
    </row>
    <row r="831" ht="15.75" customHeight="1">
      <c r="A831" s="12"/>
    </row>
    <row r="832" ht="15.75" customHeight="1">
      <c r="A832" s="12"/>
    </row>
    <row r="833" ht="15.75" customHeight="1">
      <c r="A833" s="12"/>
    </row>
    <row r="834" ht="15.75" customHeight="1">
      <c r="A834" s="12"/>
    </row>
    <row r="835" ht="15.75" customHeight="1">
      <c r="A835" s="12"/>
    </row>
    <row r="836" ht="15.75" customHeight="1">
      <c r="A836" s="12"/>
    </row>
    <row r="837" ht="15.75" customHeight="1">
      <c r="A837" s="12"/>
    </row>
    <row r="838" ht="15.75" customHeight="1">
      <c r="A838" s="12"/>
    </row>
    <row r="839" ht="15.75" customHeight="1">
      <c r="A839" s="12"/>
    </row>
    <row r="840" ht="15.75" customHeight="1">
      <c r="A840" s="12"/>
    </row>
    <row r="841" ht="15.75" customHeight="1">
      <c r="A841" s="12"/>
    </row>
    <row r="842" ht="15.75" customHeight="1">
      <c r="A842" s="12"/>
    </row>
    <row r="843" ht="15.75" customHeight="1">
      <c r="A843" s="12"/>
    </row>
    <row r="844" ht="15.75" customHeight="1">
      <c r="A844" s="12"/>
    </row>
    <row r="845" ht="15.75" customHeight="1">
      <c r="A845" s="12"/>
    </row>
    <row r="846" ht="15.75" customHeight="1">
      <c r="A846" s="12"/>
    </row>
    <row r="847" ht="15.75" customHeight="1">
      <c r="A847" s="12"/>
    </row>
    <row r="848" ht="15.75" customHeight="1">
      <c r="A848" s="12"/>
    </row>
    <row r="849" ht="15.75" customHeight="1">
      <c r="A849" s="12"/>
    </row>
    <row r="850" ht="15.75" customHeight="1">
      <c r="A850" s="12"/>
    </row>
    <row r="851" ht="15.75" customHeight="1">
      <c r="A851" s="12"/>
    </row>
    <row r="852" ht="15.75" customHeight="1">
      <c r="A852" s="12"/>
    </row>
    <row r="853" ht="15.75" customHeight="1">
      <c r="A853" s="12"/>
    </row>
    <row r="854" ht="15.75" customHeight="1">
      <c r="A854" s="12"/>
    </row>
    <row r="855" ht="15.75" customHeight="1">
      <c r="A855" s="12"/>
    </row>
    <row r="856" ht="15.75" customHeight="1">
      <c r="A856" s="12"/>
    </row>
    <row r="857" ht="15.75" customHeight="1">
      <c r="A857" s="12"/>
    </row>
    <row r="858" ht="15.75" customHeight="1">
      <c r="A858" s="12"/>
    </row>
    <row r="859" ht="15.75" customHeight="1">
      <c r="A859" s="12"/>
    </row>
    <row r="860" ht="15.75" customHeight="1">
      <c r="A860" s="12"/>
    </row>
    <row r="861" ht="15.75" customHeight="1">
      <c r="A861" s="12"/>
    </row>
    <row r="862" ht="15.75" customHeight="1">
      <c r="A862" s="12"/>
    </row>
    <row r="863" ht="15.75" customHeight="1">
      <c r="A863" s="12"/>
    </row>
    <row r="864" ht="15.75" customHeight="1">
      <c r="A864" s="12"/>
    </row>
    <row r="865" ht="15.75" customHeight="1">
      <c r="A865" s="12"/>
    </row>
    <row r="866" ht="15.75" customHeight="1">
      <c r="A866" s="12"/>
    </row>
    <row r="867" ht="15.75" customHeight="1">
      <c r="A867" s="12"/>
    </row>
    <row r="868" ht="15.75" customHeight="1">
      <c r="A868" s="12"/>
    </row>
    <row r="869" ht="15.75" customHeight="1">
      <c r="A869" s="12"/>
    </row>
    <row r="870" ht="15.75" customHeight="1">
      <c r="A870" s="12"/>
    </row>
    <row r="871" ht="15.75" customHeight="1">
      <c r="A871" s="12"/>
    </row>
    <row r="872" ht="15.75" customHeight="1">
      <c r="A872" s="12"/>
    </row>
    <row r="873" ht="15.75" customHeight="1">
      <c r="A873" s="12"/>
    </row>
    <row r="874" ht="15.75" customHeight="1">
      <c r="A874" s="12"/>
    </row>
    <row r="875" ht="15.75" customHeight="1">
      <c r="A875" s="12"/>
    </row>
    <row r="876" ht="15.75" customHeight="1">
      <c r="A876" s="12"/>
    </row>
    <row r="877" ht="15.75" customHeight="1">
      <c r="A877" s="12"/>
    </row>
    <row r="878" ht="15.75" customHeight="1">
      <c r="A878" s="12"/>
    </row>
    <row r="879" ht="15.75" customHeight="1">
      <c r="A879" s="12"/>
    </row>
    <row r="880" ht="15.75" customHeight="1">
      <c r="A880" s="12"/>
    </row>
    <row r="881" ht="15.75" customHeight="1">
      <c r="A881" s="12"/>
    </row>
    <row r="882" ht="15.75" customHeight="1">
      <c r="A882" s="12"/>
    </row>
    <row r="883" ht="15.75" customHeight="1">
      <c r="A883" s="12"/>
    </row>
    <row r="884" ht="15.75" customHeight="1">
      <c r="A884" s="12"/>
    </row>
    <row r="885" ht="15.75" customHeight="1">
      <c r="A885" s="12"/>
    </row>
    <row r="886" ht="15.75" customHeight="1">
      <c r="A886" s="12"/>
    </row>
    <row r="887" ht="15.75" customHeight="1">
      <c r="A887" s="12"/>
    </row>
    <row r="888" ht="15.75" customHeight="1">
      <c r="A888" s="12"/>
    </row>
    <row r="889" ht="15.75" customHeight="1">
      <c r="A889" s="12"/>
    </row>
    <row r="890" ht="15.75" customHeight="1">
      <c r="A890" s="12"/>
    </row>
    <row r="891" ht="15.75" customHeight="1">
      <c r="A891" s="12"/>
    </row>
    <row r="892" ht="15.75" customHeight="1">
      <c r="A892" s="12"/>
    </row>
    <row r="893" ht="15.75" customHeight="1">
      <c r="A893" s="12"/>
    </row>
    <row r="894" ht="15.75" customHeight="1">
      <c r="A894" s="12"/>
    </row>
    <row r="895" ht="15.75" customHeight="1">
      <c r="A895" s="12"/>
    </row>
    <row r="896" ht="15.75" customHeight="1">
      <c r="A896" s="12"/>
    </row>
    <row r="897" ht="15.75" customHeight="1">
      <c r="A897" s="12"/>
    </row>
    <row r="898" ht="15.75" customHeight="1">
      <c r="A898" s="12"/>
    </row>
    <row r="899" ht="15.75" customHeight="1">
      <c r="A899" s="12"/>
    </row>
    <row r="900" ht="15.75" customHeight="1">
      <c r="A900" s="12"/>
    </row>
    <row r="901" ht="15.75" customHeight="1">
      <c r="A901" s="12"/>
    </row>
    <row r="902" ht="15.75" customHeight="1">
      <c r="A902" s="12"/>
    </row>
    <row r="903" ht="15.75" customHeight="1">
      <c r="A903" s="12"/>
    </row>
    <row r="904" ht="15.75" customHeight="1">
      <c r="A904" s="12"/>
    </row>
    <row r="905" ht="15.75" customHeight="1">
      <c r="A905" s="12"/>
    </row>
    <row r="906" ht="15.75" customHeight="1">
      <c r="A906" s="12"/>
    </row>
    <row r="907" ht="15.75" customHeight="1">
      <c r="A907" s="12"/>
    </row>
    <row r="908" ht="15.75" customHeight="1">
      <c r="A908" s="12"/>
    </row>
    <row r="909" ht="15.75" customHeight="1">
      <c r="A909" s="12"/>
    </row>
    <row r="910" ht="15.75" customHeight="1">
      <c r="A910" s="12"/>
    </row>
    <row r="911" ht="15.75" customHeight="1">
      <c r="A911" s="12"/>
    </row>
    <row r="912" ht="15.75" customHeight="1">
      <c r="A912" s="12"/>
    </row>
    <row r="913" ht="15.75" customHeight="1">
      <c r="A913" s="12"/>
    </row>
    <row r="914" ht="15.75" customHeight="1">
      <c r="A914" s="12"/>
    </row>
    <row r="915" ht="15.75" customHeight="1">
      <c r="A915" s="12"/>
    </row>
    <row r="916" ht="15.75" customHeight="1">
      <c r="A916" s="12"/>
    </row>
    <row r="917" ht="15.75" customHeight="1">
      <c r="A917" s="12"/>
    </row>
    <row r="918" ht="15.75" customHeight="1">
      <c r="A918" s="12"/>
    </row>
    <row r="919" ht="15.75" customHeight="1">
      <c r="A919" s="12"/>
    </row>
    <row r="920" ht="15.75" customHeight="1">
      <c r="A920" s="12"/>
    </row>
    <row r="921" ht="15.75" customHeight="1">
      <c r="A921" s="12"/>
    </row>
    <row r="922" ht="15.75" customHeight="1">
      <c r="A922" s="12"/>
    </row>
    <row r="923" ht="15.75" customHeight="1">
      <c r="A923" s="12"/>
    </row>
    <row r="924" ht="15.75" customHeight="1">
      <c r="A924" s="12"/>
    </row>
    <row r="925" ht="15.75" customHeight="1">
      <c r="A925" s="12"/>
    </row>
    <row r="926" ht="15.75" customHeight="1">
      <c r="A926" s="12"/>
    </row>
    <row r="927" ht="15.75" customHeight="1">
      <c r="A927" s="12"/>
    </row>
    <row r="928" ht="15.75" customHeight="1">
      <c r="A928" s="12"/>
    </row>
    <row r="929" ht="15.75" customHeight="1">
      <c r="A929" s="12"/>
    </row>
    <row r="930" ht="15.75" customHeight="1">
      <c r="A930" s="12"/>
    </row>
    <row r="931" ht="15.75" customHeight="1">
      <c r="A931" s="12"/>
    </row>
    <row r="932" ht="15.75" customHeight="1">
      <c r="A932" s="12"/>
    </row>
    <row r="933" ht="15.75" customHeight="1">
      <c r="A933" s="12"/>
    </row>
    <row r="934" ht="15.75" customHeight="1">
      <c r="A934" s="12"/>
    </row>
    <row r="935" ht="15.75" customHeight="1">
      <c r="A935" s="12"/>
    </row>
    <row r="936" ht="15.75" customHeight="1">
      <c r="A936" s="12"/>
    </row>
    <row r="937" ht="15.75" customHeight="1">
      <c r="A937" s="12"/>
    </row>
    <row r="938" ht="15.75" customHeight="1">
      <c r="A938" s="12"/>
    </row>
    <row r="939" ht="15.75" customHeight="1">
      <c r="A939" s="12"/>
    </row>
    <row r="940" ht="15.75" customHeight="1">
      <c r="A940" s="12"/>
    </row>
    <row r="941" ht="15.75" customHeight="1">
      <c r="A941" s="12"/>
    </row>
    <row r="942" ht="15.75" customHeight="1">
      <c r="A942" s="12"/>
    </row>
    <row r="943" ht="15.75" customHeight="1">
      <c r="A943" s="12"/>
    </row>
    <row r="944" ht="15.75" customHeight="1">
      <c r="A944" s="12"/>
    </row>
    <row r="945" ht="15.75" customHeight="1">
      <c r="A945" s="12"/>
    </row>
    <row r="946" ht="15.75" customHeight="1">
      <c r="A946" s="12"/>
    </row>
    <row r="947" ht="15.75" customHeight="1">
      <c r="A947" s="12"/>
    </row>
    <row r="948" ht="15.75" customHeight="1">
      <c r="A948" s="12"/>
    </row>
    <row r="949" ht="15.75" customHeight="1">
      <c r="A949" s="12"/>
    </row>
    <row r="950" ht="15.75" customHeight="1">
      <c r="A950" s="12"/>
    </row>
    <row r="951" ht="15.75" customHeight="1">
      <c r="A951" s="12"/>
    </row>
    <row r="952" ht="15.75" customHeight="1">
      <c r="A952" s="12"/>
    </row>
    <row r="953" ht="15.75" customHeight="1">
      <c r="A953" s="12"/>
    </row>
    <row r="954" ht="15.75" customHeight="1">
      <c r="A954" s="12"/>
    </row>
    <row r="955" ht="15.75" customHeight="1">
      <c r="A955" s="12"/>
    </row>
    <row r="956" ht="15.75" customHeight="1">
      <c r="A956" s="12"/>
    </row>
    <row r="957" ht="15.75" customHeight="1">
      <c r="A957" s="12"/>
    </row>
    <row r="958" ht="15.75" customHeight="1">
      <c r="A958" s="12"/>
    </row>
    <row r="959" ht="15.75" customHeight="1">
      <c r="A959" s="12"/>
    </row>
    <row r="960" ht="15.75" customHeight="1">
      <c r="A960" s="12"/>
    </row>
    <row r="961" ht="15.75" customHeight="1">
      <c r="A961" s="12"/>
    </row>
    <row r="962" ht="15.75" customHeight="1">
      <c r="A962" s="12"/>
    </row>
    <row r="963" ht="15.75" customHeight="1">
      <c r="A963" s="12"/>
    </row>
    <row r="964" ht="15.75" customHeight="1">
      <c r="A964" s="12"/>
    </row>
    <row r="965" ht="15.75" customHeight="1">
      <c r="A965" s="12"/>
    </row>
    <row r="966" ht="15.75" customHeight="1">
      <c r="A966" s="12"/>
    </row>
    <row r="967" ht="15.75" customHeight="1">
      <c r="A967" s="12"/>
    </row>
    <row r="968" ht="15.75" customHeight="1">
      <c r="A968" s="12"/>
    </row>
    <row r="969" ht="15.75" customHeight="1">
      <c r="A969" s="12"/>
    </row>
    <row r="970" ht="15.75" customHeight="1">
      <c r="A970" s="12"/>
    </row>
    <row r="971" ht="15.75" customHeight="1">
      <c r="A971" s="12"/>
    </row>
    <row r="972" ht="15.75" customHeight="1">
      <c r="A972" s="12"/>
    </row>
    <row r="973" ht="15.75" customHeight="1">
      <c r="A973" s="12"/>
    </row>
    <row r="974" ht="15.75" customHeight="1">
      <c r="A974" s="12"/>
    </row>
    <row r="975" ht="15.75" customHeight="1">
      <c r="A975" s="12"/>
    </row>
    <row r="976" ht="15.75" customHeight="1">
      <c r="A976" s="12"/>
    </row>
    <row r="977" ht="15.75" customHeight="1">
      <c r="A977" s="12"/>
    </row>
    <row r="978" ht="15.75" customHeight="1">
      <c r="A978" s="12"/>
    </row>
    <row r="979" ht="15.75" customHeight="1">
      <c r="A979" s="12"/>
    </row>
    <row r="980" ht="15.75" customHeight="1">
      <c r="A980" s="12"/>
    </row>
    <row r="981" ht="15.75" customHeight="1">
      <c r="A981" s="12"/>
    </row>
    <row r="982" ht="15.75" customHeight="1">
      <c r="A982" s="12"/>
    </row>
    <row r="983" ht="15.75" customHeight="1">
      <c r="A983" s="12"/>
    </row>
    <row r="984" ht="15.75" customHeight="1">
      <c r="A984" s="12"/>
    </row>
    <row r="985" ht="15.75" customHeight="1">
      <c r="A985" s="12"/>
    </row>
    <row r="986" ht="15.75" customHeight="1">
      <c r="A986" s="12"/>
    </row>
    <row r="987" ht="15.75" customHeight="1">
      <c r="A987" s="12"/>
    </row>
    <row r="988" ht="15.75" customHeight="1">
      <c r="A988" s="12"/>
    </row>
    <row r="989" ht="15.75" customHeight="1">
      <c r="A989" s="12"/>
    </row>
    <row r="990" ht="15.75" customHeight="1">
      <c r="A990" s="12"/>
    </row>
    <row r="991" ht="15.75" customHeight="1">
      <c r="A991" s="12"/>
    </row>
    <row r="992" ht="15.75" customHeight="1">
      <c r="A992" s="12"/>
    </row>
    <row r="993" ht="15.75" customHeight="1">
      <c r="A993" s="12"/>
    </row>
    <row r="994" ht="15.75" customHeight="1">
      <c r="A994" s="12"/>
    </row>
    <row r="995" ht="15.75" customHeight="1">
      <c r="A995" s="12"/>
    </row>
    <row r="996" ht="15.75" customHeight="1">
      <c r="A996" s="12"/>
    </row>
    <row r="997" ht="15.75" customHeight="1">
      <c r="A997" s="12"/>
    </row>
    <row r="998" ht="15.75" customHeight="1">
      <c r="A998" s="12"/>
    </row>
    <row r="999" ht="15.75" customHeight="1">
      <c r="A999" s="12"/>
    </row>
    <row r="1000" ht="15.75" customHeight="1">
      <c r="A1000" s="12"/>
    </row>
  </sheetData>
  <autoFilter ref="$A$1:$S$309"/>
  <hyperlinks>
    <hyperlink r:id="rId1" ref="B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3"/>
    <col customWidth="1" min="2" max="6" width="12.63"/>
  </cols>
  <sheetData>
    <row r="1" ht="15.75" hidden="1" customHeight="1">
      <c r="A1" s="13"/>
      <c r="B1" s="13" t="s">
        <v>1263</v>
      </c>
      <c r="I1" s="13" t="s">
        <v>1065</v>
      </c>
    </row>
    <row r="2" ht="15.75" hidden="1" customHeight="1">
      <c r="A2" s="13"/>
      <c r="B2" s="13" t="s">
        <v>1264</v>
      </c>
      <c r="I2" s="13" t="s">
        <v>1068</v>
      </c>
    </row>
    <row r="3" ht="15.75" hidden="1" customHeight="1">
      <c r="A3" s="24"/>
      <c r="B3" s="24" t="s">
        <v>1265</v>
      </c>
      <c r="I3" s="13" t="s">
        <v>1062</v>
      </c>
    </row>
    <row r="4" ht="15.75" hidden="1" customHeight="1">
      <c r="A4" s="24"/>
      <c r="B4" s="24" t="s">
        <v>1266</v>
      </c>
      <c r="I4" s="13" t="s">
        <v>1070</v>
      </c>
    </row>
    <row r="5" ht="15.75" hidden="1" customHeight="1"/>
    <row r="6" ht="15.75" customHeight="1">
      <c r="A6" s="3" t="s">
        <v>1043</v>
      </c>
      <c r="B6" s="3" t="s">
        <v>1044</v>
      </c>
      <c r="C6" s="13" t="s">
        <v>1045</v>
      </c>
    </row>
    <row r="7" ht="15.75" customHeight="1">
      <c r="A7" s="18">
        <v>44755.73250599537</v>
      </c>
      <c r="B7" s="25">
        <v>5.0</v>
      </c>
      <c r="C7" s="13" t="s">
        <v>1065</v>
      </c>
    </row>
    <row r="8" ht="15.75" customHeight="1">
      <c r="A8" s="18">
        <v>44755.748178368056</v>
      </c>
      <c r="B8" s="25">
        <v>3.0</v>
      </c>
      <c r="C8" s="13" t="s">
        <v>1065</v>
      </c>
    </row>
    <row r="9" ht="15.75" customHeight="1">
      <c r="A9" s="18">
        <v>44755.86872974537</v>
      </c>
      <c r="B9" s="25">
        <v>3.0</v>
      </c>
      <c r="C9" s="13" t="s">
        <v>1065</v>
      </c>
    </row>
    <row r="10" ht="15.75" customHeight="1">
      <c r="A10" s="18">
        <v>44757.93479650463</v>
      </c>
      <c r="B10" s="25">
        <v>6.0</v>
      </c>
      <c r="C10" s="13" t="s">
        <v>1068</v>
      </c>
    </row>
    <row r="11" ht="15.75" customHeight="1">
      <c r="A11" s="18">
        <v>44759.79665355324</v>
      </c>
      <c r="B11" s="25">
        <v>4.0</v>
      </c>
      <c r="C11" s="13" t="s">
        <v>1065</v>
      </c>
    </row>
    <row r="12" ht="15.75" customHeight="1">
      <c r="A12" s="18">
        <v>44760.375846724535</v>
      </c>
      <c r="B12" s="25">
        <v>12.0</v>
      </c>
      <c r="C12" s="13" t="s">
        <v>1062</v>
      </c>
    </row>
    <row r="13" ht="15.75" customHeight="1">
      <c r="A13" s="18">
        <v>44760.38371947917</v>
      </c>
      <c r="B13" s="25" t="s">
        <v>51</v>
      </c>
      <c r="C13" s="13" t="s">
        <v>1062</v>
      </c>
    </row>
    <row r="14" ht="15.75" customHeight="1">
      <c r="A14" s="18">
        <v>44760.41188417824</v>
      </c>
      <c r="B14" s="25" t="s">
        <v>56</v>
      </c>
      <c r="C14" s="13" t="s">
        <v>1062</v>
      </c>
    </row>
    <row r="15" ht="15.75" customHeight="1">
      <c r="A15" s="18">
        <v>44760.41341518519</v>
      </c>
      <c r="B15" s="25">
        <v>20.0</v>
      </c>
      <c r="C15" s="13" t="s">
        <v>1062</v>
      </c>
    </row>
    <row r="16" ht="15.75" customHeight="1">
      <c r="A16" s="18">
        <v>44760.42588887732</v>
      </c>
      <c r="B16" s="25">
        <v>16.0</v>
      </c>
      <c r="C16" s="13" t="s">
        <v>1062</v>
      </c>
    </row>
    <row r="17" ht="15.75" customHeight="1">
      <c r="A17" s="18">
        <v>44760.64883305556</v>
      </c>
      <c r="B17" s="25" t="s">
        <v>71</v>
      </c>
      <c r="C17" s="13" t="s">
        <v>1062</v>
      </c>
    </row>
    <row r="18" ht="15.75" customHeight="1">
      <c r="A18" s="18">
        <v>44760.653281921295</v>
      </c>
      <c r="B18" s="25">
        <v>4.0</v>
      </c>
      <c r="C18" s="13" t="s">
        <v>1065</v>
      </c>
    </row>
    <row r="19" ht="15.75" customHeight="1">
      <c r="A19" s="18">
        <v>44760.656834594905</v>
      </c>
      <c r="B19" s="25">
        <v>13.0</v>
      </c>
      <c r="C19" s="13" t="s">
        <v>1062</v>
      </c>
    </row>
    <row r="20" ht="15.75" customHeight="1">
      <c r="A20" s="18">
        <v>44760.66311758102</v>
      </c>
      <c r="B20" s="25">
        <v>15.0</v>
      </c>
      <c r="C20" s="13" t="s">
        <v>1062</v>
      </c>
    </row>
    <row r="21" ht="15.75" customHeight="1">
      <c r="A21" s="18">
        <v>44761.500587546296</v>
      </c>
      <c r="B21" s="25">
        <v>15.0</v>
      </c>
      <c r="C21" s="13" t="s">
        <v>1062</v>
      </c>
    </row>
    <row r="22" ht="15.75" customHeight="1">
      <c r="A22" s="18">
        <v>44761.61353188657</v>
      </c>
      <c r="B22" s="25">
        <v>14.0</v>
      </c>
      <c r="C22" s="13" t="s">
        <v>1062</v>
      </c>
    </row>
    <row r="23" ht="15.75" customHeight="1">
      <c r="A23" s="18">
        <v>44761.824837962966</v>
      </c>
      <c r="B23" s="25">
        <v>15.0</v>
      </c>
      <c r="C23" s="13" t="s">
        <v>1062</v>
      </c>
    </row>
    <row r="24" ht="15.75" customHeight="1">
      <c r="A24" s="18">
        <v>44762.369802511574</v>
      </c>
      <c r="B24" s="25">
        <v>10.0</v>
      </c>
      <c r="C24" s="13" t="s">
        <v>1062</v>
      </c>
    </row>
    <row r="25" ht="15.75" customHeight="1">
      <c r="A25" s="18">
        <v>44762.410301412034</v>
      </c>
      <c r="B25" s="25">
        <v>6.0</v>
      </c>
      <c r="C25" s="13" t="s">
        <v>1068</v>
      </c>
    </row>
    <row r="26" ht="15.75" customHeight="1">
      <c r="A26" s="18">
        <v>44762.410536689815</v>
      </c>
      <c r="B26" s="25">
        <v>21.0</v>
      </c>
      <c r="C26" s="13" t="s">
        <v>1070</v>
      </c>
    </row>
    <row r="27" ht="15.75" customHeight="1">
      <c r="A27" s="18">
        <v>44762.42314377315</v>
      </c>
      <c r="B27" s="25">
        <v>25.0</v>
      </c>
      <c r="C27" s="13" t="s">
        <v>1070</v>
      </c>
    </row>
    <row r="28" ht="15.75" customHeight="1">
      <c r="A28" s="18">
        <v>44762.88609325231</v>
      </c>
      <c r="B28" s="25" t="s">
        <v>105</v>
      </c>
      <c r="C28" s="13" t="s">
        <v>1062</v>
      </c>
    </row>
    <row r="29" ht="15.75" customHeight="1">
      <c r="A29" s="18">
        <v>44766.42798438657</v>
      </c>
      <c r="B29" s="25">
        <v>7.0</v>
      </c>
      <c r="C29" s="13" t="s">
        <v>1068</v>
      </c>
    </row>
    <row r="30" ht="15.75" customHeight="1">
      <c r="A30" s="18">
        <v>44766.461911562496</v>
      </c>
      <c r="B30" s="25">
        <v>8.0</v>
      </c>
      <c r="C30" s="13" t="s">
        <v>1068</v>
      </c>
    </row>
    <row r="31" ht="15.75" customHeight="1">
      <c r="A31" s="18">
        <v>44767.67920518518</v>
      </c>
      <c r="B31" s="25" t="s">
        <v>116</v>
      </c>
      <c r="C31" s="13" t="s">
        <v>1062</v>
      </c>
    </row>
    <row r="32" ht="15.75" customHeight="1">
      <c r="A32" s="18">
        <v>44767.73787710648</v>
      </c>
      <c r="B32" s="25">
        <v>10.0</v>
      </c>
      <c r="C32" s="13" t="s">
        <v>1062</v>
      </c>
    </row>
    <row r="33" ht="15.75" customHeight="1">
      <c r="A33" s="18">
        <v>44767.76486090278</v>
      </c>
      <c r="B33" s="25">
        <v>25.0</v>
      </c>
      <c r="C33" s="13" t="s">
        <v>1070</v>
      </c>
    </row>
    <row r="34" ht="15.75" customHeight="1">
      <c r="A34" s="18">
        <v>44768.40929079861</v>
      </c>
      <c r="B34" s="25">
        <v>25.0</v>
      </c>
      <c r="C34" s="13" t="s">
        <v>1070</v>
      </c>
    </row>
    <row r="35" ht="15.75" customHeight="1">
      <c r="A35" s="18">
        <v>44768.95291269676</v>
      </c>
      <c r="B35" s="25">
        <v>2.0</v>
      </c>
      <c r="C35" s="13" t="s">
        <v>1065</v>
      </c>
    </row>
    <row r="36" ht="15.75" customHeight="1">
      <c r="A36" s="18">
        <v>44769.43261293981</v>
      </c>
      <c r="B36" s="25">
        <v>25.0</v>
      </c>
      <c r="C36" s="13" t="s">
        <v>1070</v>
      </c>
    </row>
    <row r="37" ht="15.75" customHeight="1">
      <c r="A37" s="18">
        <v>44769.45598428241</v>
      </c>
      <c r="B37" s="25">
        <v>15.0</v>
      </c>
      <c r="C37" s="13" t="s">
        <v>1062</v>
      </c>
    </row>
    <row r="38" ht="15.75" customHeight="1">
      <c r="A38" s="18">
        <v>44769.48673618055</v>
      </c>
      <c r="B38" s="25">
        <v>25.0</v>
      </c>
      <c r="C38" s="13" t="s">
        <v>1070</v>
      </c>
    </row>
    <row r="39" ht="15.75" customHeight="1">
      <c r="A39" s="18">
        <v>44769.59657329861</v>
      </c>
      <c r="B39" s="25">
        <v>25.0</v>
      </c>
      <c r="C39" s="13" t="s">
        <v>1070</v>
      </c>
    </row>
    <row r="40" ht="15.75" customHeight="1">
      <c r="A40" s="18">
        <v>44769.735821574075</v>
      </c>
      <c r="B40" s="25">
        <v>18.0</v>
      </c>
      <c r="C40" s="13" t="s">
        <v>1062</v>
      </c>
    </row>
    <row r="41" ht="15.75" customHeight="1">
      <c r="A41" s="18">
        <v>44769.86129559028</v>
      </c>
      <c r="B41" s="25">
        <v>35.0</v>
      </c>
      <c r="C41" s="13" t="s">
        <v>1070</v>
      </c>
    </row>
    <row r="42" ht="15.75" customHeight="1">
      <c r="A42" s="18">
        <v>44769.93634969907</v>
      </c>
      <c r="B42" s="25">
        <v>20.0</v>
      </c>
      <c r="C42" s="13" t="s">
        <v>1062</v>
      </c>
    </row>
    <row r="43" ht="15.75" customHeight="1">
      <c r="A43" s="18">
        <v>44771.8310065625</v>
      </c>
      <c r="B43" s="25">
        <v>31.0</v>
      </c>
      <c r="C43" s="13" t="s">
        <v>1070</v>
      </c>
    </row>
    <row r="44" ht="15.75" customHeight="1">
      <c r="A44" s="18">
        <v>44773.416103842595</v>
      </c>
      <c r="B44" s="25" t="s">
        <v>159</v>
      </c>
      <c r="C44" s="13" t="s">
        <v>1062</v>
      </c>
    </row>
    <row r="45" ht="15.75" customHeight="1">
      <c r="A45" s="18">
        <v>44774.700333518515</v>
      </c>
      <c r="B45" s="25">
        <v>4.0</v>
      </c>
      <c r="C45" s="13" t="s">
        <v>1065</v>
      </c>
    </row>
    <row r="46" ht="15.75" customHeight="1">
      <c r="A46" s="18">
        <v>44776.382177638894</v>
      </c>
      <c r="B46" s="25">
        <v>7.0</v>
      </c>
      <c r="C46" s="13" t="s">
        <v>1068</v>
      </c>
    </row>
    <row r="47" ht="15.75" customHeight="1">
      <c r="A47" s="18">
        <v>44776.392757002315</v>
      </c>
      <c r="B47" s="25" t="s">
        <v>172</v>
      </c>
      <c r="C47" s="13" t="s">
        <v>1062</v>
      </c>
    </row>
    <row r="48" ht="15.75" customHeight="1">
      <c r="A48" s="18">
        <v>44776.401765</v>
      </c>
      <c r="B48" s="25">
        <v>7.0</v>
      </c>
      <c r="C48" s="13" t="s">
        <v>1068</v>
      </c>
    </row>
    <row r="49" ht="15.75" customHeight="1">
      <c r="A49" s="18">
        <v>44776.41769648148</v>
      </c>
      <c r="B49" s="25" t="s">
        <v>179</v>
      </c>
      <c r="C49" s="13" t="s">
        <v>1070</v>
      </c>
    </row>
    <row r="50" ht="15.75" customHeight="1">
      <c r="A50" s="18">
        <v>44776.430362824074</v>
      </c>
      <c r="B50" s="25">
        <v>20.0</v>
      </c>
      <c r="C50" s="13" t="s">
        <v>1062</v>
      </c>
    </row>
    <row r="51" ht="15.75" customHeight="1">
      <c r="A51" s="18">
        <v>44776.64776535879</v>
      </c>
      <c r="B51" s="25">
        <v>4.0</v>
      </c>
      <c r="C51" s="13" t="s">
        <v>1065</v>
      </c>
    </row>
    <row r="52" ht="15.75" customHeight="1">
      <c r="A52" s="18">
        <v>44776.74745865741</v>
      </c>
      <c r="B52" s="25"/>
      <c r="C52" s="3"/>
    </row>
    <row r="53" ht="15.75" customHeight="1">
      <c r="A53" s="18">
        <v>44776.87032553241</v>
      </c>
      <c r="B53" s="25">
        <v>22.0</v>
      </c>
      <c r="C53" s="13" t="s">
        <v>1070</v>
      </c>
    </row>
    <row r="54" ht="15.75" customHeight="1">
      <c r="A54" s="18">
        <v>44778.47389283565</v>
      </c>
      <c r="B54" s="25" t="s">
        <v>199</v>
      </c>
      <c r="C54" s="13" t="s">
        <v>1070</v>
      </c>
    </row>
    <row r="55" ht="15.75" customHeight="1">
      <c r="A55" s="18">
        <v>44781.67810831018</v>
      </c>
      <c r="B55" s="25">
        <v>9.0</v>
      </c>
      <c r="C55" s="13" t="s">
        <v>1068</v>
      </c>
    </row>
    <row r="56" ht="15.75" customHeight="1">
      <c r="A56" s="18">
        <v>44782.65928451389</v>
      </c>
      <c r="B56" s="25" t="s">
        <v>204</v>
      </c>
      <c r="C56" s="13" t="s">
        <v>1068</v>
      </c>
    </row>
    <row r="57" ht="15.75" customHeight="1">
      <c r="A57" s="18">
        <v>44782.81107202546</v>
      </c>
      <c r="B57" s="25">
        <v>6.0</v>
      </c>
      <c r="C57" s="13" t="s">
        <v>1068</v>
      </c>
    </row>
    <row r="58" ht="15.75" customHeight="1">
      <c r="A58" s="18">
        <v>44782.9406990162</v>
      </c>
      <c r="B58" s="25">
        <v>12.0</v>
      </c>
      <c r="C58" s="13" t="s">
        <v>1062</v>
      </c>
    </row>
    <row r="59" ht="15.75" customHeight="1">
      <c r="A59" s="18">
        <v>44783.73288888889</v>
      </c>
      <c r="B59" s="25">
        <v>15.0</v>
      </c>
      <c r="C59" s="13" t="s">
        <v>1062</v>
      </c>
    </row>
    <row r="60" ht="15.75" customHeight="1">
      <c r="A60" s="18">
        <v>44784.72946203704</v>
      </c>
      <c r="B60" s="25" t="s">
        <v>213</v>
      </c>
      <c r="C60" s="13" t="s">
        <v>1062</v>
      </c>
    </row>
    <row r="61" ht="15.75" customHeight="1">
      <c r="A61" s="18">
        <v>44784.733194375</v>
      </c>
      <c r="B61" s="25" t="s">
        <v>56</v>
      </c>
      <c r="C61" s="13" t="s">
        <v>1062</v>
      </c>
    </row>
    <row r="62" ht="15.75" customHeight="1">
      <c r="A62" s="18">
        <v>44784.73667503472</v>
      </c>
      <c r="B62" s="25">
        <v>17.0</v>
      </c>
      <c r="C62" s="13" t="s">
        <v>1062</v>
      </c>
    </row>
    <row r="63" ht="15.75" customHeight="1">
      <c r="A63" s="18">
        <v>44784.83866329861</v>
      </c>
      <c r="B63" s="25" t="s">
        <v>224</v>
      </c>
      <c r="C63" s="13" t="s">
        <v>1065</v>
      </c>
    </row>
    <row r="64" ht="15.75" customHeight="1">
      <c r="A64" s="18">
        <v>44784.88323181713</v>
      </c>
      <c r="B64" s="25">
        <v>3.0</v>
      </c>
      <c r="C64" s="13" t="s">
        <v>1065</v>
      </c>
    </row>
    <row r="65" ht="15.75" customHeight="1">
      <c r="A65" s="18">
        <v>44785.391684699076</v>
      </c>
      <c r="B65" s="25">
        <v>15.0</v>
      </c>
      <c r="C65" s="13" t="s">
        <v>1062</v>
      </c>
    </row>
    <row r="66" ht="15.75" customHeight="1">
      <c r="A66" s="18">
        <v>44785.519401701386</v>
      </c>
      <c r="B66" s="25">
        <v>0.0</v>
      </c>
      <c r="C66" s="13" t="s">
        <v>1065</v>
      </c>
    </row>
    <row r="67" ht="15.75" customHeight="1">
      <c r="A67" s="18">
        <v>44785.59395322917</v>
      </c>
      <c r="B67" s="25">
        <v>15.0</v>
      </c>
      <c r="C67" s="13" t="s">
        <v>1062</v>
      </c>
    </row>
    <row r="68" ht="15.75" customHeight="1">
      <c r="A68" s="18">
        <v>44785.7183215625</v>
      </c>
      <c r="B68" s="25">
        <v>1.5</v>
      </c>
      <c r="C68" s="13" t="s">
        <v>1065</v>
      </c>
    </row>
    <row r="69" ht="15.75" customHeight="1">
      <c r="A69" s="18">
        <v>44785.737975428245</v>
      </c>
      <c r="B69" s="25" t="s">
        <v>234</v>
      </c>
      <c r="C69" s="13" t="s">
        <v>1065</v>
      </c>
    </row>
    <row r="70" ht="15.75" customHeight="1">
      <c r="A70" s="18">
        <v>44785.76242398148</v>
      </c>
      <c r="B70" s="25">
        <v>15.0</v>
      </c>
      <c r="C70" s="13" t="s">
        <v>1062</v>
      </c>
    </row>
    <row r="71" ht="15.75" customHeight="1">
      <c r="A71" s="18">
        <v>44785.764121597225</v>
      </c>
      <c r="B71" s="25" t="s">
        <v>213</v>
      </c>
      <c r="C71" s="13" t="s">
        <v>1062</v>
      </c>
    </row>
    <row r="72" ht="15.75" customHeight="1">
      <c r="A72" s="18">
        <v>44785.84016733796</v>
      </c>
      <c r="B72" s="25" t="s">
        <v>243</v>
      </c>
      <c r="C72" s="13" t="s">
        <v>1065</v>
      </c>
    </row>
    <row r="73" ht="15.75" customHeight="1">
      <c r="A73" s="18">
        <v>44785.9581628125</v>
      </c>
      <c r="B73" s="25" t="s">
        <v>248</v>
      </c>
      <c r="C73" s="13" t="s">
        <v>1062</v>
      </c>
    </row>
    <row r="74" ht="15.75" customHeight="1">
      <c r="A74" s="18">
        <v>44788.39644755787</v>
      </c>
      <c r="B74" s="25" t="s">
        <v>251</v>
      </c>
      <c r="C74" s="13" t="s">
        <v>1065</v>
      </c>
    </row>
    <row r="75" ht="15.75" customHeight="1">
      <c r="A75" s="18">
        <v>44788.5819165625</v>
      </c>
      <c r="B75" s="25">
        <v>4.0</v>
      </c>
      <c r="C75" s="13" t="s">
        <v>1065</v>
      </c>
    </row>
    <row r="76" ht="15.75" customHeight="1">
      <c r="A76" s="18">
        <v>44788.64884521991</v>
      </c>
      <c r="B76" s="25">
        <v>8.0</v>
      </c>
      <c r="C76" s="13" t="s">
        <v>1068</v>
      </c>
    </row>
    <row r="77" ht="15.75" customHeight="1">
      <c r="A77" s="18">
        <v>44788.979046712964</v>
      </c>
      <c r="B77" s="25">
        <v>12.0</v>
      </c>
      <c r="C77" s="13" t="s">
        <v>1062</v>
      </c>
    </row>
    <row r="78" ht="15.75" customHeight="1">
      <c r="A78" s="18">
        <v>44789.32320483796</v>
      </c>
      <c r="B78" s="25" t="s">
        <v>248</v>
      </c>
      <c r="C78" s="13" t="s">
        <v>1062</v>
      </c>
    </row>
    <row r="79" ht="15.75" customHeight="1">
      <c r="A79" s="18">
        <v>44789.38161549768</v>
      </c>
      <c r="B79" s="25">
        <v>10.0</v>
      </c>
      <c r="C79" s="13" t="s">
        <v>1062</v>
      </c>
    </row>
    <row r="80" ht="15.75" customHeight="1">
      <c r="A80" s="18">
        <v>44789.40651940972</v>
      </c>
      <c r="B80" s="25">
        <v>10.0</v>
      </c>
      <c r="C80" s="13" t="s">
        <v>1062</v>
      </c>
    </row>
    <row r="81" ht="15.75" customHeight="1">
      <c r="A81" s="18">
        <v>44789.41119590278</v>
      </c>
      <c r="B81" s="25">
        <v>15.0</v>
      </c>
      <c r="C81" s="13" t="s">
        <v>1062</v>
      </c>
    </row>
    <row r="82" ht="15.75" customHeight="1">
      <c r="A82" s="18">
        <v>44789.444615138884</v>
      </c>
      <c r="B82" s="25">
        <v>12.0</v>
      </c>
      <c r="C82" s="13" t="s">
        <v>1062</v>
      </c>
    </row>
    <row r="83" ht="15.75" customHeight="1">
      <c r="A83" s="18">
        <v>44789.61624050926</v>
      </c>
      <c r="B83" s="25" t="s">
        <v>272</v>
      </c>
      <c r="C83" s="13" t="s">
        <v>1070</v>
      </c>
    </row>
    <row r="84" ht="15.75" customHeight="1">
      <c r="A84" s="18">
        <v>44789.62005020834</v>
      </c>
      <c r="B84" s="25">
        <v>15.0</v>
      </c>
      <c r="C84" s="13" t="s">
        <v>1062</v>
      </c>
    </row>
    <row r="85" ht="15.75" customHeight="1">
      <c r="A85" s="18">
        <v>44789.62884414352</v>
      </c>
      <c r="B85" s="25">
        <v>12.0</v>
      </c>
      <c r="C85" s="13" t="s">
        <v>1062</v>
      </c>
    </row>
    <row r="86" ht="15.75" customHeight="1">
      <c r="A86" s="18">
        <v>44789.63850597222</v>
      </c>
      <c r="B86" s="25" t="s">
        <v>279</v>
      </c>
      <c r="C86" s="13" t="s">
        <v>1062</v>
      </c>
    </row>
    <row r="87" ht="15.75" customHeight="1">
      <c r="A87" s="18">
        <v>44790.37158344907</v>
      </c>
      <c r="B87" s="25">
        <v>8.0</v>
      </c>
      <c r="C87" s="13" t="s">
        <v>1068</v>
      </c>
    </row>
    <row r="88" ht="15.75" customHeight="1">
      <c r="A88" s="18">
        <v>44790.4231524537</v>
      </c>
      <c r="B88" s="25" t="s">
        <v>172</v>
      </c>
      <c r="C88" s="13" t="s">
        <v>1062</v>
      </c>
    </row>
    <row r="89" ht="15.75" customHeight="1">
      <c r="A89" s="18">
        <v>44790.60016119213</v>
      </c>
      <c r="B89" s="25" t="s">
        <v>248</v>
      </c>
      <c r="C89" s="13" t="s">
        <v>1062</v>
      </c>
    </row>
    <row r="90" ht="15.75" customHeight="1">
      <c r="A90" s="18">
        <v>44790.631286805554</v>
      </c>
      <c r="B90" s="25">
        <v>9.0</v>
      </c>
      <c r="C90" s="13" t="s">
        <v>1068</v>
      </c>
    </row>
    <row r="91" ht="15.75" customHeight="1">
      <c r="A91" s="18">
        <v>44790.901741435184</v>
      </c>
      <c r="B91" s="25" t="s">
        <v>296</v>
      </c>
      <c r="C91" s="13" t="s">
        <v>1068</v>
      </c>
    </row>
    <row r="92" ht="15.75" customHeight="1">
      <c r="A92" s="18">
        <v>44791.65187297454</v>
      </c>
      <c r="B92" s="25">
        <v>10.0</v>
      </c>
      <c r="C92" s="13" t="s">
        <v>1062</v>
      </c>
    </row>
    <row r="93" ht="15.75" customHeight="1">
      <c r="A93" s="18">
        <v>44795.4869869213</v>
      </c>
      <c r="B93" s="25">
        <v>5.0</v>
      </c>
      <c r="C93" s="13" t="s">
        <v>1065</v>
      </c>
    </row>
    <row r="94" ht="15.75" customHeight="1">
      <c r="A94" s="18">
        <v>44795.63543032407</v>
      </c>
      <c r="B94" s="25">
        <v>8.0</v>
      </c>
      <c r="C94" s="13" t="s">
        <v>1068</v>
      </c>
    </row>
    <row r="95" ht="15.75" customHeight="1">
      <c r="A95" s="18">
        <v>44795.94308113426</v>
      </c>
      <c r="B95" s="25" t="s">
        <v>234</v>
      </c>
      <c r="C95" s="13" t="s">
        <v>1065</v>
      </c>
    </row>
    <row r="96" ht="15.75" customHeight="1">
      <c r="A96" s="18">
        <v>44796.060806388894</v>
      </c>
      <c r="B96" s="25">
        <v>7.0</v>
      </c>
      <c r="C96" s="13" t="s">
        <v>1068</v>
      </c>
    </row>
    <row r="97" ht="15.75" customHeight="1">
      <c r="A97" s="18">
        <v>44796.50151420139</v>
      </c>
      <c r="B97" s="25">
        <v>1.5</v>
      </c>
      <c r="C97" s="13" t="s">
        <v>1065</v>
      </c>
    </row>
    <row r="98" ht="15.75" customHeight="1">
      <c r="A98" s="18">
        <v>44796.52863299768</v>
      </c>
      <c r="B98" s="25" t="s">
        <v>248</v>
      </c>
      <c r="C98" s="13" t="s">
        <v>1062</v>
      </c>
    </row>
    <row r="99" ht="15.75" customHeight="1">
      <c r="A99" s="18">
        <v>44796.53013140046</v>
      </c>
      <c r="B99" s="25">
        <v>11.0</v>
      </c>
      <c r="C99" s="13" t="s">
        <v>1062</v>
      </c>
    </row>
    <row r="100" ht="15.75" customHeight="1">
      <c r="A100" s="18">
        <v>44796.53164274305</v>
      </c>
      <c r="B100" s="25" t="s">
        <v>296</v>
      </c>
      <c r="C100" s="13" t="s">
        <v>1065</v>
      </c>
    </row>
    <row r="101" ht="15.75" customHeight="1">
      <c r="A101" s="18">
        <v>44796.622763680556</v>
      </c>
      <c r="B101" s="25" t="s">
        <v>317</v>
      </c>
      <c r="C101" s="13" t="s">
        <v>1068</v>
      </c>
    </row>
    <row r="102" ht="15.75" customHeight="1">
      <c r="A102" s="18">
        <v>44796.940761053236</v>
      </c>
      <c r="B102" s="25" t="s">
        <v>320</v>
      </c>
      <c r="C102" s="13" t="s">
        <v>1070</v>
      </c>
    </row>
    <row r="103" ht="15.75" customHeight="1">
      <c r="A103" s="18">
        <v>44797.46433809028</v>
      </c>
      <c r="B103" s="25">
        <v>12.0</v>
      </c>
      <c r="C103" s="13" t="s">
        <v>1062</v>
      </c>
    </row>
    <row r="104" ht="15.75" customHeight="1">
      <c r="A104" s="18">
        <v>44797.56939329861</v>
      </c>
      <c r="B104" s="25">
        <v>10.0</v>
      </c>
      <c r="C104" s="13" t="s">
        <v>1062</v>
      </c>
    </row>
    <row r="105" ht="15.75" customHeight="1">
      <c r="A105" s="18">
        <v>44797.78573939815</v>
      </c>
      <c r="B105" s="25">
        <v>3.0</v>
      </c>
      <c r="C105" s="13" t="s">
        <v>1065</v>
      </c>
    </row>
    <row r="106" ht="15.75" customHeight="1">
      <c r="A106" s="18">
        <v>44797.801524375</v>
      </c>
      <c r="B106" s="25">
        <v>15.0</v>
      </c>
      <c r="C106" s="13" t="s">
        <v>1062</v>
      </c>
    </row>
    <row r="107" ht="15.75" customHeight="1">
      <c r="A107" s="18">
        <v>44798.4045921412</v>
      </c>
      <c r="B107" s="25" t="s">
        <v>179</v>
      </c>
      <c r="C107" s="3" t="s">
        <v>179</v>
      </c>
    </row>
    <row r="108" ht="15.75" customHeight="1">
      <c r="A108" s="18">
        <v>44798.43814491898</v>
      </c>
      <c r="B108" s="25">
        <v>15.0</v>
      </c>
      <c r="C108" s="13" t="s">
        <v>1070</v>
      </c>
    </row>
    <row r="109" ht="15.75" customHeight="1">
      <c r="A109" s="18">
        <v>44798.57951980324</v>
      </c>
      <c r="B109" s="25" t="s">
        <v>296</v>
      </c>
      <c r="C109" s="13" t="s">
        <v>1065</v>
      </c>
    </row>
    <row r="110" ht="15.75" customHeight="1">
      <c r="A110" s="18">
        <v>44798.59288943287</v>
      </c>
      <c r="B110" s="25">
        <v>3.0</v>
      </c>
      <c r="C110" s="13" t="s">
        <v>1065</v>
      </c>
    </row>
    <row r="111" ht="15.75" customHeight="1">
      <c r="A111" s="18">
        <v>44798.5999108449</v>
      </c>
      <c r="B111" s="25" t="s">
        <v>339</v>
      </c>
      <c r="C111" s="13" t="s">
        <v>1062</v>
      </c>
    </row>
    <row r="112" ht="15.75" customHeight="1">
      <c r="A112" s="18">
        <v>44798.60709780092</v>
      </c>
      <c r="B112" s="25">
        <v>14.0</v>
      </c>
      <c r="C112" s="13" t="s">
        <v>1062</v>
      </c>
    </row>
    <row r="113" ht="15.75" customHeight="1">
      <c r="A113" s="18">
        <v>44799.39938769676</v>
      </c>
      <c r="B113" s="25" t="s">
        <v>345</v>
      </c>
      <c r="C113" s="13" t="s">
        <v>1068</v>
      </c>
    </row>
    <row r="114" ht="15.75" customHeight="1">
      <c r="A114" s="18">
        <v>44799.41801166667</v>
      </c>
      <c r="B114" s="25" t="s">
        <v>349</v>
      </c>
      <c r="C114" s="13" t="s">
        <v>1070</v>
      </c>
    </row>
    <row r="115" ht="15.75" customHeight="1">
      <c r="A115" s="18">
        <v>44799.49216865741</v>
      </c>
      <c r="B115" s="25">
        <v>0.0</v>
      </c>
      <c r="C115" s="13" t="s">
        <v>1065</v>
      </c>
    </row>
    <row r="116" ht="15.75" customHeight="1">
      <c r="A116" s="18">
        <v>44802.4109993287</v>
      </c>
      <c r="B116" s="25">
        <v>10.0</v>
      </c>
      <c r="C116" s="13" t="s">
        <v>1062</v>
      </c>
    </row>
    <row r="117" ht="15.75" customHeight="1">
      <c r="A117" s="18">
        <v>44802.80357244213</v>
      </c>
      <c r="B117" s="25" t="s">
        <v>204</v>
      </c>
      <c r="C117" s="13" t="s">
        <v>1068</v>
      </c>
    </row>
    <row r="118" ht="15.75" customHeight="1">
      <c r="A118" s="18">
        <v>44802.853674074075</v>
      </c>
      <c r="B118" s="25">
        <v>16.0</v>
      </c>
      <c r="C118" s="13" t="s">
        <v>1062</v>
      </c>
    </row>
    <row r="119" ht="15.75" customHeight="1">
      <c r="A119" s="18">
        <v>44803.42163708333</v>
      </c>
      <c r="B119" s="25">
        <v>0.0</v>
      </c>
      <c r="C119" s="13" t="s">
        <v>1065</v>
      </c>
    </row>
    <row r="120" ht="15.75" customHeight="1">
      <c r="A120" s="18">
        <v>44803.632627025465</v>
      </c>
      <c r="B120" s="25">
        <v>5.0</v>
      </c>
      <c r="C120" s="13" t="s">
        <v>1065</v>
      </c>
    </row>
    <row r="121" ht="15.75" customHeight="1">
      <c r="A121" s="18">
        <v>44803.68317290509</v>
      </c>
      <c r="B121" s="25"/>
      <c r="C121" s="3"/>
    </row>
    <row r="122" ht="15.75" customHeight="1">
      <c r="A122" s="18">
        <v>44804.439352500005</v>
      </c>
      <c r="B122" s="25" t="s">
        <v>204</v>
      </c>
      <c r="C122" s="13" t="s">
        <v>1068</v>
      </c>
    </row>
    <row r="123" ht="15.75" customHeight="1">
      <c r="A123" s="18">
        <v>44804.84930425926</v>
      </c>
      <c r="B123" s="25"/>
      <c r="C123" s="3"/>
    </row>
    <row r="124" ht="15.75" customHeight="1">
      <c r="A124" s="18">
        <v>44805.43892909722</v>
      </c>
      <c r="B124" s="25">
        <v>12.0</v>
      </c>
      <c r="C124" s="13" t="s">
        <v>1062</v>
      </c>
    </row>
    <row r="125" ht="15.75" customHeight="1">
      <c r="A125" s="18">
        <v>44806.72069652777</v>
      </c>
      <c r="B125" s="25" t="s">
        <v>374</v>
      </c>
      <c r="C125" s="13" t="s">
        <v>1065</v>
      </c>
    </row>
    <row r="126" ht="15.75" customHeight="1">
      <c r="A126" s="18">
        <v>44809.271243379626</v>
      </c>
      <c r="B126" s="25" t="s">
        <v>377</v>
      </c>
      <c r="C126" s="13" t="s">
        <v>1068</v>
      </c>
    </row>
    <row r="127" ht="15.75" customHeight="1">
      <c r="A127" s="18">
        <v>44809.74900561343</v>
      </c>
      <c r="B127" s="25"/>
      <c r="C127" s="3"/>
    </row>
    <row r="128" ht="15.75" customHeight="1">
      <c r="A128" s="18">
        <v>44809.779790659726</v>
      </c>
      <c r="B128" s="25">
        <v>7.0</v>
      </c>
      <c r="C128" s="13" t="s">
        <v>1068</v>
      </c>
    </row>
    <row r="129" ht="15.75" customHeight="1">
      <c r="A129" s="18">
        <v>44810.31760077547</v>
      </c>
      <c r="B129" s="25">
        <v>8.0</v>
      </c>
      <c r="C129" s="13" t="s">
        <v>1068</v>
      </c>
    </row>
    <row r="130" ht="15.75" customHeight="1">
      <c r="A130" s="18">
        <v>44810.41319475694</v>
      </c>
      <c r="B130" s="25">
        <v>15.0</v>
      </c>
      <c r="C130" s="13" t="s">
        <v>1062</v>
      </c>
    </row>
    <row r="131" ht="15.75" customHeight="1">
      <c r="A131" s="18">
        <v>44810.42958229167</v>
      </c>
      <c r="B131" s="25" t="s">
        <v>279</v>
      </c>
      <c r="C131" s="13" t="s">
        <v>1062</v>
      </c>
    </row>
    <row r="132" ht="15.75" customHeight="1">
      <c r="A132" s="18">
        <v>44810.67920481482</v>
      </c>
      <c r="B132" s="25">
        <v>4.0</v>
      </c>
      <c r="C132" s="13" t="s">
        <v>1065</v>
      </c>
    </row>
    <row r="133" ht="15.75" customHeight="1">
      <c r="A133" s="18">
        <v>44810.88853960648</v>
      </c>
      <c r="B133" s="25" t="s">
        <v>388</v>
      </c>
      <c r="C133" s="13" t="s">
        <v>1068</v>
      </c>
    </row>
    <row r="134" ht="15.75" customHeight="1">
      <c r="A134" s="18">
        <v>44810.89982039352</v>
      </c>
      <c r="B134" s="25">
        <v>10.0</v>
      </c>
      <c r="C134" s="13" t="s">
        <v>1062</v>
      </c>
    </row>
    <row r="135" ht="15.75" customHeight="1">
      <c r="A135" s="18">
        <v>44811.45513650463</v>
      </c>
      <c r="B135" s="25">
        <v>2.5</v>
      </c>
      <c r="C135" s="13" t="s">
        <v>1065</v>
      </c>
    </row>
    <row r="136" ht="15.75" customHeight="1">
      <c r="A136" s="18">
        <v>44811.83044849537</v>
      </c>
      <c r="B136" s="25">
        <v>4.0</v>
      </c>
      <c r="C136" s="13" t="s">
        <v>1065</v>
      </c>
    </row>
    <row r="137" ht="15.75" customHeight="1">
      <c r="A137" s="18">
        <v>44811.971371886575</v>
      </c>
      <c r="B137" s="25" t="s">
        <v>199</v>
      </c>
      <c r="C137" s="13" t="s">
        <v>1070</v>
      </c>
    </row>
    <row r="138" ht="15.75" customHeight="1">
      <c r="A138" s="18">
        <v>44812.47777704861</v>
      </c>
      <c r="B138" s="25">
        <v>1.0</v>
      </c>
      <c r="C138" s="13" t="s">
        <v>1065</v>
      </c>
    </row>
    <row r="139" ht="15.75" customHeight="1">
      <c r="A139" s="18">
        <v>44813.39321807871</v>
      </c>
      <c r="B139" s="25" t="s">
        <v>408</v>
      </c>
      <c r="C139" s="3" t="s">
        <v>408</v>
      </c>
    </row>
    <row r="140" ht="15.75" customHeight="1">
      <c r="A140" s="18">
        <v>44815.801594062505</v>
      </c>
      <c r="B140" s="25">
        <v>6.0</v>
      </c>
      <c r="C140" s="13" t="s">
        <v>1068</v>
      </c>
    </row>
    <row r="141" ht="15.75" customHeight="1">
      <c r="A141" s="18">
        <v>44815.96256381944</v>
      </c>
      <c r="B141" s="25">
        <v>10.0</v>
      </c>
      <c r="C141" s="13" t="s">
        <v>1062</v>
      </c>
    </row>
    <row r="142" ht="15.75" customHeight="1">
      <c r="A142" s="18">
        <v>44816.537365185184</v>
      </c>
      <c r="B142" s="25" t="s">
        <v>413</v>
      </c>
      <c r="C142" s="13" t="s">
        <v>1070</v>
      </c>
    </row>
    <row r="143" ht="15.75" customHeight="1">
      <c r="A143" s="18">
        <v>44816.85269354167</v>
      </c>
      <c r="B143" s="25">
        <v>20.0</v>
      </c>
      <c r="C143" s="13" t="s">
        <v>1062</v>
      </c>
    </row>
    <row r="144" ht="15.75" customHeight="1">
      <c r="A144" s="18">
        <v>44817.34351849537</v>
      </c>
      <c r="B144" s="25" t="s">
        <v>248</v>
      </c>
      <c r="C144" s="13" t="s">
        <v>1062</v>
      </c>
    </row>
    <row r="145" ht="15.75" customHeight="1">
      <c r="A145" s="18">
        <v>44817.37193869213</v>
      </c>
      <c r="B145" s="25">
        <v>12.0</v>
      </c>
      <c r="C145" s="13" t="s">
        <v>1062</v>
      </c>
    </row>
    <row r="146" ht="15.75" customHeight="1">
      <c r="A146" s="18">
        <v>44817.64101923611</v>
      </c>
      <c r="B146" s="25" t="s">
        <v>423</v>
      </c>
      <c r="C146" s="13" t="s">
        <v>1070</v>
      </c>
    </row>
    <row r="147" ht="15.75" customHeight="1">
      <c r="A147" s="18">
        <v>44817.840118611115</v>
      </c>
      <c r="B147" s="25">
        <v>9.0</v>
      </c>
      <c r="C147" s="13" t="s">
        <v>1068</v>
      </c>
    </row>
    <row r="148" ht="15.75" customHeight="1">
      <c r="A148" s="18">
        <v>44818.550291817126</v>
      </c>
      <c r="B148" s="25"/>
      <c r="C148" s="3"/>
    </row>
    <row r="149" ht="15.75" customHeight="1">
      <c r="A149" s="18">
        <v>44818.663831134254</v>
      </c>
      <c r="B149" s="25">
        <v>23.0</v>
      </c>
      <c r="C149" s="13" t="s">
        <v>1070</v>
      </c>
    </row>
    <row r="150" ht="15.75" customHeight="1">
      <c r="A150" s="18">
        <v>44818.827739456014</v>
      </c>
      <c r="B150" s="25" t="s">
        <v>179</v>
      </c>
      <c r="C150" s="13" t="s">
        <v>1070</v>
      </c>
    </row>
    <row r="151" ht="15.75" customHeight="1">
      <c r="A151" s="18">
        <v>44818.8497425463</v>
      </c>
      <c r="B151" s="25">
        <v>15.0</v>
      </c>
      <c r="C151" s="13" t="s">
        <v>1062</v>
      </c>
    </row>
    <row r="152" ht="15.75" customHeight="1">
      <c r="A152" s="18">
        <v>44819.34967361111</v>
      </c>
      <c r="B152" s="25" t="s">
        <v>413</v>
      </c>
      <c r="C152" s="13" t="s">
        <v>1070</v>
      </c>
    </row>
    <row r="153" ht="15.75" customHeight="1">
      <c r="A153" s="18">
        <v>44819.705810879634</v>
      </c>
      <c r="B153" s="25">
        <v>18.0</v>
      </c>
      <c r="C153" s="13" t="s">
        <v>1062</v>
      </c>
    </row>
    <row r="154" ht="15.75" customHeight="1">
      <c r="A154" s="18">
        <v>44820.727474467596</v>
      </c>
      <c r="B154" s="25">
        <v>10.0</v>
      </c>
      <c r="C154" s="13" t="s">
        <v>1062</v>
      </c>
    </row>
    <row r="155" ht="15.75" customHeight="1">
      <c r="A155" s="18">
        <v>44823.889257939816</v>
      </c>
      <c r="B155" s="25">
        <v>15.0</v>
      </c>
      <c r="C155" s="13" t="s">
        <v>1062</v>
      </c>
    </row>
    <row r="156" ht="15.75" customHeight="1">
      <c r="A156" s="18">
        <v>44823.89506037037</v>
      </c>
      <c r="B156" s="25" t="s">
        <v>243</v>
      </c>
      <c r="C156" s="13" t="s">
        <v>1065</v>
      </c>
    </row>
    <row r="157" ht="15.75" customHeight="1">
      <c r="A157" s="18">
        <v>44826.22474856481</v>
      </c>
      <c r="B157" s="25">
        <v>20.0</v>
      </c>
      <c r="C157" s="13" t="s">
        <v>1062</v>
      </c>
    </row>
    <row r="158" ht="15.75" customHeight="1">
      <c r="A158" s="18">
        <v>44826.32813537037</v>
      </c>
      <c r="B158" s="25">
        <v>4.0</v>
      </c>
      <c r="C158" s="13" t="s">
        <v>1065</v>
      </c>
    </row>
    <row r="159" ht="15.75" customHeight="1">
      <c r="A159" s="18">
        <v>44826.38431050926</v>
      </c>
      <c r="B159" s="25" t="s">
        <v>320</v>
      </c>
      <c r="C159" s="13" t="s">
        <v>1070</v>
      </c>
    </row>
    <row r="160" ht="15.75" customHeight="1">
      <c r="A160" s="18">
        <v>44826.494901701386</v>
      </c>
      <c r="B160" s="25" t="s">
        <v>116</v>
      </c>
      <c r="C160" s="13" t="s">
        <v>1062</v>
      </c>
    </row>
    <row r="161" ht="15.75" customHeight="1">
      <c r="A161" s="18">
        <v>44826.49539659722</v>
      </c>
      <c r="B161" s="25">
        <v>10.0</v>
      </c>
      <c r="C161" s="13" t="s">
        <v>1062</v>
      </c>
    </row>
    <row r="162" ht="15.75" customHeight="1">
      <c r="A162" s="18">
        <v>44827.3772131713</v>
      </c>
      <c r="B162" s="25" t="s">
        <v>248</v>
      </c>
      <c r="C162" s="13" t="s">
        <v>1062</v>
      </c>
    </row>
    <row r="163" ht="15.75" customHeight="1">
      <c r="A163" s="18">
        <v>44827.395829166664</v>
      </c>
      <c r="B163" s="25" t="s">
        <v>172</v>
      </c>
      <c r="C163" s="13" t="s">
        <v>1062</v>
      </c>
    </row>
    <row r="164" ht="15.75" customHeight="1">
      <c r="A164" s="18">
        <v>44827.43709269676</v>
      </c>
      <c r="B164" s="25" t="s">
        <v>339</v>
      </c>
      <c r="C164" s="13" t="s">
        <v>1062</v>
      </c>
    </row>
    <row r="165" ht="15.75" customHeight="1">
      <c r="A165" s="18">
        <v>44827.454339108794</v>
      </c>
      <c r="B165" s="25">
        <v>15.0</v>
      </c>
      <c r="C165" s="13" t="s">
        <v>1062</v>
      </c>
    </row>
    <row r="166" ht="15.75" customHeight="1">
      <c r="A166" s="18">
        <v>44828.34699961805</v>
      </c>
      <c r="B166" s="25">
        <v>14.0</v>
      </c>
      <c r="C166" s="13" t="s">
        <v>1062</v>
      </c>
    </row>
    <row r="167" ht="15.75" customHeight="1">
      <c r="A167" s="18">
        <v>44828.34994969907</v>
      </c>
      <c r="B167" s="25" t="s">
        <v>51</v>
      </c>
      <c r="C167" s="13" t="s">
        <v>1062</v>
      </c>
    </row>
    <row r="168" ht="15.75" customHeight="1">
      <c r="A168" s="18">
        <v>44834.5061566088</v>
      </c>
      <c r="B168" s="25">
        <v>1.0</v>
      </c>
      <c r="C168" s="13" t="s">
        <v>1065</v>
      </c>
    </row>
    <row r="169" ht="15.75" customHeight="1">
      <c r="A169" s="18">
        <v>44834.55994715278</v>
      </c>
      <c r="B169" s="25" t="s">
        <v>466</v>
      </c>
      <c r="C169" s="13" t="s">
        <v>1065</v>
      </c>
    </row>
    <row r="170" ht="15.75" customHeight="1">
      <c r="A170" s="18">
        <v>44837.69045371527</v>
      </c>
      <c r="B170" s="25" t="s">
        <v>56</v>
      </c>
      <c r="C170" s="13" t="s">
        <v>1062</v>
      </c>
    </row>
    <row r="171" ht="15.75" customHeight="1">
      <c r="A171" s="18">
        <v>44840.31214140046</v>
      </c>
      <c r="B171" s="25">
        <v>2.0</v>
      </c>
      <c r="C171" s="13" t="s">
        <v>1065</v>
      </c>
    </row>
    <row r="172" ht="15.75" customHeight="1">
      <c r="A172" s="18">
        <v>44840.360729328706</v>
      </c>
      <c r="B172" s="25">
        <v>15.0</v>
      </c>
      <c r="C172" s="13" t="s">
        <v>1062</v>
      </c>
    </row>
    <row r="173" ht="15.75" customHeight="1">
      <c r="A173" s="18">
        <v>44840.44966017361</v>
      </c>
      <c r="B173" s="25">
        <v>6.0</v>
      </c>
      <c r="C173" s="13" t="s">
        <v>1068</v>
      </c>
    </row>
    <row r="174" ht="15.75" customHeight="1">
      <c r="A174" s="18">
        <v>44840.458330821755</v>
      </c>
      <c r="B174" s="25" t="s">
        <v>466</v>
      </c>
      <c r="C174" s="13" t="s">
        <v>1065</v>
      </c>
    </row>
    <row r="175" ht="15.75" customHeight="1">
      <c r="A175" s="18">
        <v>44840.46367241898</v>
      </c>
      <c r="B175" s="25">
        <v>14.0</v>
      </c>
      <c r="C175" s="13" t="s">
        <v>1062</v>
      </c>
    </row>
    <row r="176" ht="15.75" customHeight="1">
      <c r="A176" s="18">
        <v>44843.49723605324</v>
      </c>
      <c r="B176" s="25">
        <v>22.0</v>
      </c>
      <c r="C176" s="13" t="s">
        <v>1070</v>
      </c>
    </row>
    <row r="177" ht="15.75" customHeight="1">
      <c r="A177" s="18">
        <v>44844.831785625</v>
      </c>
      <c r="B177" s="25"/>
      <c r="C177" s="3"/>
    </row>
    <row r="178" ht="15.75" customHeight="1">
      <c r="A178" s="18">
        <v>44844.85523878472</v>
      </c>
      <c r="B178" s="25">
        <v>10.0</v>
      </c>
      <c r="C178" s="13" t="s">
        <v>1062</v>
      </c>
    </row>
    <row r="179" ht="15.75" customHeight="1">
      <c r="A179" s="18">
        <v>44845.436312164355</v>
      </c>
      <c r="B179" s="25">
        <v>7.0</v>
      </c>
      <c r="C179" s="13" t="s">
        <v>1068</v>
      </c>
    </row>
    <row r="180" ht="15.75" customHeight="1">
      <c r="A180" s="18">
        <v>44845.43911050926</v>
      </c>
      <c r="B180" s="25">
        <v>6.0</v>
      </c>
      <c r="C180" s="13" t="s">
        <v>1068</v>
      </c>
    </row>
    <row r="181" ht="15.75" customHeight="1">
      <c r="A181" s="18">
        <v>44847.390935069445</v>
      </c>
      <c r="B181" s="25" t="s">
        <v>51</v>
      </c>
      <c r="C181" s="13" t="s">
        <v>1062</v>
      </c>
    </row>
    <row r="182" ht="15.75" customHeight="1">
      <c r="A182" s="18">
        <v>44847.41266112268</v>
      </c>
      <c r="B182" s="25">
        <v>10.0</v>
      </c>
      <c r="C182" s="13" t="s">
        <v>1062</v>
      </c>
    </row>
    <row r="183" ht="15.75" customHeight="1">
      <c r="A183" s="18">
        <v>44847.59098597222</v>
      </c>
      <c r="B183" s="25" t="s">
        <v>466</v>
      </c>
      <c r="C183" s="13" t="s">
        <v>1065</v>
      </c>
    </row>
    <row r="184" ht="15.75" customHeight="1">
      <c r="A184" s="18">
        <v>44850.34690488426</v>
      </c>
      <c r="B184" s="25">
        <v>6.0</v>
      </c>
      <c r="C184" s="13" t="s">
        <v>1068</v>
      </c>
    </row>
    <row r="185" ht="15.75" customHeight="1">
      <c r="A185" s="18">
        <v>44855.00388574074</v>
      </c>
      <c r="B185" s="25">
        <v>8.0</v>
      </c>
      <c r="C185" s="13" t="s">
        <v>1068</v>
      </c>
    </row>
    <row r="186" ht="15.75" customHeight="1">
      <c r="A186" s="18">
        <v>44855.4651299074</v>
      </c>
      <c r="B186" s="25">
        <v>15.0</v>
      </c>
      <c r="C186" s="13" t="s">
        <v>1062</v>
      </c>
    </row>
    <row r="187" ht="15.75" customHeight="1">
      <c r="A187" s="18">
        <v>44858.65530805556</v>
      </c>
      <c r="B187" s="25" t="s">
        <v>339</v>
      </c>
      <c r="C187" s="13" t="s">
        <v>1062</v>
      </c>
    </row>
    <row r="188" ht="15.75" customHeight="1">
      <c r="A188" s="18">
        <v>44858.68369986111</v>
      </c>
      <c r="B188" s="25" t="s">
        <v>172</v>
      </c>
      <c r="C188" s="13" t="s">
        <v>1062</v>
      </c>
    </row>
    <row r="189" ht="15.75" customHeight="1">
      <c r="A189" s="18">
        <v>44867.76213559028</v>
      </c>
      <c r="B189" s="25">
        <v>15.0</v>
      </c>
      <c r="C189" s="13" t="s">
        <v>1062</v>
      </c>
    </row>
    <row r="190" ht="15.75" customHeight="1">
      <c r="A190" s="18">
        <v>44868.84776665509</v>
      </c>
      <c r="B190" s="25">
        <v>10.0</v>
      </c>
      <c r="C190" s="13" t="s">
        <v>1062</v>
      </c>
    </row>
    <row r="191" ht="15.75" customHeight="1">
      <c r="A191" s="18">
        <v>44868.8788491088</v>
      </c>
      <c r="B191" s="25" t="s">
        <v>234</v>
      </c>
      <c r="C191" s="13" t="s">
        <v>1065</v>
      </c>
    </row>
    <row r="192" ht="15.75" customHeight="1">
      <c r="A192" s="18">
        <v>44869.35112248843</v>
      </c>
      <c r="B192" s="25" t="s">
        <v>505</v>
      </c>
      <c r="C192" s="13" t="s">
        <v>1065</v>
      </c>
    </row>
    <row r="193" ht="15.75" customHeight="1">
      <c r="A193" s="18">
        <v>44869.54834835648</v>
      </c>
      <c r="B193" s="25" t="s">
        <v>466</v>
      </c>
      <c r="C193" s="13" t="s">
        <v>1065</v>
      </c>
    </row>
    <row r="194" ht="15.75" customHeight="1">
      <c r="A194" s="18">
        <v>44869.55069282408</v>
      </c>
      <c r="B194" s="25">
        <v>5.0</v>
      </c>
      <c r="C194" s="13" t="s">
        <v>1065</v>
      </c>
    </row>
    <row r="195" ht="15.75" customHeight="1">
      <c r="A195" s="18">
        <v>44869.80587246528</v>
      </c>
      <c r="B195" s="25" t="s">
        <v>388</v>
      </c>
      <c r="C195" s="13" t="s">
        <v>1068</v>
      </c>
    </row>
    <row r="196" ht="15.75" customHeight="1">
      <c r="A196" s="18">
        <v>44872.49582777778</v>
      </c>
      <c r="B196" s="25" t="s">
        <v>377</v>
      </c>
      <c r="C196" s="13" t="s">
        <v>1068</v>
      </c>
    </row>
    <row r="197" ht="15.75" customHeight="1">
      <c r="A197" s="18">
        <v>44872.54367612269</v>
      </c>
      <c r="B197" s="25" t="s">
        <v>172</v>
      </c>
      <c r="C197" s="13" t="s">
        <v>1062</v>
      </c>
    </row>
    <row r="198" ht="15.75" customHeight="1">
      <c r="A198" s="18">
        <v>44873.42908021991</v>
      </c>
      <c r="B198" s="25" t="s">
        <v>339</v>
      </c>
      <c r="C198" s="13" t="s">
        <v>1062</v>
      </c>
    </row>
    <row r="199" ht="15.75" customHeight="1">
      <c r="A199" s="18">
        <v>44874.849378935185</v>
      </c>
      <c r="B199" s="25" t="s">
        <v>377</v>
      </c>
      <c r="C199" s="13" t="s">
        <v>1068</v>
      </c>
    </row>
    <row r="200" ht="15.75" customHeight="1">
      <c r="A200" s="18">
        <v>44874.88450777778</v>
      </c>
      <c r="B200" s="25">
        <v>5.0</v>
      </c>
      <c r="C200" s="13" t="s">
        <v>1065</v>
      </c>
    </row>
    <row r="201" ht="15.75" customHeight="1">
      <c r="A201" s="18">
        <v>44874.96512122685</v>
      </c>
      <c r="B201" s="25">
        <v>5.0</v>
      </c>
      <c r="C201" s="13" t="s">
        <v>1065</v>
      </c>
    </row>
    <row r="202" ht="15.75" customHeight="1">
      <c r="A202" s="18">
        <v>44875.391976388884</v>
      </c>
      <c r="B202" s="25" t="s">
        <v>523</v>
      </c>
      <c r="C202" s="13" t="s">
        <v>1062</v>
      </c>
    </row>
    <row r="203" ht="15.75" customHeight="1">
      <c r="A203" s="18">
        <v>44875.41066497685</v>
      </c>
      <c r="B203" s="25">
        <v>15.0</v>
      </c>
      <c r="C203" s="13" t="s">
        <v>1062</v>
      </c>
    </row>
    <row r="204" ht="15.75" customHeight="1">
      <c r="A204" s="18">
        <v>44875.41788267361</v>
      </c>
      <c r="B204" s="25" t="s">
        <v>234</v>
      </c>
      <c r="C204" s="13" t="s">
        <v>1065</v>
      </c>
    </row>
    <row r="205" ht="15.75" customHeight="1">
      <c r="A205" s="18">
        <v>44875.49980575232</v>
      </c>
      <c r="B205" s="25">
        <v>13.0</v>
      </c>
      <c r="C205" s="13" t="s">
        <v>1062</v>
      </c>
    </row>
    <row r="206" ht="15.75" customHeight="1">
      <c r="A206" s="18">
        <v>44875.53980409722</v>
      </c>
      <c r="B206" s="25" t="s">
        <v>204</v>
      </c>
      <c r="C206" s="13" t="s">
        <v>1068</v>
      </c>
    </row>
    <row r="207" ht="15.75" customHeight="1">
      <c r="A207" s="18">
        <v>44875.63172600695</v>
      </c>
      <c r="B207" s="25">
        <v>7.0</v>
      </c>
      <c r="C207" s="13" t="s">
        <v>1068</v>
      </c>
    </row>
    <row r="208" ht="15.75" customHeight="1">
      <c r="A208" s="18">
        <v>44883.39823756945</v>
      </c>
      <c r="B208" s="25" t="s">
        <v>243</v>
      </c>
      <c r="C208" s="13" t="s">
        <v>1065</v>
      </c>
    </row>
    <row r="209" ht="15.75" customHeight="1">
      <c r="A209" s="18">
        <v>44897.50240020834</v>
      </c>
      <c r="B209" s="25" t="s">
        <v>234</v>
      </c>
      <c r="C209" s="13" t="s">
        <v>1065</v>
      </c>
    </row>
    <row r="210" ht="15.75" customHeight="1">
      <c r="A210" s="18">
        <v>44897.506278437504</v>
      </c>
      <c r="B210" s="25">
        <v>1.0</v>
      </c>
      <c r="C210" s="13" t="s">
        <v>1065</v>
      </c>
    </row>
    <row r="211" ht="15.75" customHeight="1">
      <c r="A211" s="18">
        <v>44911.6155687037</v>
      </c>
      <c r="B211" s="25" t="s">
        <v>56</v>
      </c>
      <c r="C211" s="13" t="s">
        <v>1062</v>
      </c>
    </row>
    <row r="212" ht="15.75" customHeight="1">
      <c r="A212" s="18">
        <v>44912.475751666665</v>
      </c>
      <c r="B212" s="25">
        <v>14.0</v>
      </c>
      <c r="C212" s="13" t="s">
        <v>1062</v>
      </c>
    </row>
    <row r="213" ht="15.75" customHeight="1">
      <c r="A213" s="18">
        <v>44912.48014452546</v>
      </c>
      <c r="B213" s="25" t="s">
        <v>466</v>
      </c>
      <c r="C213" s="13" t="s">
        <v>1065</v>
      </c>
    </row>
    <row r="214" ht="15.75" customHeight="1">
      <c r="A214" s="18">
        <v>44912.491616921296</v>
      </c>
      <c r="B214" s="25">
        <v>9.0</v>
      </c>
      <c r="C214" s="13" t="s">
        <v>1068</v>
      </c>
    </row>
    <row r="215" ht="15.75" customHeight="1">
      <c r="A215" s="18">
        <v>44912.49765851852</v>
      </c>
      <c r="B215" s="25" t="s">
        <v>339</v>
      </c>
      <c r="C215" s="13" t="s">
        <v>1062</v>
      </c>
    </row>
    <row r="216" ht="15.75" customHeight="1">
      <c r="A216" s="18">
        <v>44912.533807685184</v>
      </c>
      <c r="B216" s="25">
        <v>15.0</v>
      </c>
      <c r="C216" s="13" t="s">
        <v>1062</v>
      </c>
    </row>
    <row r="217" ht="15.75" customHeight="1">
      <c r="A217" s="18">
        <v>44914.39634550926</v>
      </c>
      <c r="B217" s="25">
        <v>16.0</v>
      </c>
      <c r="C217" s="13" t="s">
        <v>1062</v>
      </c>
    </row>
    <row r="218" ht="15.75" customHeight="1">
      <c r="A218" s="18">
        <v>44914.80163403935</v>
      </c>
      <c r="B218" s="25">
        <v>7.0</v>
      </c>
      <c r="C218" s="13" t="s">
        <v>1068</v>
      </c>
    </row>
    <row r="219" ht="15.75" customHeight="1">
      <c r="A219" s="18">
        <v>44916.30979912037</v>
      </c>
      <c r="B219" s="25">
        <v>4.0</v>
      </c>
      <c r="C219" s="13" t="s">
        <v>1065</v>
      </c>
    </row>
    <row r="220" ht="15.75" customHeight="1">
      <c r="A220" s="18">
        <v>44916.790853506944</v>
      </c>
      <c r="B220" s="25">
        <v>3.0</v>
      </c>
      <c r="C220" s="13" t="s">
        <v>1065</v>
      </c>
    </row>
    <row r="221" ht="15.75" customHeight="1">
      <c r="A221" s="18">
        <v>44916.94627273148</v>
      </c>
      <c r="B221" s="25" t="s">
        <v>561</v>
      </c>
      <c r="C221" s="13" t="s">
        <v>1062</v>
      </c>
    </row>
    <row r="222" ht="15.75" customHeight="1">
      <c r="A222" s="18">
        <v>44917.4245618287</v>
      </c>
      <c r="B222" s="25" t="s">
        <v>423</v>
      </c>
      <c r="C222" s="3" t="s">
        <v>1070</v>
      </c>
    </row>
    <row r="223" ht="15.75" customHeight="1">
      <c r="A223" s="18">
        <v>44917.61169421296</v>
      </c>
      <c r="B223" s="25">
        <v>25.0</v>
      </c>
      <c r="C223" s="3" t="s">
        <v>1070</v>
      </c>
    </row>
    <row r="224" ht="15.75" customHeight="1">
      <c r="A224" s="18">
        <v>44917.703884953706</v>
      </c>
      <c r="B224" s="25">
        <v>12.0</v>
      </c>
      <c r="C224" s="13" t="s">
        <v>1062</v>
      </c>
    </row>
    <row r="225" ht="15.75" customHeight="1">
      <c r="A225" s="18">
        <v>44917.70837979167</v>
      </c>
      <c r="B225" s="25">
        <v>16.0</v>
      </c>
      <c r="C225" s="13" t="s">
        <v>1062</v>
      </c>
    </row>
    <row r="226" ht="15.75" customHeight="1">
      <c r="A226" s="18">
        <v>44917.865620798606</v>
      </c>
      <c r="B226" s="25" t="s">
        <v>279</v>
      </c>
      <c r="C226" s="13" t="s">
        <v>1062</v>
      </c>
    </row>
    <row r="227" ht="15.75" customHeight="1">
      <c r="A227" s="18">
        <v>44921.75309063657</v>
      </c>
      <c r="B227" s="25">
        <v>4.0</v>
      </c>
      <c r="C227" s="13" t="s">
        <v>1065</v>
      </c>
    </row>
    <row r="228" ht="15.75" customHeight="1">
      <c r="A228" s="18">
        <v>44921.77821399306</v>
      </c>
      <c r="B228" s="25">
        <v>15.0</v>
      </c>
      <c r="C228" s="13" t="s">
        <v>1062</v>
      </c>
    </row>
    <row r="229" ht="15.75" customHeight="1">
      <c r="A229" s="18">
        <v>44921.79012358796</v>
      </c>
      <c r="B229" s="25">
        <v>19.0</v>
      </c>
      <c r="C229" s="13" t="s">
        <v>1062</v>
      </c>
    </row>
    <row r="230" ht="15.75" customHeight="1">
      <c r="A230" s="18">
        <v>44923.36441137732</v>
      </c>
      <c r="B230" s="25">
        <v>14.0</v>
      </c>
      <c r="C230" s="13" t="s">
        <v>1062</v>
      </c>
    </row>
    <row r="231" ht="15.75" customHeight="1">
      <c r="A231" s="18">
        <v>44923.70794707176</v>
      </c>
      <c r="B231" s="25" t="s">
        <v>466</v>
      </c>
      <c r="C231" s="13" t="s">
        <v>1065</v>
      </c>
    </row>
    <row r="232" ht="15.75" customHeight="1">
      <c r="A232" s="18">
        <v>44928.365468819444</v>
      </c>
      <c r="B232" s="25">
        <v>1.0</v>
      </c>
      <c r="C232" s="13" t="s">
        <v>1065</v>
      </c>
    </row>
    <row r="233" ht="15.75" customHeight="1">
      <c r="A233" s="18">
        <v>44937.63539185185</v>
      </c>
      <c r="B233" s="25">
        <v>14.0</v>
      </c>
      <c r="C233" s="13" t="s">
        <v>1062</v>
      </c>
    </row>
    <row r="234" ht="15.75" customHeight="1">
      <c r="A234" s="18">
        <v>44938.62578861111</v>
      </c>
      <c r="B234" s="25">
        <v>17.0</v>
      </c>
      <c r="C234" s="13" t="s">
        <v>1062</v>
      </c>
    </row>
    <row r="235" ht="15.75" customHeight="1">
      <c r="A235" s="18">
        <v>44938.76366848379</v>
      </c>
      <c r="B235" s="25" t="s">
        <v>593</v>
      </c>
      <c r="C235" s="13" t="s">
        <v>1065</v>
      </c>
    </row>
    <row r="236" ht="15.75" customHeight="1">
      <c r="A236" s="18">
        <v>44938.77905790509</v>
      </c>
      <c r="B236" s="25">
        <v>5.0</v>
      </c>
      <c r="C236" s="13" t="s">
        <v>1065</v>
      </c>
    </row>
    <row r="237" ht="15.75" customHeight="1">
      <c r="A237" s="18">
        <v>44939.81697813657</v>
      </c>
      <c r="B237" s="25">
        <v>13.0</v>
      </c>
      <c r="C237" s="13" t="s">
        <v>1062</v>
      </c>
    </row>
    <row r="238" ht="15.75" customHeight="1">
      <c r="A238" s="18">
        <v>44939.996466296296</v>
      </c>
      <c r="B238" s="25" t="s">
        <v>603</v>
      </c>
      <c r="C238" s="3" t="s">
        <v>1070</v>
      </c>
    </row>
    <row r="239" ht="15.75" customHeight="1">
      <c r="A239" s="18">
        <v>44941.704715196756</v>
      </c>
      <c r="B239" s="25">
        <v>11.0</v>
      </c>
      <c r="C239" s="13" t="s">
        <v>1062</v>
      </c>
    </row>
    <row r="240" ht="15.75" customHeight="1">
      <c r="A240" s="18">
        <v>44946.85991144676</v>
      </c>
      <c r="B240" s="25"/>
      <c r="C240" s="3"/>
    </row>
    <row r="241" ht="15.75" customHeight="1">
      <c r="A241" s="18">
        <v>44983.70119222222</v>
      </c>
      <c r="B241" s="25">
        <v>14.0</v>
      </c>
      <c r="C241" s="13" t="s">
        <v>1062</v>
      </c>
    </row>
    <row r="242" ht="15.75" customHeight="1">
      <c r="A242" s="18">
        <v>44984.86452746528</v>
      </c>
      <c r="B242" s="25">
        <v>19.0</v>
      </c>
      <c r="C242" s="13" t="s">
        <v>1062</v>
      </c>
    </row>
    <row r="243" ht="15.75" customHeight="1">
      <c r="A243" s="18">
        <v>44984.86730038194</v>
      </c>
      <c r="B243" s="25">
        <v>5.0</v>
      </c>
      <c r="C243" s="13" t="s">
        <v>1065</v>
      </c>
    </row>
    <row r="244" ht="15.75" customHeight="1">
      <c r="A244" s="18">
        <v>44985.822345775465</v>
      </c>
      <c r="B244" s="26" t="s">
        <v>621</v>
      </c>
      <c r="C244" s="13" t="s">
        <v>1068</v>
      </c>
    </row>
    <row r="245" ht="15.75" customHeight="1">
      <c r="A245" s="18">
        <v>44991.61612056713</v>
      </c>
      <c r="B245" s="25" t="s">
        <v>51</v>
      </c>
      <c r="C245" s="13" t="s">
        <v>1062</v>
      </c>
    </row>
    <row r="246" ht="15.75" customHeight="1">
      <c r="A246" s="18">
        <v>44991.72146537037</v>
      </c>
      <c r="B246" s="25" t="s">
        <v>296</v>
      </c>
      <c r="C246" s="13" t="s">
        <v>1065</v>
      </c>
    </row>
    <row r="247" ht="15.75" customHeight="1">
      <c r="A247" s="18">
        <v>44991.829087129634</v>
      </c>
      <c r="B247" s="25">
        <v>5.0</v>
      </c>
      <c r="C247" s="13" t="s">
        <v>1065</v>
      </c>
    </row>
    <row r="248" ht="15.75" customHeight="1">
      <c r="A248" s="18">
        <v>44993.82636167824</v>
      </c>
      <c r="B248" s="25">
        <v>2.0</v>
      </c>
      <c r="C248" s="13" t="s">
        <v>1065</v>
      </c>
    </row>
    <row r="249" ht="15.75" customHeight="1">
      <c r="A249" s="18">
        <v>44994.42645236111</v>
      </c>
      <c r="B249" s="25" t="s">
        <v>377</v>
      </c>
      <c r="C249" s="13" t="s">
        <v>1068</v>
      </c>
    </row>
    <row r="250" ht="15.75" customHeight="1">
      <c r="A250" s="18">
        <v>44994.70852748843</v>
      </c>
      <c r="B250" s="25" t="s">
        <v>51</v>
      </c>
      <c r="C250" s="13" t="s">
        <v>1062</v>
      </c>
    </row>
    <row r="251" ht="15.75" customHeight="1">
      <c r="A251" s="18">
        <v>44994.8202521875</v>
      </c>
      <c r="B251" s="25" t="s">
        <v>643</v>
      </c>
      <c r="C251" s="13" t="s">
        <v>1065</v>
      </c>
    </row>
    <row r="252" ht="15.75" customHeight="1">
      <c r="A252" s="18">
        <v>44995.45760380787</v>
      </c>
      <c r="B252" s="25" t="s">
        <v>374</v>
      </c>
      <c r="C252" s="13" t="s">
        <v>1065</v>
      </c>
    </row>
    <row r="253" ht="15.75" customHeight="1">
      <c r="A253" s="18">
        <v>44997.58415138889</v>
      </c>
      <c r="B253" s="25">
        <v>12.0</v>
      </c>
      <c r="C253" s="13" t="s">
        <v>1062</v>
      </c>
    </row>
    <row r="254" ht="15.75" customHeight="1">
      <c r="A254" s="18">
        <v>44999.70612702546</v>
      </c>
      <c r="B254" s="25">
        <v>15.0</v>
      </c>
      <c r="C254" s="13" t="s">
        <v>1062</v>
      </c>
    </row>
    <row r="255" ht="15.75" customHeight="1">
      <c r="A255" s="18">
        <v>44999.71939459491</v>
      </c>
      <c r="B255" s="25" t="s">
        <v>172</v>
      </c>
      <c r="C255" s="13" t="s">
        <v>1062</v>
      </c>
    </row>
    <row r="256" ht="15.75" customHeight="1">
      <c r="A256" s="18">
        <v>44999.98663353009</v>
      </c>
      <c r="B256" s="25" t="s">
        <v>593</v>
      </c>
      <c r="C256" s="13" t="s">
        <v>1065</v>
      </c>
    </row>
    <row r="257" ht="15.75" customHeight="1">
      <c r="A257" s="18">
        <v>45000.8621596875</v>
      </c>
      <c r="B257" s="25">
        <v>3.0</v>
      </c>
      <c r="C257" s="13" t="s">
        <v>1065</v>
      </c>
    </row>
    <row r="258" ht="15.75" customHeight="1">
      <c r="A258" s="18">
        <v>45000.867805393515</v>
      </c>
      <c r="B258" s="25" t="s">
        <v>204</v>
      </c>
      <c r="C258" s="13" t="s">
        <v>1068</v>
      </c>
    </row>
    <row r="259" ht="15.75" customHeight="1">
      <c r="A259" s="18">
        <v>45001.39503053241</v>
      </c>
      <c r="B259" s="25" t="s">
        <v>423</v>
      </c>
      <c r="C259" s="3" t="s">
        <v>1070</v>
      </c>
    </row>
    <row r="260" ht="15.75" customHeight="1">
      <c r="A260" s="18">
        <v>45003.759358194446</v>
      </c>
      <c r="B260" s="25">
        <v>1.0</v>
      </c>
      <c r="C260" s="13" t="s">
        <v>1065</v>
      </c>
    </row>
    <row r="261" ht="15.75" customHeight="1">
      <c r="A261" s="18">
        <v>44869.491359050924</v>
      </c>
      <c r="B261" s="25">
        <v>18.0</v>
      </c>
      <c r="C261" s="13" t="s">
        <v>1062</v>
      </c>
    </row>
    <row r="262" ht="15.75" customHeight="1">
      <c r="A262" s="18">
        <v>44869.49301082176</v>
      </c>
      <c r="B262" s="25">
        <v>13.0</v>
      </c>
      <c r="C262" s="13" t="s">
        <v>1062</v>
      </c>
    </row>
    <row r="263" ht="15.75" customHeight="1">
      <c r="A263" s="18">
        <v>44869.496987754625</v>
      </c>
      <c r="B263" s="25">
        <v>20.0</v>
      </c>
      <c r="C263" s="13" t="s">
        <v>1062</v>
      </c>
    </row>
    <row r="264" ht="15.75" customHeight="1">
      <c r="A264" s="18">
        <v>44869.49806136574</v>
      </c>
      <c r="B264" s="25">
        <v>10.0</v>
      </c>
      <c r="C264" s="13" t="s">
        <v>1062</v>
      </c>
    </row>
    <row r="265" ht="15.75" customHeight="1">
      <c r="A265" s="18">
        <v>44869.51219767361</v>
      </c>
      <c r="B265" s="25" t="s">
        <v>377</v>
      </c>
      <c r="C265" s="13" t="s">
        <v>1068</v>
      </c>
    </row>
    <row r="266" ht="15.75" customHeight="1">
      <c r="A266" s="18">
        <v>44872.57876847222</v>
      </c>
      <c r="B266" s="25">
        <v>10.0</v>
      </c>
      <c r="C266" s="13" t="s">
        <v>1062</v>
      </c>
    </row>
    <row r="267" ht="15.75" customHeight="1">
      <c r="A267" s="18">
        <v>44872.59413891204</v>
      </c>
      <c r="B267" s="25" t="s">
        <v>678</v>
      </c>
      <c r="C267" s="13" t="s">
        <v>1062</v>
      </c>
    </row>
    <row r="268" ht="15.75" customHeight="1">
      <c r="A268" s="18">
        <v>44872.606347442124</v>
      </c>
      <c r="B268" s="25">
        <v>10.0</v>
      </c>
      <c r="C268" s="13" t="s">
        <v>1062</v>
      </c>
    </row>
    <row r="269" ht="15.75" customHeight="1">
      <c r="A269" s="18">
        <v>44872.62340005787</v>
      </c>
      <c r="B269" s="25">
        <v>13.0</v>
      </c>
      <c r="C269" s="13" t="s">
        <v>1062</v>
      </c>
    </row>
    <row r="270" ht="15.75" customHeight="1">
      <c r="A270" s="18">
        <v>44872.700260451384</v>
      </c>
      <c r="B270" s="25">
        <v>18.0</v>
      </c>
      <c r="C270" s="13" t="s">
        <v>1062</v>
      </c>
    </row>
    <row r="271" ht="15.75" customHeight="1">
      <c r="A271" s="18">
        <v>44872.72802721064</v>
      </c>
      <c r="B271" s="25" t="s">
        <v>172</v>
      </c>
      <c r="C271" s="13" t="s">
        <v>1062</v>
      </c>
    </row>
    <row r="272" ht="15.75" customHeight="1">
      <c r="A272" s="18">
        <v>44872.74194828703</v>
      </c>
      <c r="B272" s="25" t="s">
        <v>248</v>
      </c>
      <c r="C272" s="13" t="s">
        <v>1062</v>
      </c>
    </row>
    <row r="273" ht="15.75" customHeight="1">
      <c r="A273" s="18">
        <v>44873.62212555556</v>
      </c>
      <c r="B273" s="25">
        <v>2.0</v>
      </c>
      <c r="C273" s="13" t="s">
        <v>1065</v>
      </c>
    </row>
    <row r="274" ht="15.75" customHeight="1">
      <c r="A274" s="18">
        <v>44895.37893329861</v>
      </c>
      <c r="B274" s="25">
        <v>17.0</v>
      </c>
      <c r="C274" s="13" t="s">
        <v>1062</v>
      </c>
    </row>
    <row r="275" ht="15.75" customHeight="1">
      <c r="A275" s="18">
        <v>44895.379983506944</v>
      </c>
      <c r="B275" s="25">
        <v>10.0</v>
      </c>
      <c r="C275" s="13" t="s">
        <v>1062</v>
      </c>
    </row>
    <row r="276" ht="15.75" customHeight="1">
      <c r="A276" s="18">
        <v>44895.385052314814</v>
      </c>
      <c r="B276" s="25">
        <v>11.0</v>
      </c>
      <c r="C276" s="13" t="s">
        <v>1062</v>
      </c>
    </row>
    <row r="277" ht="15.75" customHeight="1">
      <c r="A277" s="18">
        <v>44895.42949769676</v>
      </c>
      <c r="B277" s="25">
        <v>12.0</v>
      </c>
      <c r="C277" s="13" t="s">
        <v>1062</v>
      </c>
    </row>
    <row r="278" ht="15.75" customHeight="1">
      <c r="A278" s="18">
        <v>44895.50252623843</v>
      </c>
      <c r="B278" s="25">
        <v>19.0</v>
      </c>
      <c r="C278" s="13" t="s">
        <v>1062</v>
      </c>
    </row>
    <row r="279" ht="15.75" customHeight="1">
      <c r="A279" s="18">
        <v>44895.63207545139</v>
      </c>
      <c r="B279" s="25" t="s">
        <v>199</v>
      </c>
      <c r="C279" s="3" t="s">
        <v>1070</v>
      </c>
    </row>
    <row r="280" ht="15.75" customHeight="1">
      <c r="A280" s="18">
        <v>44895.7819883912</v>
      </c>
      <c r="B280" s="25">
        <v>20.0</v>
      </c>
      <c r="C280" s="13" t="s">
        <v>1062</v>
      </c>
    </row>
    <row r="281" ht="15.75" customHeight="1">
      <c r="A281" s="18">
        <v>44908.78832501157</v>
      </c>
      <c r="B281" s="25">
        <v>12.0</v>
      </c>
      <c r="C281" s="13" t="s">
        <v>1062</v>
      </c>
    </row>
    <row r="282" ht="15.75" customHeight="1">
      <c r="A282" s="18">
        <v>44908.79065552083</v>
      </c>
      <c r="B282" s="25" t="s">
        <v>702</v>
      </c>
      <c r="C282" s="3" t="s">
        <v>1070</v>
      </c>
    </row>
    <row r="283" ht="15.75" customHeight="1">
      <c r="A283" s="18">
        <v>44909.25709493055</v>
      </c>
      <c r="B283" s="25" t="s">
        <v>172</v>
      </c>
      <c r="C283" s="13" t="s">
        <v>1062</v>
      </c>
    </row>
    <row r="284" ht="15.75" customHeight="1">
      <c r="A284" s="18">
        <v>44936.43735232639</v>
      </c>
      <c r="B284" s="25">
        <v>19.0</v>
      </c>
      <c r="C284" s="13" t="s">
        <v>1062</v>
      </c>
    </row>
    <row r="285" ht="15.75" customHeight="1">
      <c r="A285" s="18">
        <v>44936.44024783565</v>
      </c>
      <c r="B285" s="25">
        <v>14.0</v>
      </c>
      <c r="C285" s="13" t="s">
        <v>1062</v>
      </c>
    </row>
    <row r="286" ht="15.75" customHeight="1">
      <c r="A286" s="18">
        <v>44936.49985784722</v>
      </c>
      <c r="B286" s="25">
        <v>16.0</v>
      </c>
      <c r="C286" s="13" t="s">
        <v>1062</v>
      </c>
    </row>
    <row r="287" ht="15.75" customHeight="1">
      <c r="A287" s="18">
        <v>44936.529431874995</v>
      </c>
      <c r="B287" s="25">
        <v>20.0</v>
      </c>
      <c r="C287" s="13" t="s">
        <v>1062</v>
      </c>
    </row>
    <row r="288" ht="15.75" customHeight="1">
      <c r="A288" s="18">
        <v>44939.57586848379</v>
      </c>
      <c r="B288" s="25">
        <v>10.0</v>
      </c>
      <c r="C288" s="13" t="s">
        <v>1062</v>
      </c>
    </row>
    <row r="289" ht="15.75" customHeight="1">
      <c r="A289" s="18">
        <v>44923.729016157406</v>
      </c>
      <c r="B289" s="25">
        <v>5.0</v>
      </c>
      <c r="C289" s="13" t="s">
        <v>1065</v>
      </c>
    </row>
    <row r="290" ht="15.75" customHeight="1">
      <c r="A290" s="18">
        <v>45004.84043888889</v>
      </c>
      <c r="B290" s="6">
        <v>17.0</v>
      </c>
      <c r="C290" s="13" t="s">
        <v>1062</v>
      </c>
    </row>
    <row r="291" ht="15.75" customHeight="1">
      <c r="A291" s="18">
        <v>45004.937716307875</v>
      </c>
      <c r="B291" s="6">
        <v>7.0</v>
      </c>
      <c r="C291" s="13" t="s">
        <v>1068</v>
      </c>
    </row>
    <row r="292" ht="15.75" customHeight="1">
      <c r="A292" s="18">
        <v>45005.0669984375</v>
      </c>
      <c r="B292" s="6">
        <v>3.0</v>
      </c>
      <c r="C292" s="13" t="s">
        <v>1065</v>
      </c>
    </row>
    <row r="293" ht="15.75" customHeight="1">
      <c r="A293" s="18">
        <v>45005.36549114583</v>
      </c>
      <c r="B293" s="3" t="s">
        <v>172</v>
      </c>
      <c r="C293" s="13" t="s">
        <v>1062</v>
      </c>
    </row>
    <row r="294" ht="15.75" customHeight="1">
      <c r="A294" s="18">
        <v>45005.41745875</v>
      </c>
      <c r="B294" s="6">
        <v>18.0</v>
      </c>
      <c r="C294" s="13" t="s">
        <v>1062</v>
      </c>
    </row>
    <row r="295" ht="15.75" customHeight="1">
      <c r="A295" s="18">
        <v>45005.49294541667</v>
      </c>
      <c r="B295" s="6">
        <v>20.0</v>
      </c>
      <c r="C295" s="13" t="s">
        <v>1062</v>
      </c>
    </row>
    <row r="296" ht="15.75" customHeight="1">
      <c r="A296" s="18">
        <v>45005.5103591088</v>
      </c>
      <c r="B296" s="6">
        <v>5.0</v>
      </c>
      <c r="C296" s="13" t="s">
        <v>1065</v>
      </c>
    </row>
    <row r="297" ht="15.75" customHeight="1">
      <c r="A297" s="18">
        <v>45005.61546223379</v>
      </c>
      <c r="B297" s="6">
        <v>13.0</v>
      </c>
      <c r="C297" s="13" t="s">
        <v>1062</v>
      </c>
    </row>
    <row r="298" ht="15.75" customHeight="1">
      <c r="A298" s="18">
        <v>45005.73196447917</v>
      </c>
      <c r="B298" s="6">
        <v>3.0</v>
      </c>
      <c r="C298" s="13" t="s">
        <v>1065</v>
      </c>
    </row>
    <row r="299" ht="15.75" customHeight="1">
      <c r="A299" s="18">
        <v>45005.79329611111</v>
      </c>
      <c r="B299" s="6">
        <v>4.0</v>
      </c>
      <c r="C299" s="13" t="s">
        <v>1065</v>
      </c>
    </row>
    <row r="300" ht="15.75" customHeight="1">
      <c r="A300" s="18">
        <v>45005.806326666665</v>
      </c>
      <c r="B300" s="6">
        <v>4.0</v>
      </c>
      <c r="C300" s="13" t="s">
        <v>1065</v>
      </c>
    </row>
    <row r="301" ht="15.75" customHeight="1">
      <c r="A301" s="18">
        <v>45005.81031054398</v>
      </c>
      <c r="B301" s="6">
        <v>4.0</v>
      </c>
      <c r="C301" s="13" t="s">
        <v>1065</v>
      </c>
    </row>
    <row r="302" ht="15.75" customHeight="1">
      <c r="A302" s="18">
        <v>45005.84483530093</v>
      </c>
      <c r="B302" s="6">
        <v>5.0</v>
      </c>
      <c r="C302" s="13" t="s">
        <v>1065</v>
      </c>
    </row>
    <row r="303" ht="15.75" customHeight="1">
      <c r="A303" s="18">
        <v>45006.31866106481</v>
      </c>
      <c r="B303" s="6">
        <v>7.0</v>
      </c>
      <c r="C303" s="13" t="s">
        <v>1068</v>
      </c>
    </row>
    <row r="304" ht="15.75" customHeight="1">
      <c r="A304" s="18">
        <v>45006.42344501158</v>
      </c>
      <c r="B304" s="3" t="s">
        <v>751</v>
      </c>
      <c r="C304" s="13" t="s">
        <v>1065</v>
      </c>
    </row>
    <row r="305" ht="15.75" customHeight="1">
      <c r="A305" s="18">
        <v>45006.62159368055</v>
      </c>
      <c r="B305" s="6">
        <v>2.0</v>
      </c>
      <c r="C305" s="13" t="s">
        <v>1065</v>
      </c>
    </row>
    <row r="306" ht="15.75" customHeight="1">
      <c r="A306" s="18">
        <v>45006.68978423611</v>
      </c>
      <c r="B306" s="6">
        <v>4.0</v>
      </c>
      <c r="C306" s="13" t="s">
        <v>1065</v>
      </c>
    </row>
    <row r="307" ht="15.75" customHeight="1">
      <c r="A307" s="18">
        <v>45006.71503766204</v>
      </c>
      <c r="B307" s="6">
        <v>10.0</v>
      </c>
      <c r="C307" s="13" t="s">
        <v>1062</v>
      </c>
    </row>
    <row r="308" ht="15.75" customHeight="1">
      <c r="A308" s="18">
        <v>45006.80583456019</v>
      </c>
      <c r="B308" s="3" t="s">
        <v>296</v>
      </c>
      <c r="C308" s="13" t="s">
        <v>1065</v>
      </c>
    </row>
    <row r="309" ht="15.75" customHeight="1">
      <c r="A309" s="18">
        <v>45007.79320409722</v>
      </c>
      <c r="B309" s="3" t="s">
        <v>759</v>
      </c>
      <c r="C309" s="13" t="s">
        <v>1062</v>
      </c>
    </row>
    <row r="310" ht="15.75" customHeight="1">
      <c r="A310" s="18">
        <v>45011.86144054398</v>
      </c>
      <c r="B310" s="6">
        <v>3.0</v>
      </c>
      <c r="C310" s="13" t="s">
        <v>1065</v>
      </c>
    </row>
    <row r="311" ht="15.75" customHeight="1">
      <c r="A311" s="18">
        <v>45017.52062765046</v>
      </c>
      <c r="B311" s="6">
        <v>10.0</v>
      </c>
      <c r="C311" s="13" t="s">
        <v>1062</v>
      </c>
    </row>
    <row r="312" ht="15.75" customHeight="1">
      <c r="A312" s="18">
        <v>45017.584411539356</v>
      </c>
      <c r="B312" s="6">
        <v>2.0</v>
      </c>
      <c r="C312" s="13" t="s">
        <v>1065</v>
      </c>
    </row>
    <row r="313" ht="15.75" customHeight="1">
      <c r="A313" s="18">
        <v>45017.5884818287</v>
      </c>
      <c r="B313" s="6">
        <v>5.0</v>
      </c>
      <c r="C313" s="13" t="s">
        <v>1065</v>
      </c>
    </row>
    <row r="314" ht="15.75" customHeight="1">
      <c r="A314" s="18">
        <v>45017.68873217593</v>
      </c>
      <c r="B314" s="6">
        <v>10.0</v>
      </c>
      <c r="C314" s="13" t="s">
        <v>1062</v>
      </c>
    </row>
    <row r="315" ht="15.75" customHeight="1">
      <c r="A315" s="3"/>
      <c r="B315" s="25"/>
    </row>
    <row r="316" ht="15.75" customHeight="1">
      <c r="A316" s="3"/>
      <c r="B316" s="25"/>
    </row>
    <row r="317" ht="15.75" customHeight="1">
      <c r="A317" s="3"/>
      <c r="B317" s="25"/>
    </row>
    <row r="318" ht="15.75" customHeight="1">
      <c r="A318" s="3"/>
      <c r="B318" s="25"/>
    </row>
    <row r="319" ht="15.75" customHeight="1">
      <c r="A319" s="3"/>
      <c r="B319" s="25"/>
    </row>
    <row r="320" ht="15.75" customHeight="1">
      <c r="A320" s="3"/>
      <c r="B320" s="25"/>
    </row>
    <row r="321" ht="15.75" customHeight="1">
      <c r="A321" s="3"/>
      <c r="B321" s="25"/>
    </row>
    <row r="322" ht="15.75" customHeight="1">
      <c r="A322" s="3"/>
      <c r="B322" s="25"/>
    </row>
    <row r="323" ht="15.75" customHeight="1">
      <c r="A323" s="3"/>
      <c r="B323" s="25"/>
    </row>
    <row r="324" ht="15.75" customHeight="1">
      <c r="A324" s="3"/>
      <c r="B324" s="25"/>
    </row>
    <row r="325" ht="15.75" customHeight="1">
      <c r="A325" s="3"/>
      <c r="B325" s="25"/>
    </row>
    <row r="326" ht="15.75" customHeight="1">
      <c r="A326" s="3"/>
      <c r="B326" s="25"/>
    </row>
    <row r="327" ht="15.75" customHeight="1">
      <c r="A327" s="3"/>
      <c r="B327" s="25"/>
    </row>
    <row r="328" ht="15.75" customHeight="1">
      <c r="A328" s="3"/>
      <c r="B328" s="25"/>
    </row>
    <row r="329" ht="15.75" customHeight="1">
      <c r="A329" s="3"/>
      <c r="B329" s="25"/>
    </row>
    <row r="330" ht="15.75" customHeight="1">
      <c r="A330" s="3"/>
      <c r="B330" s="25"/>
    </row>
    <row r="331" ht="15.75" customHeight="1">
      <c r="A331" s="3"/>
      <c r="B331" s="25"/>
    </row>
    <row r="332" ht="15.75" customHeight="1">
      <c r="A332" s="3"/>
      <c r="B332" s="25"/>
    </row>
    <row r="333" ht="15.75" customHeight="1">
      <c r="A333" s="3"/>
      <c r="B333" s="25"/>
    </row>
    <row r="334" ht="15.75" customHeight="1">
      <c r="A334" s="3"/>
      <c r="B334" s="25"/>
    </row>
    <row r="335" ht="15.75" customHeight="1">
      <c r="A335" s="3"/>
      <c r="B335" s="25"/>
    </row>
    <row r="336" ht="15.75" customHeight="1">
      <c r="A336" s="3"/>
      <c r="B336" s="25"/>
    </row>
    <row r="337" ht="15.75" customHeight="1">
      <c r="A337" s="3"/>
      <c r="B337" s="25"/>
    </row>
    <row r="338" ht="15.75" customHeight="1">
      <c r="A338" s="3"/>
      <c r="B338" s="25"/>
    </row>
    <row r="339" ht="15.75" customHeight="1">
      <c r="A339" s="3"/>
      <c r="B339" s="25"/>
    </row>
    <row r="340" ht="15.75" customHeight="1">
      <c r="A340" s="3"/>
      <c r="B340" s="25"/>
    </row>
    <row r="341" ht="15.75" customHeight="1">
      <c r="A341" s="3"/>
      <c r="B341" s="25"/>
    </row>
    <row r="342" ht="15.75" customHeight="1">
      <c r="A342" s="3"/>
      <c r="B342" s="25"/>
    </row>
    <row r="343" ht="15.75" customHeight="1">
      <c r="A343" s="3"/>
      <c r="B343" s="25"/>
    </row>
    <row r="344" ht="15.75" customHeight="1">
      <c r="A344" s="3"/>
      <c r="B344" s="25"/>
    </row>
    <row r="345" ht="15.75" customHeight="1">
      <c r="A345" s="3"/>
      <c r="B345" s="25"/>
    </row>
    <row r="346" ht="15.75" customHeight="1">
      <c r="A346" s="3"/>
      <c r="B346" s="25"/>
    </row>
    <row r="347" ht="15.75" customHeight="1">
      <c r="A347" s="3"/>
      <c r="B347" s="25"/>
    </row>
    <row r="348" ht="15.75" customHeight="1">
      <c r="A348" s="3"/>
      <c r="B348" s="25"/>
    </row>
    <row r="349" ht="15.75" customHeight="1">
      <c r="A349" s="3"/>
      <c r="B349" s="25"/>
    </row>
    <row r="350" ht="15.75" customHeight="1">
      <c r="A350" s="3"/>
      <c r="B350" s="25"/>
    </row>
    <row r="351" ht="15.75" customHeight="1">
      <c r="A351" s="3"/>
      <c r="B351" s="25"/>
    </row>
    <row r="352" ht="15.75" customHeight="1">
      <c r="A352" s="3"/>
      <c r="B352" s="25"/>
    </row>
    <row r="353" ht="15.75" customHeight="1">
      <c r="A353" s="3"/>
      <c r="B353" s="25"/>
    </row>
    <row r="354" ht="15.75" customHeight="1">
      <c r="A354" s="3"/>
      <c r="B354" s="25"/>
    </row>
    <row r="355" ht="15.75" customHeight="1">
      <c r="A355" s="3"/>
      <c r="B355" s="25"/>
    </row>
    <row r="356" ht="15.75" customHeight="1">
      <c r="A356" s="3"/>
      <c r="B356" s="25"/>
    </row>
    <row r="357" ht="15.75" customHeight="1">
      <c r="A357" s="3"/>
      <c r="B357" s="25"/>
    </row>
    <row r="358" ht="15.75" customHeight="1">
      <c r="A358" s="3"/>
      <c r="B358" s="25"/>
    </row>
    <row r="359" ht="15.75" customHeight="1">
      <c r="A359" s="3"/>
      <c r="B359" s="25"/>
    </row>
    <row r="360" ht="15.75" customHeight="1">
      <c r="A360" s="3"/>
      <c r="B360" s="25"/>
    </row>
    <row r="361" ht="15.75" customHeight="1">
      <c r="A361" s="3"/>
      <c r="B361" s="25"/>
    </row>
    <row r="362" ht="15.75" customHeight="1">
      <c r="A362" s="3"/>
      <c r="B362" s="25"/>
    </row>
    <row r="363" ht="15.75" customHeight="1">
      <c r="A363" s="3"/>
      <c r="B363" s="25"/>
    </row>
    <row r="364" ht="15.75" customHeight="1">
      <c r="A364" s="3"/>
      <c r="B364" s="25"/>
    </row>
    <row r="365" ht="15.75" customHeight="1">
      <c r="A365" s="3"/>
      <c r="B365" s="25"/>
    </row>
    <row r="366" ht="15.75" customHeight="1">
      <c r="A366" s="3"/>
      <c r="B366" s="25"/>
    </row>
    <row r="367" ht="15.75" customHeight="1">
      <c r="A367" s="3"/>
      <c r="B367" s="25"/>
    </row>
    <row r="368" ht="15.75" customHeight="1">
      <c r="A368" s="3"/>
      <c r="B368" s="25"/>
    </row>
    <row r="369" ht="15.75" customHeight="1">
      <c r="A369" s="3"/>
      <c r="B369" s="25"/>
    </row>
    <row r="370" ht="15.75" customHeight="1">
      <c r="A370" s="3"/>
      <c r="B370" s="25"/>
    </row>
    <row r="371" ht="15.75" customHeight="1">
      <c r="A371" s="3"/>
      <c r="B371" s="25"/>
    </row>
    <row r="372" ht="15.75" customHeight="1">
      <c r="A372" s="3"/>
      <c r="B372" s="25"/>
    </row>
    <row r="373" ht="15.75" customHeight="1">
      <c r="A373" s="3"/>
      <c r="B373" s="25"/>
    </row>
    <row r="374" ht="15.75" customHeight="1">
      <c r="A374" s="3"/>
      <c r="B374" s="25"/>
    </row>
    <row r="375" ht="15.75" customHeight="1">
      <c r="A375" s="3"/>
      <c r="B375" s="25"/>
    </row>
    <row r="376" ht="15.75" customHeight="1">
      <c r="A376" s="3"/>
      <c r="B376" s="25"/>
    </row>
    <row r="377" ht="15.75" customHeight="1">
      <c r="A377" s="3"/>
      <c r="B377" s="25"/>
    </row>
    <row r="378" ht="15.75" customHeight="1">
      <c r="A378" s="3"/>
      <c r="B378" s="25"/>
    </row>
    <row r="379" ht="15.75" customHeight="1">
      <c r="A379" s="3"/>
      <c r="B379" s="25"/>
    </row>
    <row r="380" ht="15.75" customHeight="1">
      <c r="A380" s="3"/>
      <c r="B380" s="25"/>
    </row>
    <row r="381" ht="15.75" customHeight="1">
      <c r="A381" s="3"/>
      <c r="B381" s="25"/>
    </row>
    <row r="382" ht="15.75" customHeight="1">
      <c r="A382" s="3"/>
      <c r="B382" s="25"/>
    </row>
    <row r="383" ht="15.75" customHeight="1">
      <c r="A383" s="3"/>
      <c r="B383" s="25"/>
    </row>
    <row r="384" ht="15.75" customHeight="1">
      <c r="A384" s="3"/>
      <c r="B384" s="25"/>
    </row>
    <row r="385" ht="15.75" customHeight="1">
      <c r="A385" s="3"/>
      <c r="B385" s="25"/>
    </row>
    <row r="386" ht="15.75" customHeight="1">
      <c r="A386" s="3"/>
      <c r="B386" s="25"/>
    </row>
    <row r="387" ht="15.75" customHeight="1">
      <c r="A387" s="3"/>
      <c r="B387" s="25"/>
    </row>
    <row r="388" ht="15.75" customHeight="1">
      <c r="A388" s="3"/>
      <c r="B388" s="25"/>
    </row>
    <row r="389" ht="15.75" customHeight="1">
      <c r="A389" s="3"/>
      <c r="B389" s="25"/>
    </row>
    <row r="390" ht="15.75" customHeight="1">
      <c r="B390" s="27"/>
    </row>
    <row r="391" ht="15.75" customHeight="1">
      <c r="B391" s="27"/>
    </row>
    <row r="392" ht="15.75" customHeight="1">
      <c r="B392" s="27"/>
    </row>
    <row r="393" ht="15.75" customHeight="1">
      <c r="B393" s="27"/>
    </row>
    <row r="394" ht="15.75" customHeight="1">
      <c r="B394" s="27"/>
    </row>
    <row r="395" ht="15.75" customHeight="1">
      <c r="B395" s="27"/>
    </row>
    <row r="396" ht="15.75" customHeight="1">
      <c r="B396" s="27"/>
    </row>
    <row r="397" ht="15.75" customHeight="1">
      <c r="B397" s="27"/>
    </row>
    <row r="398" ht="15.75" customHeight="1">
      <c r="B398" s="27"/>
    </row>
    <row r="399" ht="15.75" customHeight="1">
      <c r="B399" s="27"/>
    </row>
    <row r="400" ht="15.75" customHeight="1">
      <c r="B400" s="27"/>
    </row>
    <row r="401" ht="15.75" customHeight="1">
      <c r="B401" s="27"/>
    </row>
    <row r="402" ht="15.75" customHeight="1">
      <c r="B402" s="27"/>
    </row>
    <row r="403" ht="15.75" customHeight="1">
      <c r="B403" s="27"/>
    </row>
    <row r="404" ht="15.75" customHeight="1">
      <c r="B404" s="27"/>
    </row>
    <row r="405" ht="15.75" customHeight="1">
      <c r="B405" s="27"/>
    </row>
    <row r="406" ht="15.75" customHeight="1">
      <c r="B406" s="27"/>
    </row>
    <row r="407" ht="15.75" customHeight="1">
      <c r="B407" s="27"/>
    </row>
    <row r="408" ht="15.75" customHeight="1">
      <c r="B408" s="27"/>
    </row>
    <row r="409" ht="15.75" customHeight="1">
      <c r="B409" s="27"/>
    </row>
    <row r="410" ht="15.75" customHeight="1">
      <c r="B410" s="27"/>
    </row>
    <row r="411" ht="15.75" customHeight="1">
      <c r="B411" s="27"/>
    </row>
    <row r="412" ht="15.75" customHeight="1">
      <c r="B412" s="27"/>
    </row>
    <row r="413" ht="15.75" customHeight="1">
      <c r="B413" s="27"/>
    </row>
    <row r="414" ht="15.75" customHeight="1">
      <c r="B414" s="27"/>
    </row>
    <row r="415" ht="15.75" customHeight="1">
      <c r="B415" s="27"/>
    </row>
    <row r="416" ht="15.75" customHeight="1">
      <c r="B416" s="27"/>
    </row>
    <row r="417" ht="15.75" customHeight="1">
      <c r="B417" s="27"/>
    </row>
    <row r="418" ht="15.75" customHeight="1">
      <c r="B418" s="27"/>
    </row>
    <row r="419" ht="15.75" customHeight="1">
      <c r="B419" s="27"/>
    </row>
    <row r="420" ht="15.75" customHeight="1">
      <c r="B420" s="27"/>
    </row>
    <row r="421" ht="15.75" customHeight="1">
      <c r="B421" s="27"/>
    </row>
    <row r="422" ht="15.75" customHeight="1">
      <c r="B422" s="27"/>
    </row>
    <row r="423" ht="15.75" customHeight="1">
      <c r="B423" s="27"/>
    </row>
    <row r="424" ht="15.75" customHeight="1">
      <c r="B424" s="27"/>
    </row>
    <row r="425" ht="15.75" customHeight="1">
      <c r="B425" s="27"/>
    </row>
    <row r="426" ht="15.75" customHeight="1">
      <c r="B426" s="27"/>
    </row>
    <row r="427" ht="15.75" customHeight="1">
      <c r="B427" s="27"/>
    </row>
    <row r="428" ht="15.75" customHeight="1">
      <c r="B428" s="27"/>
    </row>
    <row r="429" ht="15.75" customHeight="1">
      <c r="B429" s="27"/>
    </row>
    <row r="430" ht="15.75" customHeight="1">
      <c r="B430" s="27"/>
    </row>
    <row r="431" ht="15.75" customHeight="1">
      <c r="B431" s="27"/>
    </row>
    <row r="432" ht="15.75" customHeight="1">
      <c r="B432" s="27"/>
    </row>
    <row r="433" ht="15.75" customHeight="1">
      <c r="B433" s="27"/>
    </row>
    <row r="434" ht="15.75" customHeight="1">
      <c r="B434" s="27"/>
    </row>
    <row r="435" ht="15.75" customHeight="1">
      <c r="B435" s="27"/>
    </row>
    <row r="436" ht="15.75" customHeight="1">
      <c r="B436" s="27"/>
    </row>
    <row r="437" ht="15.75" customHeight="1">
      <c r="B437" s="27"/>
    </row>
    <row r="438" ht="15.75" customHeight="1">
      <c r="B438" s="27"/>
    </row>
    <row r="439" ht="15.75" customHeight="1">
      <c r="B439" s="27"/>
    </row>
    <row r="440" ht="15.75" customHeight="1">
      <c r="B440" s="27"/>
    </row>
    <row r="441" ht="15.75" customHeight="1">
      <c r="B441" s="27"/>
    </row>
    <row r="442" ht="15.75" customHeight="1">
      <c r="B442" s="27"/>
    </row>
    <row r="443" ht="15.75" customHeight="1">
      <c r="B443" s="27"/>
    </row>
    <row r="444" ht="15.75" customHeight="1">
      <c r="B444" s="27"/>
    </row>
    <row r="445" ht="15.75" customHeight="1">
      <c r="B445" s="27"/>
    </row>
    <row r="446" ht="15.75" customHeight="1">
      <c r="B446" s="27"/>
    </row>
    <row r="447" ht="15.75" customHeight="1">
      <c r="B447" s="27"/>
    </row>
    <row r="448" ht="15.75" customHeight="1">
      <c r="B448" s="27"/>
    </row>
    <row r="449" ht="15.75" customHeight="1">
      <c r="B449" s="27"/>
    </row>
    <row r="450" ht="15.75" customHeight="1">
      <c r="B450" s="27"/>
    </row>
    <row r="451" ht="15.75" customHeight="1">
      <c r="B451" s="27"/>
    </row>
    <row r="452" ht="15.75" customHeight="1">
      <c r="B452" s="27"/>
    </row>
    <row r="453" ht="15.75" customHeight="1">
      <c r="B453" s="27"/>
    </row>
    <row r="454" ht="15.75" customHeight="1">
      <c r="B454" s="27"/>
    </row>
    <row r="455" ht="15.75" customHeight="1">
      <c r="B455" s="27"/>
    </row>
    <row r="456" ht="15.75" customHeight="1">
      <c r="B456" s="27"/>
    </row>
    <row r="457" ht="15.75" customHeight="1">
      <c r="B457" s="27"/>
    </row>
    <row r="458" ht="15.75" customHeight="1">
      <c r="B458" s="27"/>
    </row>
    <row r="459" ht="15.75" customHeight="1">
      <c r="B459" s="27"/>
    </row>
    <row r="460" ht="15.75" customHeight="1">
      <c r="B460" s="27"/>
    </row>
    <row r="461" ht="15.75" customHeight="1">
      <c r="B461" s="27"/>
    </row>
    <row r="462" ht="15.75" customHeight="1">
      <c r="B462" s="27"/>
    </row>
    <row r="463" ht="15.75" customHeight="1">
      <c r="B463" s="27"/>
    </row>
    <row r="464" ht="15.75" customHeight="1">
      <c r="B464" s="27"/>
    </row>
    <row r="465" ht="15.75" customHeight="1">
      <c r="B465" s="27"/>
    </row>
    <row r="466" ht="15.75" customHeight="1">
      <c r="B466" s="27"/>
    </row>
    <row r="467" ht="15.75" customHeight="1">
      <c r="B467" s="27"/>
    </row>
    <row r="468" ht="15.75" customHeight="1">
      <c r="B468" s="27"/>
    </row>
    <row r="469" ht="15.75" customHeight="1">
      <c r="B469" s="27"/>
    </row>
    <row r="470" ht="15.75" customHeight="1">
      <c r="B470" s="27"/>
    </row>
    <row r="471" ht="15.75" customHeight="1">
      <c r="B471" s="27"/>
    </row>
    <row r="472" ht="15.75" customHeight="1">
      <c r="B472" s="27"/>
    </row>
    <row r="473" ht="15.75" customHeight="1">
      <c r="B473" s="27"/>
    </row>
    <row r="474" ht="15.75" customHeight="1">
      <c r="B474" s="27"/>
    </row>
    <row r="475" ht="15.75" customHeight="1">
      <c r="B475" s="27"/>
    </row>
    <row r="476" ht="15.75" customHeight="1">
      <c r="B476" s="27"/>
    </row>
    <row r="477" ht="15.75" customHeight="1">
      <c r="B477" s="27"/>
    </row>
    <row r="478" ht="15.75" customHeight="1">
      <c r="B478" s="27"/>
    </row>
    <row r="479" ht="15.75" customHeight="1">
      <c r="B479" s="27"/>
    </row>
    <row r="480" ht="15.75" customHeight="1">
      <c r="B480" s="27"/>
    </row>
    <row r="481" ht="15.75" customHeight="1">
      <c r="B481" s="27"/>
    </row>
    <row r="482" ht="15.75" customHeight="1">
      <c r="B482" s="27"/>
    </row>
    <row r="483" ht="15.75" customHeight="1">
      <c r="B483" s="27"/>
    </row>
    <row r="484" ht="15.75" customHeight="1">
      <c r="B484" s="27"/>
    </row>
    <row r="485" ht="15.75" customHeight="1">
      <c r="B485" s="27"/>
    </row>
    <row r="486" ht="15.75" customHeight="1">
      <c r="B486" s="27"/>
    </row>
    <row r="487" ht="15.75" customHeight="1">
      <c r="B487" s="27"/>
    </row>
    <row r="488" ht="15.75" customHeight="1">
      <c r="B488" s="27"/>
    </row>
    <row r="489" ht="15.75" customHeight="1">
      <c r="B489" s="27"/>
    </row>
    <row r="490" ht="15.75" customHeight="1">
      <c r="B490" s="27"/>
    </row>
    <row r="491" ht="15.75" customHeight="1">
      <c r="B491" s="27"/>
    </row>
    <row r="492" ht="15.75" customHeight="1">
      <c r="B492" s="27"/>
    </row>
    <row r="493" ht="15.75" customHeight="1">
      <c r="B493" s="27"/>
    </row>
    <row r="494" ht="15.75" customHeight="1">
      <c r="B494" s="27"/>
    </row>
    <row r="495" ht="15.75" customHeight="1">
      <c r="B495" s="27"/>
    </row>
    <row r="496" ht="15.75" customHeight="1">
      <c r="B496" s="27"/>
    </row>
    <row r="497" ht="15.75" customHeight="1">
      <c r="B497" s="27"/>
    </row>
    <row r="498" ht="15.75" customHeight="1">
      <c r="B498" s="27"/>
    </row>
    <row r="499" ht="15.75" customHeight="1">
      <c r="B499" s="27"/>
    </row>
    <row r="500" ht="15.75" customHeight="1">
      <c r="B500" s="27"/>
    </row>
    <row r="501" ht="15.75" customHeight="1">
      <c r="B501" s="27"/>
    </row>
    <row r="502" ht="15.75" customHeight="1">
      <c r="B502" s="27"/>
    </row>
    <row r="503" ht="15.75" customHeight="1">
      <c r="B503" s="27"/>
    </row>
    <row r="504" ht="15.75" customHeight="1">
      <c r="B504" s="27"/>
    </row>
    <row r="505" ht="15.75" customHeight="1">
      <c r="B505" s="27"/>
    </row>
    <row r="506" ht="15.75" customHeight="1">
      <c r="B506" s="27"/>
    </row>
    <row r="507" ht="15.75" customHeight="1">
      <c r="B507" s="27"/>
    </row>
    <row r="508" ht="15.75" customHeight="1">
      <c r="B508" s="27"/>
    </row>
    <row r="509" ht="15.75" customHeight="1">
      <c r="B509" s="27"/>
    </row>
    <row r="510" ht="15.75" customHeight="1">
      <c r="B510" s="27"/>
    </row>
    <row r="511" ht="15.75" customHeight="1">
      <c r="B511" s="27"/>
    </row>
    <row r="512" ht="15.75" customHeight="1">
      <c r="B512" s="27"/>
    </row>
    <row r="513" ht="15.75" customHeight="1">
      <c r="B513" s="27"/>
    </row>
    <row r="514" ht="15.75" customHeight="1">
      <c r="B514" s="27"/>
    </row>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B4"/>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22.13"/>
    <col customWidth="1" min="3" max="3" width="15.5"/>
    <col customWidth="1" min="4" max="4" width="12.63"/>
    <col customWidth="1" min="5" max="5" width="18.63"/>
    <col customWidth="1" min="6" max="6" width="15.0"/>
  </cols>
  <sheetData>
    <row r="1" ht="15.75" customHeight="1">
      <c r="A1" s="28" t="s">
        <v>1043</v>
      </c>
      <c r="B1" s="22" t="s">
        <v>1044</v>
      </c>
      <c r="C1" s="13" t="s">
        <v>1045</v>
      </c>
      <c r="D1" s="21" t="s">
        <v>1051</v>
      </c>
      <c r="E1" s="29"/>
      <c r="F1" s="21"/>
      <c r="G1" s="21" t="s">
        <v>1051</v>
      </c>
    </row>
    <row r="2" ht="15.75" customHeight="1">
      <c r="A2" s="30">
        <v>44755.73250599537</v>
      </c>
      <c r="B2" s="22" t="s">
        <v>22</v>
      </c>
      <c r="C2" s="13" t="s">
        <v>1066</v>
      </c>
      <c r="D2" s="21" t="s">
        <v>1051</v>
      </c>
      <c r="E2" s="29"/>
      <c r="F2" s="21"/>
      <c r="G2" s="21" t="s">
        <v>1051</v>
      </c>
    </row>
    <row r="3" ht="15.75" customHeight="1">
      <c r="A3" s="30">
        <v>44755.748178368056</v>
      </c>
      <c r="B3" s="22" t="s">
        <v>29</v>
      </c>
      <c r="C3" s="13" t="s">
        <v>1063</v>
      </c>
      <c r="D3" s="21" t="s">
        <v>1051</v>
      </c>
      <c r="E3" s="29"/>
      <c r="F3" s="21"/>
      <c r="G3" s="21" t="s">
        <v>1051</v>
      </c>
    </row>
    <row r="4" ht="15.75" customHeight="1">
      <c r="A4" s="30">
        <v>44755.86872974537</v>
      </c>
      <c r="B4" s="22" t="s">
        <v>32</v>
      </c>
      <c r="C4" s="13" t="s">
        <v>1066</v>
      </c>
      <c r="D4" s="21" t="s">
        <v>1051</v>
      </c>
      <c r="E4" s="29"/>
      <c r="F4" s="21"/>
      <c r="G4" s="21" t="s">
        <v>1051</v>
      </c>
    </row>
    <row r="5" ht="15.75" customHeight="1">
      <c r="A5" s="30">
        <v>44757.93479650463</v>
      </c>
      <c r="B5" s="22" t="s">
        <v>39</v>
      </c>
      <c r="C5" s="13" t="s">
        <v>1071</v>
      </c>
      <c r="D5" s="21" t="s">
        <v>1051</v>
      </c>
      <c r="E5" s="29"/>
      <c r="F5" s="21"/>
      <c r="G5" s="21" t="s">
        <v>1051</v>
      </c>
    </row>
    <row r="6" ht="15.75" customHeight="1">
      <c r="A6" s="30">
        <v>44759.79665355324</v>
      </c>
      <c r="B6" s="22" t="s">
        <v>41</v>
      </c>
      <c r="C6" s="13" t="s">
        <v>1079</v>
      </c>
      <c r="D6" s="21" t="s">
        <v>1051</v>
      </c>
      <c r="E6" s="29"/>
      <c r="F6" s="21"/>
      <c r="G6" s="21" t="s">
        <v>1051</v>
      </c>
    </row>
    <row r="7" ht="15.75" customHeight="1">
      <c r="A7" s="30">
        <v>44760.375846724535</v>
      </c>
      <c r="B7" s="22" t="s">
        <v>45</v>
      </c>
      <c r="C7" s="13" t="s">
        <v>1071</v>
      </c>
      <c r="D7" s="21" t="s">
        <v>1051</v>
      </c>
      <c r="E7" s="29"/>
      <c r="F7" s="21"/>
      <c r="G7" s="21" t="s">
        <v>1051</v>
      </c>
    </row>
    <row r="8" ht="15.75" customHeight="1">
      <c r="A8" s="30">
        <v>44760.375846724535</v>
      </c>
      <c r="B8" s="22" t="s">
        <v>45</v>
      </c>
      <c r="C8" s="13" t="s">
        <v>327</v>
      </c>
      <c r="D8" s="21"/>
      <c r="E8" s="29"/>
      <c r="F8" s="21"/>
      <c r="G8" s="21"/>
    </row>
    <row r="9" ht="15.75" customHeight="1">
      <c r="A9" s="30">
        <v>44760.375846724535</v>
      </c>
      <c r="B9" s="22" t="s">
        <v>45</v>
      </c>
      <c r="C9" s="13" t="s">
        <v>1063</v>
      </c>
      <c r="D9" s="21"/>
      <c r="E9" s="29"/>
      <c r="F9" s="21"/>
      <c r="G9" s="21"/>
    </row>
    <row r="10" ht="15.75" customHeight="1">
      <c r="A10" s="30">
        <v>44760.375846724535</v>
      </c>
      <c r="B10" s="22" t="s">
        <v>45</v>
      </c>
      <c r="C10" s="13" t="s">
        <v>1069</v>
      </c>
      <c r="D10" s="21"/>
      <c r="E10" s="29"/>
      <c r="F10" s="21"/>
      <c r="G10" s="21"/>
    </row>
    <row r="11" ht="15.75" customHeight="1">
      <c r="A11" s="30">
        <v>44760.375846724535</v>
      </c>
      <c r="B11" s="22" t="s">
        <v>45</v>
      </c>
      <c r="C11" s="13" t="s">
        <v>1079</v>
      </c>
      <c r="D11" s="21"/>
      <c r="E11" s="29"/>
      <c r="F11" s="21"/>
      <c r="G11" s="21"/>
    </row>
    <row r="12" ht="15.75" customHeight="1">
      <c r="A12" s="30">
        <v>44760.375846724535</v>
      </c>
      <c r="B12" s="22" t="s">
        <v>45</v>
      </c>
      <c r="C12" s="13" t="s">
        <v>1077</v>
      </c>
      <c r="D12" s="21"/>
      <c r="E12" s="29"/>
      <c r="F12" s="21"/>
      <c r="G12" s="21"/>
    </row>
    <row r="13" ht="15.75" customHeight="1">
      <c r="A13" s="30">
        <v>44760.38371947917</v>
      </c>
      <c r="B13" s="22" t="s">
        <v>29</v>
      </c>
      <c r="C13" s="13" t="s">
        <v>1063</v>
      </c>
      <c r="D13" s="21" t="s">
        <v>1051</v>
      </c>
      <c r="E13" s="29"/>
      <c r="F13" s="21"/>
      <c r="G13" s="21" t="s">
        <v>1051</v>
      </c>
    </row>
    <row r="14" ht="15.75" customHeight="1">
      <c r="A14" s="30">
        <v>44760.41188417824</v>
      </c>
      <c r="B14" s="22" t="s">
        <v>29</v>
      </c>
      <c r="C14" s="13" t="s">
        <v>1063</v>
      </c>
      <c r="D14" s="21" t="s">
        <v>1051</v>
      </c>
      <c r="E14" s="29"/>
      <c r="F14" s="21"/>
      <c r="G14" s="21" t="s">
        <v>1051</v>
      </c>
    </row>
    <row r="15" ht="15.75" customHeight="1">
      <c r="A15" s="30">
        <v>44760.41341518519</v>
      </c>
      <c r="B15" s="22" t="s">
        <v>63</v>
      </c>
      <c r="C15" s="13" t="s">
        <v>1081</v>
      </c>
      <c r="D15" s="21" t="s">
        <v>1051</v>
      </c>
      <c r="E15" s="29"/>
      <c r="F15" s="21"/>
      <c r="G15" s="21" t="s">
        <v>1051</v>
      </c>
    </row>
    <row r="16" ht="15.75" customHeight="1">
      <c r="A16" s="30">
        <v>44760.42588887732</v>
      </c>
      <c r="B16" s="22" t="s">
        <v>67</v>
      </c>
      <c r="C16" s="13" t="s">
        <v>1066</v>
      </c>
      <c r="D16" s="21" t="s">
        <v>1051</v>
      </c>
      <c r="E16" s="29"/>
      <c r="F16" s="21"/>
      <c r="G16" s="21" t="s">
        <v>1051</v>
      </c>
    </row>
    <row r="17" ht="15.75" customHeight="1">
      <c r="A17" s="30">
        <v>44760.42588887732</v>
      </c>
      <c r="B17" s="22" t="s">
        <v>67</v>
      </c>
      <c r="C17" s="13" t="s">
        <v>1071</v>
      </c>
      <c r="D17" s="21"/>
      <c r="E17" s="29"/>
      <c r="F17" s="21"/>
      <c r="G17" s="21"/>
    </row>
    <row r="18" ht="15.75" customHeight="1">
      <c r="A18" s="30">
        <v>44760.42588887732</v>
      </c>
      <c r="B18" s="22" t="s">
        <v>67</v>
      </c>
      <c r="C18" s="13" t="s">
        <v>327</v>
      </c>
      <c r="D18" s="21"/>
      <c r="E18" s="29"/>
      <c r="F18" s="21"/>
      <c r="G18" s="21"/>
    </row>
    <row r="19" ht="15.75" customHeight="1">
      <c r="A19" s="30">
        <v>44760.42588887732</v>
      </c>
      <c r="B19" s="22" t="s">
        <v>67</v>
      </c>
      <c r="C19" s="13" t="s">
        <v>1063</v>
      </c>
      <c r="D19" s="21"/>
      <c r="E19" s="29"/>
      <c r="F19" s="21"/>
      <c r="G19" s="21"/>
    </row>
    <row r="20" ht="15.75" customHeight="1">
      <c r="A20" s="30">
        <v>44760.64883305556</v>
      </c>
      <c r="B20" s="22" t="s">
        <v>73</v>
      </c>
      <c r="C20" s="13" t="s">
        <v>1069</v>
      </c>
      <c r="D20" s="21" t="s">
        <v>1051</v>
      </c>
      <c r="E20" s="29"/>
      <c r="F20" s="21"/>
      <c r="G20" s="21" t="s">
        <v>1051</v>
      </c>
    </row>
    <row r="21" ht="15.75" customHeight="1">
      <c r="A21" s="30">
        <v>44760.653281921295</v>
      </c>
      <c r="B21" s="22" t="s">
        <v>77</v>
      </c>
      <c r="C21" s="13" t="s">
        <v>1063</v>
      </c>
      <c r="D21" s="21" t="s">
        <v>1051</v>
      </c>
      <c r="E21" s="29"/>
      <c r="F21" s="21"/>
      <c r="G21" s="21" t="s">
        <v>1051</v>
      </c>
    </row>
    <row r="22" ht="15.75" customHeight="1">
      <c r="A22" s="30">
        <v>44760.653281921295</v>
      </c>
      <c r="B22" s="22" t="s">
        <v>77</v>
      </c>
      <c r="C22" s="13" t="s">
        <v>1069</v>
      </c>
      <c r="D22" s="21"/>
      <c r="E22" s="29"/>
      <c r="F22" s="21"/>
      <c r="G22" s="21"/>
    </row>
    <row r="23" ht="15.75" customHeight="1">
      <c r="A23" s="30">
        <v>44760.656834594905</v>
      </c>
      <c r="B23" s="22" t="s">
        <v>73</v>
      </c>
      <c r="C23" s="13" t="s">
        <v>1069</v>
      </c>
      <c r="D23" s="21" t="s">
        <v>1051</v>
      </c>
      <c r="E23" s="29"/>
      <c r="F23" s="21"/>
      <c r="G23" s="21" t="s">
        <v>1051</v>
      </c>
    </row>
    <row r="24" ht="15.75" customHeight="1">
      <c r="A24" s="30">
        <v>44760.66311758102</v>
      </c>
      <c r="B24" s="22" t="s">
        <v>73</v>
      </c>
      <c r="C24" s="13" t="s">
        <v>1069</v>
      </c>
      <c r="D24" s="21" t="s">
        <v>1051</v>
      </c>
      <c r="E24" s="29"/>
      <c r="F24" s="21"/>
      <c r="G24" s="21" t="s">
        <v>1051</v>
      </c>
    </row>
    <row r="25" ht="15.75" customHeight="1">
      <c r="A25" s="30">
        <v>44761.500587546296</v>
      </c>
      <c r="B25" s="22" t="s">
        <v>73</v>
      </c>
      <c r="C25" s="13" t="s">
        <v>1069</v>
      </c>
      <c r="D25" s="21" t="s">
        <v>1051</v>
      </c>
      <c r="E25" s="29"/>
      <c r="F25" s="21"/>
      <c r="G25" s="21" t="s">
        <v>1051</v>
      </c>
    </row>
    <row r="26" ht="15.75" customHeight="1">
      <c r="A26" s="30">
        <v>44761.61353188657</v>
      </c>
      <c r="B26" s="22" t="s">
        <v>77</v>
      </c>
      <c r="C26" s="13" t="s">
        <v>1063</v>
      </c>
      <c r="D26" s="21" t="s">
        <v>1051</v>
      </c>
      <c r="E26" s="29"/>
      <c r="F26" s="21"/>
      <c r="G26" s="21" t="s">
        <v>1051</v>
      </c>
    </row>
    <row r="27" ht="15.75" customHeight="1">
      <c r="A27" s="30">
        <v>44761.61353188657</v>
      </c>
      <c r="B27" s="22" t="s">
        <v>77</v>
      </c>
      <c r="C27" s="13" t="s">
        <v>1069</v>
      </c>
      <c r="D27" s="21"/>
      <c r="E27" s="29"/>
      <c r="F27" s="21"/>
      <c r="G27" s="21"/>
    </row>
    <row r="28" ht="15.75" customHeight="1">
      <c r="A28" s="30">
        <v>44761.824837962966</v>
      </c>
      <c r="B28" s="22" t="s">
        <v>73</v>
      </c>
      <c r="C28" s="13" t="s">
        <v>1069</v>
      </c>
      <c r="D28" s="21" t="s">
        <v>1051</v>
      </c>
      <c r="E28" s="29"/>
      <c r="F28" s="21"/>
      <c r="G28" s="21" t="s">
        <v>1051</v>
      </c>
    </row>
    <row r="29" ht="15.75" customHeight="1">
      <c r="A29" s="30">
        <v>44762.369802511574</v>
      </c>
      <c r="B29" s="22" t="s">
        <v>29</v>
      </c>
      <c r="C29" s="13" t="s">
        <v>1063</v>
      </c>
      <c r="D29" s="21" t="s">
        <v>1051</v>
      </c>
      <c r="E29" s="29"/>
      <c r="F29" s="21"/>
      <c r="G29" s="21" t="s">
        <v>1051</v>
      </c>
    </row>
    <row r="30" ht="15.75" customHeight="1">
      <c r="A30" s="30">
        <v>44762.410301412034</v>
      </c>
      <c r="B30" s="22" t="s">
        <v>99</v>
      </c>
      <c r="C30" s="13" t="s">
        <v>1066</v>
      </c>
      <c r="D30" s="21" t="s">
        <v>1051</v>
      </c>
      <c r="E30" s="29"/>
      <c r="F30" s="21"/>
      <c r="G30" s="21" t="s">
        <v>1051</v>
      </c>
    </row>
    <row r="31" ht="15.75" customHeight="1">
      <c r="A31" s="30">
        <v>44762.410536689815</v>
      </c>
      <c r="B31" s="22" t="s">
        <v>29</v>
      </c>
      <c r="C31" s="13" t="s">
        <v>1063</v>
      </c>
      <c r="D31" s="21" t="s">
        <v>1051</v>
      </c>
      <c r="E31" s="29"/>
      <c r="F31" s="21"/>
      <c r="G31" s="21" t="s">
        <v>1051</v>
      </c>
    </row>
    <row r="32" ht="15.75" customHeight="1">
      <c r="A32" s="30">
        <v>44762.42314377315</v>
      </c>
      <c r="B32" s="22" t="s">
        <v>29</v>
      </c>
      <c r="C32" s="13" t="s">
        <v>1063</v>
      </c>
      <c r="D32" s="21" t="s">
        <v>1051</v>
      </c>
      <c r="E32" s="29"/>
      <c r="F32" s="21"/>
      <c r="G32" s="21" t="s">
        <v>1051</v>
      </c>
    </row>
    <row r="33" ht="15.75" customHeight="1">
      <c r="A33" s="30">
        <v>44762.88609325231</v>
      </c>
      <c r="B33" s="22" t="s">
        <v>106</v>
      </c>
      <c r="C33" s="13" t="s">
        <v>1066</v>
      </c>
      <c r="D33" s="21" t="s">
        <v>1051</v>
      </c>
      <c r="E33" s="29"/>
      <c r="F33" s="21"/>
      <c r="G33" s="21" t="s">
        <v>1051</v>
      </c>
    </row>
    <row r="34" ht="15.75" customHeight="1">
      <c r="A34" s="30">
        <v>44766.42798438657</v>
      </c>
      <c r="B34" s="22" t="s">
        <v>110</v>
      </c>
      <c r="C34" s="13" t="s">
        <v>1066</v>
      </c>
      <c r="D34" s="21" t="s">
        <v>1051</v>
      </c>
      <c r="E34" s="29"/>
      <c r="F34" s="21"/>
      <c r="G34" s="21" t="s">
        <v>1051</v>
      </c>
    </row>
    <row r="35" ht="15.75" customHeight="1">
      <c r="A35" s="30">
        <v>44766.42798438657</v>
      </c>
      <c r="B35" s="22" t="s">
        <v>110</v>
      </c>
      <c r="C35" s="13" t="s">
        <v>1071</v>
      </c>
      <c r="D35" s="21"/>
      <c r="E35" s="29"/>
      <c r="F35" s="21"/>
      <c r="G35" s="21"/>
    </row>
    <row r="36" ht="15.75" customHeight="1">
      <c r="A36" s="30">
        <v>44766.42798438657</v>
      </c>
      <c r="B36" s="22" t="s">
        <v>110</v>
      </c>
      <c r="C36" s="13" t="s">
        <v>327</v>
      </c>
      <c r="D36" s="21"/>
      <c r="E36" s="29"/>
      <c r="F36" s="21"/>
      <c r="G36" s="21"/>
    </row>
    <row r="37" ht="15.75" customHeight="1">
      <c r="A37" s="30">
        <v>44766.42798438657</v>
      </c>
      <c r="B37" s="22" t="s">
        <v>110</v>
      </c>
      <c r="C37" s="13" t="s">
        <v>1063</v>
      </c>
      <c r="D37" s="21"/>
      <c r="E37" s="29"/>
      <c r="F37" s="21"/>
      <c r="G37" s="21"/>
    </row>
    <row r="38" ht="15.75" customHeight="1">
      <c r="A38" s="30">
        <v>44766.42798438657</v>
      </c>
      <c r="B38" s="22" t="s">
        <v>110</v>
      </c>
      <c r="C38" s="13" t="s">
        <v>1069</v>
      </c>
      <c r="D38" s="21"/>
      <c r="E38" s="29"/>
      <c r="F38" s="21"/>
      <c r="G38" s="21"/>
    </row>
    <row r="39" ht="15.75" customHeight="1">
      <c r="A39" s="30">
        <v>44766.461911562496</v>
      </c>
      <c r="B39" s="22" t="s">
        <v>113</v>
      </c>
      <c r="C39" s="13" t="s">
        <v>1066</v>
      </c>
      <c r="D39" s="21" t="s">
        <v>1051</v>
      </c>
      <c r="E39" s="29"/>
      <c r="F39" s="21"/>
      <c r="G39" s="21" t="s">
        <v>1051</v>
      </c>
    </row>
    <row r="40" ht="15.75" customHeight="1">
      <c r="A40" s="30">
        <v>44766.461911562496</v>
      </c>
      <c r="B40" s="22" t="s">
        <v>113</v>
      </c>
      <c r="C40" s="13" t="s">
        <v>1071</v>
      </c>
      <c r="D40" s="21"/>
      <c r="E40" s="29"/>
      <c r="F40" s="21"/>
      <c r="G40" s="21"/>
    </row>
    <row r="41" ht="15.75" customHeight="1">
      <c r="A41" s="30">
        <v>44767.67920518518</v>
      </c>
      <c r="B41" s="22" t="s">
        <v>29</v>
      </c>
      <c r="C41" s="13" t="s">
        <v>1063</v>
      </c>
      <c r="D41" s="21" t="s">
        <v>1051</v>
      </c>
      <c r="E41" s="29"/>
      <c r="F41" s="21"/>
      <c r="G41" s="21" t="s">
        <v>1051</v>
      </c>
    </row>
    <row r="42" ht="15.75" customHeight="1">
      <c r="A42" s="30">
        <v>44767.73787710648</v>
      </c>
      <c r="B42" s="22" t="s">
        <v>120</v>
      </c>
      <c r="C42" s="13" t="s">
        <v>1066</v>
      </c>
      <c r="D42" s="21" t="s">
        <v>1051</v>
      </c>
      <c r="E42" s="29"/>
      <c r="F42" s="21"/>
      <c r="G42" s="21" t="s">
        <v>1051</v>
      </c>
    </row>
    <row r="43" ht="15.75" customHeight="1">
      <c r="A43" s="30">
        <v>44767.76486090278</v>
      </c>
      <c r="B43" s="22" t="s">
        <v>29</v>
      </c>
      <c r="C43" s="13" t="s">
        <v>1063</v>
      </c>
      <c r="D43" s="21" t="s">
        <v>1051</v>
      </c>
      <c r="E43" s="29"/>
      <c r="F43" s="21"/>
      <c r="G43" s="21" t="s">
        <v>1051</v>
      </c>
    </row>
    <row r="44" ht="15.75" customHeight="1">
      <c r="A44" s="30">
        <v>44768.40929079861</v>
      </c>
      <c r="B44" s="22" t="s">
        <v>29</v>
      </c>
      <c r="C44" s="13" t="s">
        <v>1063</v>
      </c>
      <c r="D44" s="21" t="s">
        <v>1051</v>
      </c>
      <c r="E44" s="29"/>
      <c r="F44" s="21"/>
      <c r="G44" s="21" t="s">
        <v>1051</v>
      </c>
    </row>
    <row r="45" ht="15.75" customHeight="1">
      <c r="A45" s="30">
        <v>44768.95291269676</v>
      </c>
      <c r="B45" s="22" t="s">
        <v>129</v>
      </c>
      <c r="C45" s="13" t="s">
        <v>1066</v>
      </c>
      <c r="D45" s="21" t="s">
        <v>1051</v>
      </c>
      <c r="E45" s="29"/>
      <c r="F45" s="21"/>
      <c r="G45" s="21" t="s">
        <v>1051</v>
      </c>
    </row>
    <row r="46" ht="15.75" customHeight="1">
      <c r="A46" s="30">
        <v>44769.43261293981</v>
      </c>
      <c r="B46" s="22" t="s">
        <v>29</v>
      </c>
      <c r="C46" s="13" t="s">
        <v>1063</v>
      </c>
      <c r="D46" s="21" t="s">
        <v>1051</v>
      </c>
      <c r="E46" s="29"/>
      <c r="F46" s="21"/>
      <c r="G46" s="21" t="s">
        <v>1051</v>
      </c>
    </row>
    <row r="47" ht="15.75" customHeight="1">
      <c r="A47" s="30">
        <v>44769.45598428241</v>
      </c>
      <c r="B47" s="22" t="s">
        <v>136</v>
      </c>
      <c r="C47" s="13" t="s">
        <v>1066</v>
      </c>
      <c r="D47" s="21" t="s">
        <v>1051</v>
      </c>
      <c r="E47" s="29"/>
      <c r="F47" s="21"/>
      <c r="G47" s="21" t="s">
        <v>1051</v>
      </c>
    </row>
    <row r="48" ht="15.75" customHeight="1">
      <c r="A48" s="30">
        <v>44769.45598428241</v>
      </c>
      <c r="B48" s="22" t="s">
        <v>136</v>
      </c>
      <c r="C48" s="13" t="s">
        <v>327</v>
      </c>
      <c r="D48" s="21"/>
      <c r="E48" s="29"/>
      <c r="F48" s="21"/>
      <c r="G48" s="21"/>
    </row>
    <row r="49" ht="15.75" customHeight="1">
      <c r="A49" s="30">
        <v>44769.45598428241</v>
      </c>
      <c r="B49" s="22" t="s">
        <v>136</v>
      </c>
      <c r="C49" s="13" t="s">
        <v>1063</v>
      </c>
      <c r="D49" s="21"/>
      <c r="E49" s="29"/>
      <c r="F49" s="21"/>
      <c r="G49" s="21"/>
    </row>
    <row r="50" ht="15.75" customHeight="1">
      <c r="A50" s="30">
        <v>44769.45598428241</v>
      </c>
      <c r="B50" s="22" t="s">
        <v>136</v>
      </c>
      <c r="C50" s="13" t="s">
        <v>1077</v>
      </c>
      <c r="D50" s="21"/>
      <c r="E50" s="29"/>
      <c r="F50" s="21"/>
      <c r="G50" s="21"/>
    </row>
    <row r="51" ht="15.75" customHeight="1">
      <c r="A51" s="30">
        <v>44769.48673618055</v>
      </c>
      <c r="B51" s="22" t="s">
        <v>140</v>
      </c>
      <c r="C51" s="13" t="s">
        <v>1066</v>
      </c>
      <c r="D51" s="21" t="s">
        <v>1051</v>
      </c>
      <c r="E51" s="29"/>
      <c r="F51" s="21"/>
      <c r="G51" s="21" t="s">
        <v>1051</v>
      </c>
    </row>
    <row r="52" ht="15.75" customHeight="1">
      <c r="A52" s="30">
        <v>44769.48673618055</v>
      </c>
      <c r="B52" s="22" t="s">
        <v>140</v>
      </c>
      <c r="C52" s="13" t="s">
        <v>1063</v>
      </c>
      <c r="D52" s="21"/>
      <c r="E52" s="29"/>
      <c r="F52" s="21"/>
      <c r="G52" s="21"/>
    </row>
    <row r="53" ht="15.75" customHeight="1">
      <c r="A53" s="30">
        <v>44769.59657329861</v>
      </c>
      <c r="B53" s="22" t="s">
        <v>143</v>
      </c>
      <c r="C53" s="13" t="s">
        <v>1066</v>
      </c>
      <c r="D53" s="21" t="s">
        <v>1051</v>
      </c>
      <c r="E53" s="29"/>
      <c r="F53" s="21"/>
      <c r="G53" s="21" t="s">
        <v>1051</v>
      </c>
    </row>
    <row r="54" ht="15.75" customHeight="1">
      <c r="A54" s="30">
        <v>44769.735821574075</v>
      </c>
      <c r="B54" s="22" t="s">
        <v>146</v>
      </c>
      <c r="C54" s="13" t="s">
        <v>1066</v>
      </c>
      <c r="D54" s="21" t="s">
        <v>1051</v>
      </c>
      <c r="E54" s="29"/>
      <c r="F54" s="21"/>
      <c r="G54" s="21" t="s">
        <v>1051</v>
      </c>
    </row>
    <row r="55" ht="15.75" customHeight="1">
      <c r="A55" s="30">
        <v>44769.86129559028</v>
      </c>
      <c r="B55" s="22" t="s">
        <v>148</v>
      </c>
      <c r="C55" s="13" t="s">
        <v>1066</v>
      </c>
      <c r="D55" s="21" t="s">
        <v>1051</v>
      </c>
      <c r="E55" s="29"/>
      <c r="F55" s="21"/>
      <c r="G55" s="21" t="s">
        <v>1051</v>
      </c>
    </row>
    <row r="56" ht="15.75" customHeight="1">
      <c r="A56" s="30">
        <v>44769.93634969907</v>
      </c>
      <c r="B56" s="22" t="s">
        <v>29</v>
      </c>
      <c r="C56" s="13" t="s">
        <v>1063</v>
      </c>
      <c r="D56" s="21" t="s">
        <v>1051</v>
      </c>
      <c r="E56" s="29"/>
      <c r="F56" s="21"/>
      <c r="G56" s="21" t="s">
        <v>1051</v>
      </c>
    </row>
    <row r="57" ht="15.75" customHeight="1">
      <c r="A57" s="30">
        <v>44771.8310065625</v>
      </c>
      <c r="B57" s="22" t="s">
        <v>154</v>
      </c>
      <c r="C57" s="13" t="s">
        <v>1066</v>
      </c>
      <c r="D57" s="21" t="s">
        <v>1051</v>
      </c>
      <c r="E57" s="29"/>
      <c r="F57" s="21"/>
      <c r="G57" s="21" t="s">
        <v>1051</v>
      </c>
    </row>
    <row r="58" ht="15.75" customHeight="1">
      <c r="A58" s="30">
        <v>44771.8310065625</v>
      </c>
      <c r="B58" s="22" t="s">
        <v>154</v>
      </c>
      <c r="C58" s="13" t="s">
        <v>1063</v>
      </c>
      <c r="D58" s="21"/>
      <c r="E58" s="29"/>
      <c r="F58" s="21"/>
      <c r="G58" s="21"/>
    </row>
    <row r="59" ht="15.75" customHeight="1">
      <c r="A59" s="30">
        <v>44771.8310065625</v>
      </c>
      <c r="B59" s="22" t="s">
        <v>154</v>
      </c>
      <c r="C59" s="13" t="s">
        <v>1077</v>
      </c>
      <c r="D59" s="21"/>
      <c r="E59" s="29"/>
      <c r="F59" s="21"/>
      <c r="G59" s="21"/>
    </row>
    <row r="60" ht="15.75" customHeight="1">
      <c r="A60" s="30">
        <v>44773.416103842595</v>
      </c>
      <c r="B60" s="22" t="s">
        <v>29</v>
      </c>
      <c r="C60" s="13" t="s">
        <v>1063</v>
      </c>
      <c r="D60" s="21" t="s">
        <v>1051</v>
      </c>
      <c r="E60" s="29"/>
      <c r="F60" s="21"/>
      <c r="G60" s="21" t="s">
        <v>1051</v>
      </c>
    </row>
    <row r="61" ht="15.75" customHeight="1">
      <c r="A61" s="30">
        <v>44774.700333518515</v>
      </c>
      <c r="B61" s="22" t="s">
        <v>163</v>
      </c>
      <c r="C61" s="13" t="s">
        <v>1071</v>
      </c>
      <c r="D61" s="21" t="s">
        <v>1051</v>
      </c>
      <c r="E61" s="29"/>
      <c r="F61" s="21"/>
      <c r="G61" s="21" t="s">
        <v>1051</v>
      </c>
    </row>
    <row r="62" ht="15.75" customHeight="1">
      <c r="A62" s="30">
        <v>44776.382177638894</v>
      </c>
      <c r="B62" s="22" t="s">
        <v>169</v>
      </c>
      <c r="C62" s="13" t="s">
        <v>1071</v>
      </c>
      <c r="D62" s="21" t="s">
        <v>1051</v>
      </c>
      <c r="E62" s="29"/>
      <c r="F62" s="21"/>
      <c r="G62" s="21" t="s">
        <v>1051</v>
      </c>
    </row>
    <row r="63" ht="15.75" customHeight="1">
      <c r="A63" s="30">
        <v>44776.382177638894</v>
      </c>
      <c r="B63" s="22" t="s">
        <v>169</v>
      </c>
      <c r="C63" s="13" t="s">
        <v>1077</v>
      </c>
      <c r="D63" s="21"/>
      <c r="E63" s="29"/>
      <c r="F63" s="21"/>
      <c r="G63" s="21"/>
    </row>
    <row r="64" ht="15.75" customHeight="1">
      <c r="A64" s="30">
        <v>44776.382177638894</v>
      </c>
      <c r="B64" s="22" t="s">
        <v>169</v>
      </c>
      <c r="C64" s="13" t="s">
        <v>1069</v>
      </c>
      <c r="D64" s="21"/>
      <c r="E64" s="29"/>
      <c r="F64" s="21"/>
      <c r="G64" s="21"/>
    </row>
    <row r="65" ht="15.75" customHeight="1">
      <c r="A65" s="30">
        <v>44776.382177638894</v>
      </c>
      <c r="B65" s="22" t="s">
        <v>169</v>
      </c>
      <c r="C65" s="13" t="s">
        <v>1063</v>
      </c>
      <c r="D65" s="21"/>
      <c r="E65" s="29"/>
      <c r="F65" s="21"/>
      <c r="G65" s="21"/>
    </row>
    <row r="66" ht="15.75" customHeight="1">
      <c r="A66" s="30">
        <v>44776.392757002315</v>
      </c>
      <c r="B66" s="22" t="s">
        <v>173</v>
      </c>
      <c r="C66" s="13" t="s">
        <v>1066</v>
      </c>
      <c r="D66" s="21" t="s">
        <v>1051</v>
      </c>
      <c r="E66" s="29"/>
      <c r="F66" s="21"/>
      <c r="G66" s="21" t="s">
        <v>1051</v>
      </c>
    </row>
    <row r="67" ht="15.75" customHeight="1">
      <c r="A67" s="30">
        <v>44776.401765</v>
      </c>
      <c r="B67" s="22" t="s">
        <v>176</v>
      </c>
      <c r="C67" s="13" t="s">
        <v>1079</v>
      </c>
      <c r="D67" s="21" t="s">
        <v>1051</v>
      </c>
      <c r="E67" s="29"/>
      <c r="F67" s="21"/>
      <c r="G67" s="21" t="s">
        <v>1051</v>
      </c>
    </row>
    <row r="68" ht="15.75" customHeight="1">
      <c r="A68" s="30">
        <v>44776.41769648148</v>
      </c>
      <c r="B68" s="22" t="s">
        <v>180</v>
      </c>
      <c r="C68" s="13" t="s">
        <v>1063</v>
      </c>
      <c r="D68" s="21" t="s">
        <v>1051</v>
      </c>
      <c r="E68" s="29"/>
      <c r="F68" s="21"/>
      <c r="G68" s="21" t="s">
        <v>1051</v>
      </c>
    </row>
    <row r="69" ht="15.75" customHeight="1">
      <c r="A69" s="30">
        <v>44776.430362824074</v>
      </c>
      <c r="B69" s="22" t="s">
        <v>77</v>
      </c>
      <c r="C69" s="13" t="s">
        <v>1063</v>
      </c>
      <c r="D69" s="21" t="s">
        <v>1051</v>
      </c>
      <c r="E69" s="29"/>
      <c r="F69" s="21"/>
      <c r="G69" s="21" t="s">
        <v>1051</v>
      </c>
    </row>
    <row r="70" ht="15.75" customHeight="1">
      <c r="A70" s="30">
        <v>44776.430362824074</v>
      </c>
      <c r="B70" s="22" t="s">
        <v>77</v>
      </c>
      <c r="C70" s="13" t="s">
        <v>1069</v>
      </c>
      <c r="D70" s="21"/>
      <c r="E70" s="29"/>
      <c r="F70" s="21"/>
      <c r="G70" s="21"/>
    </row>
    <row r="71" ht="15.75" customHeight="1">
      <c r="A71" s="30">
        <v>44776.64776535879</v>
      </c>
      <c r="B71" s="22" t="s">
        <v>185</v>
      </c>
      <c r="C71" s="13" t="s">
        <v>1066</v>
      </c>
      <c r="D71" s="21" t="s">
        <v>1051</v>
      </c>
      <c r="E71" s="29"/>
      <c r="F71" s="21"/>
      <c r="G71" s="21" t="s">
        <v>1051</v>
      </c>
    </row>
    <row r="72" ht="15.75" customHeight="1">
      <c r="A72" s="30">
        <v>44776.74745865741</v>
      </c>
      <c r="B72" s="22" t="s">
        <v>190</v>
      </c>
      <c r="C72" s="13" t="s">
        <v>1066</v>
      </c>
      <c r="D72" s="21" t="s">
        <v>1051</v>
      </c>
      <c r="E72" s="29"/>
      <c r="F72" s="21"/>
      <c r="G72" s="21" t="s">
        <v>1051</v>
      </c>
    </row>
    <row r="73" ht="15.75" customHeight="1">
      <c r="A73" s="30">
        <v>44776.74745865741</v>
      </c>
      <c r="B73" s="22" t="s">
        <v>190</v>
      </c>
      <c r="C73" s="13" t="s">
        <v>1071</v>
      </c>
      <c r="D73" s="21"/>
      <c r="E73" s="29"/>
      <c r="F73" s="21"/>
      <c r="G73" s="21"/>
    </row>
    <row r="74" ht="15.75" customHeight="1">
      <c r="A74" s="30">
        <v>44776.74745865741</v>
      </c>
      <c r="B74" s="22" t="s">
        <v>190</v>
      </c>
      <c r="C74" s="13" t="s">
        <v>327</v>
      </c>
      <c r="D74" s="21"/>
      <c r="E74" s="29"/>
      <c r="F74" s="21"/>
      <c r="G74" s="21"/>
    </row>
    <row r="75" ht="15.75" customHeight="1">
      <c r="A75" s="30">
        <v>44776.74745865741</v>
      </c>
      <c r="B75" s="22" t="s">
        <v>190</v>
      </c>
      <c r="C75" s="13" t="s">
        <v>1063</v>
      </c>
      <c r="D75" s="21"/>
      <c r="E75" s="29"/>
      <c r="F75" s="21"/>
      <c r="G75" s="21"/>
    </row>
    <row r="76" ht="15.75" customHeight="1">
      <c r="A76" s="30">
        <v>44776.74745865741</v>
      </c>
      <c r="B76" s="22" t="s">
        <v>190</v>
      </c>
      <c r="C76" s="13" t="s">
        <v>1069</v>
      </c>
      <c r="D76" s="21"/>
      <c r="E76" s="29"/>
      <c r="F76" s="21"/>
      <c r="G76" s="21"/>
    </row>
    <row r="77" ht="15.75" customHeight="1">
      <c r="A77" s="30">
        <v>44776.87032553241</v>
      </c>
      <c r="B77" s="22" t="s">
        <v>195</v>
      </c>
      <c r="C77" s="13" t="s">
        <v>1077</v>
      </c>
      <c r="D77" s="21" t="s">
        <v>1051</v>
      </c>
      <c r="E77" s="29"/>
      <c r="F77" s="21"/>
      <c r="G77" s="21" t="s">
        <v>1051</v>
      </c>
    </row>
    <row r="78" ht="15.75" customHeight="1">
      <c r="A78" s="30">
        <v>44778.47389283565</v>
      </c>
      <c r="B78" s="22" t="s">
        <v>200</v>
      </c>
      <c r="C78" s="13" t="s">
        <v>1066</v>
      </c>
      <c r="D78" s="21" t="s">
        <v>1051</v>
      </c>
      <c r="E78" s="29"/>
      <c r="F78" s="21"/>
      <c r="G78" s="21" t="s">
        <v>1051</v>
      </c>
    </row>
    <row r="79" ht="15.75" customHeight="1">
      <c r="A79" s="30">
        <v>44781.67810831018</v>
      </c>
      <c r="B79" s="22" t="s">
        <v>203</v>
      </c>
      <c r="C79" s="13" t="s">
        <v>1071</v>
      </c>
      <c r="D79" s="21" t="s">
        <v>1051</v>
      </c>
      <c r="E79" s="29"/>
      <c r="F79" s="21"/>
      <c r="G79" s="21" t="s">
        <v>1051</v>
      </c>
    </row>
    <row r="80" ht="15.75" customHeight="1">
      <c r="A80" s="30">
        <v>44781.67810831018</v>
      </c>
      <c r="B80" s="22" t="s">
        <v>203</v>
      </c>
      <c r="C80" s="13" t="s">
        <v>1077</v>
      </c>
      <c r="D80" s="21"/>
      <c r="E80" s="29"/>
      <c r="F80" s="21"/>
      <c r="G80" s="21"/>
    </row>
    <row r="81" ht="15.75" customHeight="1">
      <c r="A81" s="30">
        <v>44781.67810831018</v>
      </c>
      <c r="B81" s="22" t="s">
        <v>203</v>
      </c>
      <c r="C81" s="13" t="s">
        <v>327</v>
      </c>
      <c r="D81" s="21"/>
      <c r="E81" s="29"/>
      <c r="F81" s="21"/>
      <c r="G81" s="21"/>
    </row>
    <row r="82" ht="15.75" customHeight="1">
      <c r="A82" s="30">
        <v>44782.65928451389</v>
      </c>
      <c r="B82" s="22" t="s">
        <v>205</v>
      </c>
      <c r="C82" s="13" t="s">
        <v>1066</v>
      </c>
      <c r="D82" s="21" t="s">
        <v>1051</v>
      </c>
      <c r="E82" s="29"/>
      <c r="F82" s="21"/>
      <c r="G82" s="21" t="s">
        <v>1051</v>
      </c>
    </row>
    <row r="83" ht="15.75" customHeight="1">
      <c r="A83" s="30">
        <v>44782.81107202546</v>
      </c>
      <c r="B83" s="22" t="s">
        <v>73</v>
      </c>
      <c r="C83" s="13" t="s">
        <v>1069</v>
      </c>
      <c r="D83" s="21" t="s">
        <v>1051</v>
      </c>
      <c r="E83" s="29"/>
      <c r="F83" s="21"/>
      <c r="G83" s="21" t="s">
        <v>1051</v>
      </c>
    </row>
    <row r="84" ht="15.75" customHeight="1">
      <c r="A84" s="30">
        <v>44782.9406990162</v>
      </c>
      <c r="B84" s="22" t="s">
        <v>73</v>
      </c>
      <c r="C84" s="13" t="s">
        <v>1069</v>
      </c>
      <c r="D84" s="21" t="s">
        <v>1051</v>
      </c>
      <c r="E84" s="29"/>
      <c r="F84" s="21"/>
      <c r="G84" s="21" t="s">
        <v>1051</v>
      </c>
    </row>
    <row r="85" ht="15.75" customHeight="1">
      <c r="A85" s="30">
        <v>44783.73288888889</v>
      </c>
      <c r="B85" s="22" t="s">
        <v>210</v>
      </c>
      <c r="C85" s="13" t="s">
        <v>1066</v>
      </c>
      <c r="D85" s="21" t="s">
        <v>1051</v>
      </c>
      <c r="E85" s="29"/>
      <c r="F85" s="21"/>
      <c r="G85" s="21" t="s">
        <v>1051</v>
      </c>
    </row>
    <row r="86" ht="15.75" customHeight="1">
      <c r="A86" s="30">
        <v>44784.72946203704</v>
      </c>
      <c r="B86" s="22" t="s">
        <v>29</v>
      </c>
      <c r="C86" s="13" t="s">
        <v>1063</v>
      </c>
      <c r="D86" s="21" t="s">
        <v>1051</v>
      </c>
      <c r="E86" s="29"/>
      <c r="F86" s="21"/>
      <c r="G86" s="21" t="s">
        <v>1051</v>
      </c>
    </row>
    <row r="87" ht="15.75" customHeight="1">
      <c r="A87" s="30">
        <v>44784.733194375</v>
      </c>
      <c r="B87" s="22" t="s">
        <v>29</v>
      </c>
      <c r="C87" s="13" t="s">
        <v>1063</v>
      </c>
      <c r="D87" s="21" t="s">
        <v>1051</v>
      </c>
      <c r="E87" s="29"/>
      <c r="F87" s="21"/>
      <c r="G87" s="21" t="s">
        <v>1051</v>
      </c>
    </row>
    <row r="88" ht="15.75" customHeight="1">
      <c r="A88" s="30">
        <v>44784.73667503472</v>
      </c>
      <c r="B88" s="22" t="s">
        <v>222</v>
      </c>
      <c r="C88" s="13" t="s">
        <v>1066</v>
      </c>
      <c r="D88" s="21" t="s">
        <v>1051</v>
      </c>
      <c r="E88" s="29"/>
      <c r="F88" s="21"/>
      <c r="G88" s="21" t="s">
        <v>1051</v>
      </c>
    </row>
    <row r="89" ht="15.75" customHeight="1">
      <c r="A89" s="30">
        <v>44784.73667503472</v>
      </c>
      <c r="B89" s="22" t="s">
        <v>222</v>
      </c>
      <c r="C89" s="13" t="s">
        <v>1071</v>
      </c>
      <c r="D89" s="21"/>
      <c r="E89" s="29"/>
      <c r="F89" s="21"/>
      <c r="G89" s="21"/>
    </row>
    <row r="90" ht="15.75" customHeight="1">
      <c r="A90" s="30">
        <v>44784.73667503472</v>
      </c>
      <c r="B90" s="22" t="s">
        <v>222</v>
      </c>
      <c r="C90" s="13" t="s">
        <v>327</v>
      </c>
      <c r="D90" s="21"/>
      <c r="E90" s="29"/>
      <c r="F90" s="21"/>
      <c r="G90" s="21"/>
    </row>
    <row r="91" ht="15.75" customHeight="1">
      <c r="A91" s="30">
        <v>44784.73667503472</v>
      </c>
      <c r="B91" s="22" t="s">
        <v>222</v>
      </c>
      <c r="C91" s="13" t="s">
        <v>1063</v>
      </c>
      <c r="D91" s="21"/>
      <c r="E91" s="29"/>
      <c r="F91" s="21"/>
      <c r="G91" s="21"/>
    </row>
    <row r="92" ht="15.75" customHeight="1">
      <c r="A92" s="30">
        <v>44784.73667503472</v>
      </c>
      <c r="B92" s="22" t="s">
        <v>222</v>
      </c>
      <c r="C92" s="13" t="s">
        <v>1077</v>
      </c>
      <c r="D92" s="21"/>
      <c r="E92" s="29"/>
      <c r="F92" s="21"/>
      <c r="G92" s="21"/>
    </row>
    <row r="93" ht="15.75" customHeight="1">
      <c r="A93" s="30">
        <v>44784.73667503472</v>
      </c>
      <c r="B93" s="22" t="s">
        <v>222</v>
      </c>
      <c r="C93" s="13" t="s">
        <v>1069</v>
      </c>
      <c r="D93" s="21"/>
      <c r="E93" s="29"/>
      <c r="F93" s="21"/>
      <c r="G93" s="21"/>
    </row>
    <row r="94" ht="15.75" customHeight="1">
      <c r="A94" s="30">
        <v>44784.83866329861</v>
      </c>
      <c r="B94" s="22" t="s">
        <v>110</v>
      </c>
      <c r="C94" s="13" t="s">
        <v>1071</v>
      </c>
      <c r="D94" s="21" t="s">
        <v>1051</v>
      </c>
      <c r="E94" s="29"/>
      <c r="F94" s="21"/>
      <c r="G94" s="21" t="s">
        <v>1051</v>
      </c>
    </row>
    <row r="95" ht="15.75" customHeight="1">
      <c r="A95" s="30">
        <v>44784.83866329861</v>
      </c>
      <c r="B95" s="22" t="s">
        <v>110</v>
      </c>
      <c r="C95" s="13" t="s">
        <v>327</v>
      </c>
      <c r="D95" s="21"/>
      <c r="E95" s="29"/>
      <c r="F95" s="21"/>
      <c r="G95" s="21"/>
    </row>
    <row r="96" ht="15.75" customHeight="1">
      <c r="A96" s="30">
        <v>44784.83866329861</v>
      </c>
      <c r="B96" s="22" t="s">
        <v>110</v>
      </c>
      <c r="C96" s="13" t="s">
        <v>1063</v>
      </c>
      <c r="D96" s="21"/>
      <c r="E96" s="29"/>
      <c r="F96" s="21"/>
      <c r="G96" s="21"/>
    </row>
    <row r="97" ht="15.75" customHeight="1">
      <c r="A97" s="30">
        <v>44784.83866329861</v>
      </c>
      <c r="B97" s="22" t="s">
        <v>110</v>
      </c>
      <c r="C97" s="13" t="s">
        <v>1069</v>
      </c>
      <c r="D97" s="21"/>
      <c r="E97" s="29"/>
      <c r="F97" s="21"/>
      <c r="G97" s="21"/>
    </row>
    <row r="98" ht="15.75" customHeight="1">
      <c r="A98" s="30">
        <v>44784.83866329861</v>
      </c>
      <c r="B98" s="22" t="s">
        <v>110</v>
      </c>
      <c r="C98" s="13" t="s">
        <v>1077</v>
      </c>
      <c r="D98" s="21"/>
      <c r="E98" s="29"/>
      <c r="F98" s="21"/>
      <c r="G98" s="21"/>
    </row>
    <row r="99" ht="15.75" customHeight="1">
      <c r="A99" s="30">
        <v>44784.88323181713</v>
      </c>
      <c r="B99" s="22" t="s">
        <v>29</v>
      </c>
      <c r="C99" s="13" t="s">
        <v>1063</v>
      </c>
      <c r="D99" s="21" t="s">
        <v>1051</v>
      </c>
      <c r="E99" s="29"/>
      <c r="F99" s="21"/>
      <c r="G99" s="21" t="s">
        <v>1051</v>
      </c>
    </row>
    <row r="100" ht="15.75" customHeight="1">
      <c r="A100" s="30">
        <v>44785.391684699076</v>
      </c>
      <c r="B100" s="22" t="s">
        <v>73</v>
      </c>
      <c r="C100" s="13" t="s">
        <v>1069</v>
      </c>
      <c r="D100" s="21" t="s">
        <v>1051</v>
      </c>
      <c r="E100" s="29"/>
      <c r="F100" s="21"/>
      <c r="G100" s="21" t="s">
        <v>1051</v>
      </c>
    </row>
    <row r="101" ht="15.75" customHeight="1">
      <c r="A101" s="30">
        <v>44785.519401701386</v>
      </c>
      <c r="B101" s="22"/>
      <c r="D101" s="21" t="s">
        <v>1051</v>
      </c>
      <c r="E101" s="29"/>
      <c r="F101" s="21"/>
      <c r="G101" s="21" t="s">
        <v>1051</v>
      </c>
    </row>
    <row r="102" ht="15.75" customHeight="1">
      <c r="A102" s="30">
        <v>44785.59395322917</v>
      </c>
      <c r="B102" s="22" t="s">
        <v>231</v>
      </c>
      <c r="C102" s="13" t="s">
        <v>1063</v>
      </c>
      <c r="D102" s="21" t="s">
        <v>1051</v>
      </c>
      <c r="E102" s="29"/>
      <c r="F102" s="21"/>
      <c r="G102" s="21" t="s">
        <v>1051</v>
      </c>
    </row>
    <row r="103" ht="15.75" customHeight="1">
      <c r="A103" s="30">
        <v>44785.59395322917</v>
      </c>
      <c r="B103" s="22" t="s">
        <v>231</v>
      </c>
      <c r="C103" s="13" t="s">
        <v>1069</v>
      </c>
      <c r="D103" s="21"/>
      <c r="E103" s="29"/>
      <c r="F103" s="21"/>
      <c r="G103" s="21"/>
    </row>
    <row r="104" ht="15.75" customHeight="1">
      <c r="A104" s="30">
        <v>44785.59395322917</v>
      </c>
      <c r="B104" s="22" t="s">
        <v>231</v>
      </c>
      <c r="C104" s="13" t="s">
        <v>1066</v>
      </c>
      <c r="D104" s="21"/>
      <c r="E104" s="29"/>
      <c r="F104" s="21"/>
      <c r="G104" s="21"/>
    </row>
    <row r="105" ht="15.75" customHeight="1">
      <c r="A105" s="30">
        <v>44785.7183215625</v>
      </c>
      <c r="B105" s="22" t="s">
        <v>233</v>
      </c>
      <c r="C105" s="13" t="s">
        <v>1071</v>
      </c>
      <c r="D105" s="21" t="s">
        <v>1051</v>
      </c>
      <c r="E105" s="29"/>
      <c r="F105" s="21"/>
      <c r="G105" s="21" t="s">
        <v>1051</v>
      </c>
    </row>
    <row r="106" ht="15.75" customHeight="1">
      <c r="A106" s="30">
        <v>44785.7183215625</v>
      </c>
      <c r="B106" s="22" t="s">
        <v>233</v>
      </c>
      <c r="C106" s="13" t="s">
        <v>327</v>
      </c>
      <c r="D106" s="21"/>
      <c r="E106" s="29"/>
      <c r="F106" s="21"/>
      <c r="G106" s="21"/>
    </row>
    <row r="107" ht="15.75" customHeight="1">
      <c r="A107" s="30">
        <v>44785.7183215625</v>
      </c>
      <c r="B107" s="22" t="s">
        <v>233</v>
      </c>
      <c r="C107" s="13" t="s">
        <v>1063</v>
      </c>
      <c r="D107" s="21"/>
      <c r="E107" s="29"/>
      <c r="F107" s="21"/>
      <c r="G107" s="21"/>
    </row>
    <row r="108" ht="15.75" customHeight="1">
      <c r="A108" s="30">
        <v>44785.7183215625</v>
      </c>
      <c r="B108" s="22" t="s">
        <v>233</v>
      </c>
      <c r="C108" s="13" t="s">
        <v>1069</v>
      </c>
      <c r="D108" s="21"/>
      <c r="E108" s="29"/>
      <c r="F108" s="21"/>
      <c r="G108" s="21"/>
    </row>
    <row r="109" ht="15.75" customHeight="1">
      <c r="A109" s="30">
        <v>44785.737975428245</v>
      </c>
      <c r="B109" s="22" t="s">
        <v>235</v>
      </c>
      <c r="C109" s="13" t="s">
        <v>1066</v>
      </c>
      <c r="D109" s="21" t="s">
        <v>1051</v>
      </c>
      <c r="E109" s="29"/>
      <c r="F109" s="21"/>
      <c r="G109" s="21" t="s">
        <v>1051</v>
      </c>
    </row>
    <row r="110" ht="15.75" customHeight="1">
      <c r="A110" s="30">
        <v>44785.76242398148</v>
      </c>
      <c r="B110" s="22" t="s">
        <v>210</v>
      </c>
      <c r="C110" s="13" t="s">
        <v>1066</v>
      </c>
      <c r="D110" s="21" t="s">
        <v>1051</v>
      </c>
      <c r="E110" s="29"/>
      <c r="F110" s="21"/>
      <c r="G110" s="21" t="s">
        <v>1051</v>
      </c>
    </row>
    <row r="111" ht="15.75" customHeight="1">
      <c r="A111" s="30">
        <v>44785.764121597225</v>
      </c>
      <c r="B111" s="22" t="s">
        <v>239</v>
      </c>
      <c r="C111" s="13" t="s">
        <v>1066</v>
      </c>
      <c r="D111" s="21" t="s">
        <v>1051</v>
      </c>
      <c r="E111" s="29"/>
      <c r="F111" s="21"/>
      <c r="G111" s="21" t="s">
        <v>1051</v>
      </c>
    </row>
    <row r="112" ht="15.75" customHeight="1">
      <c r="A112" s="30">
        <v>44785.84016733796</v>
      </c>
      <c r="B112" s="22" t="s">
        <v>244</v>
      </c>
      <c r="C112" s="13" t="s">
        <v>1069</v>
      </c>
      <c r="D112" s="21" t="s">
        <v>1051</v>
      </c>
      <c r="E112" s="29"/>
      <c r="F112" s="21"/>
      <c r="G112" s="21" t="s">
        <v>1051</v>
      </c>
    </row>
    <row r="113" ht="15.75" customHeight="1">
      <c r="A113" s="30">
        <v>44785.9581628125</v>
      </c>
      <c r="B113" s="22" t="s">
        <v>249</v>
      </c>
      <c r="C113" s="13" t="s">
        <v>1071</v>
      </c>
      <c r="D113" s="21" t="s">
        <v>1051</v>
      </c>
      <c r="E113" s="29"/>
      <c r="F113" s="21"/>
      <c r="G113" s="21" t="s">
        <v>1051</v>
      </c>
    </row>
    <row r="114" ht="15.75" customHeight="1">
      <c r="A114" s="30">
        <v>44785.9581628125</v>
      </c>
      <c r="B114" s="22" t="s">
        <v>249</v>
      </c>
      <c r="C114" s="13" t="s">
        <v>1079</v>
      </c>
      <c r="D114" s="21"/>
      <c r="E114" s="29"/>
      <c r="F114" s="21"/>
      <c r="G114" s="21"/>
    </row>
    <row r="115" ht="15.75" customHeight="1">
      <c r="A115" s="30">
        <v>44785.9581628125</v>
      </c>
      <c r="B115" s="22" t="s">
        <v>249</v>
      </c>
      <c r="C115" s="13" t="s">
        <v>1066</v>
      </c>
      <c r="D115" s="21"/>
      <c r="E115" s="29"/>
      <c r="F115" s="21"/>
      <c r="G115" s="21"/>
    </row>
    <row r="116" ht="15.75" customHeight="1">
      <c r="A116" s="30">
        <v>44788.39644755787</v>
      </c>
      <c r="B116" s="22" t="s">
        <v>252</v>
      </c>
      <c r="C116" s="13" t="s">
        <v>1069</v>
      </c>
      <c r="D116" s="21" t="s">
        <v>1051</v>
      </c>
      <c r="E116" s="29"/>
      <c r="F116" s="21"/>
      <c r="G116" s="21" t="s">
        <v>1051</v>
      </c>
    </row>
    <row r="117" ht="15.75" customHeight="1">
      <c r="A117" s="30">
        <v>44788.39644755787</v>
      </c>
      <c r="B117" s="22" t="s">
        <v>252</v>
      </c>
      <c r="C117" s="13" t="s">
        <v>1071</v>
      </c>
      <c r="D117" s="21"/>
      <c r="E117" s="29"/>
      <c r="F117" s="21"/>
      <c r="G117" s="21"/>
    </row>
    <row r="118" ht="15.75" customHeight="1">
      <c r="A118" s="30">
        <v>44788.5819165625</v>
      </c>
      <c r="B118" s="22" t="s">
        <v>254</v>
      </c>
      <c r="C118" s="13" t="s">
        <v>1071</v>
      </c>
      <c r="D118" s="21" t="s">
        <v>1051</v>
      </c>
      <c r="E118" s="29"/>
      <c r="F118" s="21"/>
      <c r="G118" s="21" t="s">
        <v>1051</v>
      </c>
    </row>
    <row r="119" ht="15.75" customHeight="1">
      <c r="A119" s="30">
        <v>44788.5819165625</v>
      </c>
      <c r="B119" s="22" t="s">
        <v>254</v>
      </c>
      <c r="C119" s="13" t="s">
        <v>1063</v>
      </c>
      <c r="D119" s="21"/>
      <c r="E119" s="29"/>
      <c r="F119" s="21"/>
      <c r="G119" s="21"/>
    </row>
    <row r="120" ht="15.75" customHeight="1">
      <c r="A120" s="30">
        <v>44788.64884521991</v>
      </c>
      <c r="B120" s="22" t="s">
        <v>255</v>
      </c>
      <c r="C120" s="13" t="s">
        <v>1069</v>
      </c>
      <c r="D120" s="21" t="s">
        <v>1051</v>
      </c>
      <c r="E120" s="29"/>
      <c r="F120" s="21"/>
      <c r="G120" s="21" t="s">
        <v>1051</v>
      </c>
    </row>
    <row r="121" ht="15.75" customHeight="1">
      <c r="A121" s="30">
        <v>44788.979046712964</v>
      </c>
      <c r="B121" s="22" t="s">
        <v>258</v>
      </c>
      <c r="C121" s="13" t="s">
        <v>1066</v>
      </c>
      <c r="D121" s="21" t="s">
        <v>1051</v>
      </c>
      <c r="E121" s="29"/>
      <c r="F121" s="21"/>
      <c r="G121" s="21" t="s">
        <v>1051</v>
      </c>
    </row>
    <row r="122" ht="15.75" customHeight="1">
      <c r="A122" s="30">
        <v>44789.32320483796</v>
      </c>
      <c r="B122" s="22" t="s">
        <v>261</v>
      </c>
      <c r="C122" s="13" t="s">
        <v>1071</v>
      </c>
      <c r="D122" s="21" t="s">
        <v>1051</v>
      </c>
      <c r="E122" s="29"/>
      <c r="F122" s="21"/>
      <c r="G122" s="21" t="s">
        <v>1051</v>
      </c>
    </row>
    <row r="123" ht="15.75" customHeight="1">
      <c r="A123" s="30">
        <v>44789.32320483796</v>
      </c>
      <c r="B123" s="22" t="s">
        <v>261</v>
      </c>
      <c r="C123" s="13" t="s">
        <v>1063</v>
      </c>
      <c r="D123" s="21"/>
      <c r="E123" s="29"/>
      <c r="F123" s="21"/>
      <c r="G123" s="21"/>
    </row>
    <row r="124" ht="15.75" customHeight="1">
      <c r="A124" s="30">
        <v>44789.32320483796</v>
      </c>
      <c r="B124" s="22" t="s">
        <v>261</v>
      </c>
      <c r="C124" s="13" t="s">
        <v>1077</v>
      </c>
      <c r="D124" s="21"/>
      <c r="E124" s="29"/>
      <c r="F124" s="21"/>
      <c r="G124" s="21"/>
    </row>
    <row r="125" ht="15.75" customHeight="1">
      <c r="A125" s="30">
        <v>44789.38161549768</v>
      </c>
      <c r="B125" s="22" t="s">
        <v>263</v>
      </c>
      <c r="C125" s="13" t="s">
        <v>1063</v>
      </c>
      <c r="D125" s="21" t="s">
        <v>1051</v>
      </c>
      <c r="E125" s="29"/>
      <c r="F125" s="21"/>
      <c r="G125" s="21" t="s">
        <v>1051</v>
      </c>
    </row>
    <row r="126" ht="15.75" customHeight="1">
      <c r="A126" s="30">
        <v>44789.38161549768</v>
      </c>
      <c r="B126" s="22" t="s">
        <v>263</v>
      </c>
      <c r="C126" s="13" t="s">
        <v>1066</v>
      </c>
      <c r="D126" s="21"/>
      <c r="E126" s="29"/>
      <c r="F126" s="21"/>
      <c r="G126" s="21"/>
    </row>
    <row r="127" ht="15.75" customHeight="1">
      <c r="A127" s="30">
        <v>44789.40651940972</v>
      </c>
      <c r="B127" s="22" t="s">
        <v>77</v>
      </c>
      <c r="C127" s="13" t="s">
        <v>1063</v>
      </c>
      <c r="D127" s="21" t="s">
        <v>1051</v>
      </c>
      <c r="E127" s="29"/>
      <c r="F127" s="21"/>
      <c r="G127" s="21" t="s">
        <v>1051</v>
      </c>
    </row>
    <row r="128" ht="15.75" customHeight="1">
      <c r="A128" s="30">
        <v>44789.40651940972</v>
      </c>
      <c r="B128" s="22" t="s">
        <v>77</v>
      </c>
      <c r="C128" s="13" t="s">
        <v>1069</v>
      </c>
      <c r="D128" s="21"/>
      <c r="E128" s="29"/>
      <c r="F128" s="21"/>
      <c r="G128" s="21"/>
    </row>
    <row r="129" ht="15.75" customHeight="1">
      <c r="A129" s="30">
        <v>44789.41119590278</v>
      </c>
      <c r="B129" s="22" t="s">
        <v>73</v>
      </c>
      <c r="C129" s="13" t="s">
        <v>1069</v>
      </c>
      <c r="D129" s="21" t="s">
        <v>1051</v>
      </c>
      <c r="E129" s="29"/>
      <c r="F129" s="21"/>
      <c r="G129" s="21" t="s">
        <v>1051</v>
      </c>
    </row>
    <row r="130" ht="15.75" customHeight="1">
      <c r="A130" s="30">
        <v>44789.444615138884</v>
      </c>
      <c r="B130" s="22" t="s">
        <v>77</v>
      </c>
      <c r="C130" s="13" t="s">
        <v>1063</v>
      </c>
      <c r="D130" s="21" t="s">
        <v>1051</v>
      </c>
      <c r="E130" s="29"/>
      <c r="F130" s="21"/>
      <c r="G130" s="21" t="s">
        <v>1051</v>
      </c>
    </row>
    <row r="131" ht="15.75" customHeight="1">
      <c r="A131" s="30">
        <v>44789.444615138884</v>
      </c>
      <c r="B131" s="22" t="s">
        <v>77</v>
      </c>
      <c r="C131" s="13" t="s">
        <v>1069</v>
      </c>
      <c r="D131" s="21"/>
      <c r="E131" s="29"/>
      <c r="F131" s="21"/>
      <c r="G131" s="21"/>
    </row>
    <row r="132" ht="15.75" customHeight="1">
      <c r="A132" s="30">
        <v>44789.61624050926</v>
      </c>
      <c r="B132" s="22" t="s">
        <v>73</v>
      </c>
      <c r="C132" s="13" t="s">
        <v>1069</v>
      </c>
      <c r="D132" s="21" t="s">
        <v>1051</v>
      </c>
      <c r="E132" s="29"/>
      <c r="F132" s="21"/>
      <c r="G132" s="21" t="s">
        <v>1051</v>
      </c>
    </row>
    <row r="133" ht="15.75" customHeight="1">
      <c r="A133" s="30">
        <v>44789.62005020834</v>
      </c>
      <c r="B133" s="22" t="s">
        <v>77</v>
      </c>
      <c r="C133" s="13" t="s">
        <v>1063</v>
      </c>
      <c r="D133" s="21" t="s">
        <v>1051</v>
      </c>
      <c r="E133" s="29"/>
      <c r="F133" s="21"/>
      <c r="G133" s="21" t="s">
        <v>1051</v>
      </c>
    </row>
    <row r="134" ht="15.75" customHeight="1">
      <c r="A134" s="30">
        <v>44789.62005020834</v>
      </c>
      <c r="B134" s="22" t="s">
        <v>77</v>
      </c>
      <c r="C134" s="13" t="s">
        <v>1069</v>
      </c>
      <c r="D134" s="21"/>
      <c r="E134" s="29"/>
      <c r="F134" s="21"/>
      <c r="G134" s="21"/>
    </row>
    <row r="135" ht="15.75" customHeight="1">
      <c r="A135" s="30">
        <v>44789.62884414352</v>
      </c>
      <c r="B135" s="22" t="s">
        <v>276</v>
      </c>
      <c r="C135" s="13" t="s">
        <v>1063</v>
      </c>
      <c r="D135" s="21" t="s">
        <v>1051</v>
      </c>
      <c r="E135" s="29"/>
      <c r="F135" s="21"/>
      <c r="G135" s="21" t="s">
        <v>1051</v>
      </c>
    </row>
    <row r="136" ht="15.75" customHeight="1">
      <c r="A136" s="30">
        <v>44789.62884414352</v>
      </c>
      <c r="B136" s="22" t="s">
        <v>276</v>
      </c>
      <c r="C136" s="13" t="s">
        <v>1069</v>
      </c>
      <c r="D136" s="21"/>
      <c r="E136" s="29"/>
      <c r="F136" s="21"/>
      <c r="G136" s="21"/>
    </row>
    <row r="137" ht="15.75" customHeight="1">
      <c r="A137" s="30">
        <v>44789.63850597222</v>
      </c>
      <c r="B137" s="22" t="s">
        <v>73</v>
      </c>
      <c r="C137" s="13" t="s">
        <v>1069</v>
      </c>
      <c r="D137" s="21" t="s">
        <v>1051</v>
      </c>
      <c r="E137" s="29"/>
      <c r="F137" s="21"/>
      <c r="G137" s="21" t="s">
        <v>1051</v>
      </c>
    </row>
    <row r="138" ht="15.75" customHeight="1">
      <c r="A138" s="30">
        <v>44790.37158344907</v>
      </c>
      <c r="B138" s="22" t="s">
        <v>284</v>
      </c>
      <c r="C138" s="13" t="s">
        <v>1069</v>
      </c>
      <c r="D138" s="21" t="s">
        <v>1051</v>
      </c>
      <c r="E138" s="29"/>
      <c r="F138" s="21"/>
      <c r="G138" s="21" t="s">
        <v>1051</v>
      </c>
    </row>
    <row r="139" ht="15.75" customHeight="1">
      <c r="A139" s="30">
        <v>44790.4231524537</v>
      </c>
      <c r="B139" s="22" t="s">
        <v>289</v>
      </c>
      <c r="C139" s="13" t="s">
        <v>1063</v>
      </c>
      <c r="D139" s="21" t="s">
        <v>1051</v>
      </c>
      <c r="E139" s="29"/>
      <c r="F139" s="21"/>
      <c r="G139" s="21" t="s">
        <v>1051</v>
      </c>
    </row>
    <row r="140" ht="15.75" customHeight="1">
      <c r="A140" s="30">
        <v>44790.4231524537</v>
      </c>
      <c r="B140" s="22" t="s">
        <v>289</v>
      </c>
      <c r="C140" s="13" t="s">
        <v>1069</v>
      </c>
      <c r="D140" s="21"/>
      <c r="E140" s="29"/>
      <c r="F140" s="21"/>
      <c r="G140" s="21"/>
    </row>
    <row r="141" ht="15.75" customHeight="1">
      <c r="A141" s="30">
        <v>44790.60016119213</v>
      </c>
      <c r="B141" s="22" t="s">
        <v>73</v>
      </c>
      <c r="C141" s="13" t="s">
        <v>1069</v>
      </c>
      <c r="D141" s="21" t="s">
        <v>1051</v>
      </c>
      <c r="E141" s="29"/>
      <c r="F141" s="21"/>
      <c r="G141" s="21" t="s">
        <v>1051</v>
      </c>
    </row>
    <row r="142" ht="15.75" customHeight="1">
      <c r="A142" s="30">
        <v>44790.631286805554</v>
      </c>
      <c r="B142" s="22" t="s">
        <v>29</v>
      </c>
      <c r="C142" s="13" t="s">
        <v>1063</v>
      </c>
      <c r="D142" s="21" t="s">
        <v>1051</v>
      </c>
      <c r="E142" s="29"/>
      <c r="F142" s="21"/>
      <c r="G142" s="21" t="s">
        <v>1051</v>
      </c>
    </row>
    <row r="143" ht="15.75" customHeight="1">
      <c r="A143" s="30">
        <v>44790.901741435184</v>
      </c>
      <c r="B143" s="22" t="s">
        <v>73</v>
      </c>
      <c r="C143" s="13" t="s">
        <v>1069</v>
      </c>
      <c r="D143" s="21" t="s">
        <v>1051</v>
      </c>
      <c r="E143" s="29"/>
      <c r="F143" s="21"/>
      <c r="G143" s="21" t="s">
        <v>1051</v>
      </c>
    </row>
    <row r="144" ht="15.75" customHeight="1">
      <c r="A144" s="30">
        <v>44791.65187297454</v>
      </c>
      <c r="B144" s="22" t="s">
        <v>73</v>
      </c>
      <c r="C144" s="13" t="s">
        <v>1069</v>
      </c>
      <c r="D144" s="21" t="s">
        <v>1051</v>
      </c>
      <c r="E144" s="29"/>
      <c r="F144" s="21"/>
      <c r="G144" s="21" t="s">
        <v>1051</v>
      </c>
    </row>
    <row r="145" ht="15.75" customHeight="1">
      <c r="A145" s="30">
        <v>44795.4869869213</v>
      </c>
      <c r="B145" s="22" t="s">
        <v>29</v>
      </c>
      <c r="C145" s="13" t="s">
        <v>1063</v>
      </c>
      <c r="D145" s="21" t="s">
        <v>1051</v>
      </c>
      <c r="E145" s="29"/>
      <c r="F145" s="21"/>
      <c r="G145" s="21" t="s">
        <v>1051</v>
      </c>
    </row>
    <row r="146" ht="15.75" customHeight="1">
      <c r="A146" s="30">
        <v>44795.63543032407</v>
      </c>
      <c r="B146" s="22" t="s">
        <v>301</v>
      </c>
      <c r="C146" s="13" t="s">
        <v>1066</v>
      </c>
      <c r="D146" s="21" t="s">
        <v>1051</v>
      </c>
      <c r="E146" s="29"/>
      <c r="F146" s="21"/>
      <c r="G146" s="21" t="s">
        <v>1051</v>
      </c>
    </row>
    <row r="147" ht="15.75" customHeight="1">
      <c r="A147" s="30">
        <v>44795.94308113426</v>
      </c>
      <c r="B147" s="22" t="s">
        <v>73</v>
      </c>
      <c r="C147" s="13" t="s">
        <v>1069</v>
      </c>
      <c r="D147" s="21" t="s">
        <v>1051</v>
      </c>
      <c r="E147" s="29"/>
      <c r="F147" s="21"/>
      <c r="G147" s="21" t="s">
        <v>1051</v>
      </c>
    </row>
    <row r="148" ht="15.75" customHeight="1">
      <c r="A148" s="30">
        <v>44796.060806388894</v>
      </c>
      <c r="B148" s="22" t="s">
        <v>305</v>
      </c>
      <c r="C148" s="13" t="s">
        <v>1071</v>
      </c>
      <c r="D148" s="21" t="s">
        <v>1051</v>
      </c>
      <c r="E148" s="29"/>
      <c r="F148" s="21"/>
      <c r="G148" s="21" t="s">
        <v>1051</v>
      </c>
    </row>
    <row r="149" ht="15.75" customHeight="1">
      <c r="A149" s="30">
        <v>44796.50151420139</v>
      </c>
      <c r="B149" s="22" t="s">
        <v>306</v>
      </c>
      <c r="C149" s="13" t="s">
        <v>1063</v>
      </c>
      <c r="D149" s="21" t="s">
        <v>1051</v>
      </c>
      <c r="E149" s="29"/>
      <c r="F149" s="21"/>
      <c r="G149" s="21" t="s">
        <v>1051</v>
      </c>
    </row>
    <row r="150" ht="15.75" customHeight="1">
      <c r="A150" s="30">
        <v>44796.50151420139</v>
      </c>
      <c r="B150" s="22" t="s">
        <v>306</v>
      </c>
      <c r="C150" s="13" t="s">
        <v>1069</v>
      </c>
      <c r="D150" s="21"/>
      <c r="E150" s="29"/>
      <c r="F150" s="21"/>
      <c r="G150" s="21"/>
    </row>
    <row r="151" ht="15.75" customHeight="1">
      <c r="A151" s="30">
        <v>44796.50151420139</v>
      </c>
      <c r="B151" s="22" t="s">
        <v>306</v>
      </c>
      <c r="C151" s="13" t="s">
        <v>1066</v>
      </c>
      <c r="D151" s="21"/>
      <c r="E151" s="29"/>
      <c r="F151" s="21"/>
      <c r="G151" s="21"/>
    </row>
    <row r="152" ht="15.75" customHeight="1">
      <c r="A152" s="30">
        <v>44796.52863299768</v>
      </c>
      <c r="B152" s="22" t="s">
        <v>310</v>
      </c>
      <c r="C152" s="13" t="s">
        <v>1066</v>
      </c>
      <c r="D152" s="21" t="s">
        <v>1051</v>
      </c>
      <c r="E152" s="29"/>
      <c r="F152" s="21"/>
      <c r="G152" s="21" t="s">
        <v>1051</v>
      </c>
    </row>
    <row r="153" ht="15.75" customHeight="1">
      <c r="A153" s="30">
        <v>44796.53013140046</v>
      </c>
      <c r="B153" s="22" t="s">
        <v>312</v>
      </c>
      <c r="C153" s="13" t="s">
        <v>1063</v>
      </c>
      <c r="D153" s="21" t="s">
        <v>1051</v>
      </c>
      <c r="E153" s="29"/>
      <c r="F153" s="21"/>
      <c r="G153" s="21" t="s">
        <v>1051</v>
      </c>
    </row>
    <row r="154" ht="15.75" customHeight="1">
      <c r="A154" s="30">
        <v>44796.53013140046</v>
      </c>
      <c r="B154" s="22" t="s">
        <v>312</v>
      </c>
      <c r="C154" s="13" t="s">
        <v>1069</v>
      </c>
      <c r="D154" s="21"/>
      <c r="E154" s="29"/>
      <c r="F154" s="21"/>
      <c r="G154" s="21"/>
    </row>
    <row r="155" ht="15.75" customHeight="1">
      <c r="A155" s="30">
        <v>44796.53013140046</v>
      </c>
      <c r="B155" s="22" t="s">
        <v>312</v>
      </c>
      <c r="C155" s="13" t="s">
        <v>1077</v>
      </c>
      <c r="D155" s="21"/>
      <c r="E155" s="29"/>
      <c r="F155" s="21"/>
      <c r="G155" s="21"/>
    </row>
    <row r="156" ht="15.75" customHeight="1">
      <c r="A156" s="30">
        <v>44796.53013140046</v>
      </c>
      <c r="B156" s="22" t="s">
        <v>312</v>
      </c>
      <c r="C156" s="13" t="s">
        <v>1066</v>
      </c>
      <c r="D156" s="21"/>
      <c r="E156" s="29"/>
      <c r="F156" s="21"/>
      <c r="G156" s="21"/>
    </row>
    <row r="157" ht="15.75" customHeight="1">
      <c r="A157" s="30">
        <v>44796.53164274305</v>
      </c>
      <c r="B157" s="22" t="s">
        <v>314</v>
      </c>
      <c r="C157" s="13" t="s">
        <v>1071</v>
      </c>
      <c r="D157" s="21" t="s">
        <v>1051</v>
      </c>
      <c r="E157" s="29"/>
      <c r="F157" s="21"/>
      <c r="G157" s="21" t="s">
        <v>1051</v>
      </c>
    </row>
    <row r="158" ht="15.75" customHeight="1">
      <c r="A158" s="30">
        <v>44796.53164274305</v>
      </c>
      <c r="B158" s="22" t="s">
        <v>314</v>
      </c>
      <c r="C158" s="13" t="s">
        <v>327</v>
      </c>
      <c r="D158" s="21"/>
      <c r="E158" s="29"/>
      <c r="F158" s="21"/>
      <c r="G158" s="21"/>
    </row>
    <row r="159" ht="15.75" customHeight="1">
      <c r="A159" s="30">
        <v>44796.53164274305</v>
      </c>
      <c r="B159" s="22" t="s">
        <v>314</v>
      </c>
      <c r="C159" s="13" t="s">
        <v>1063</v>
      </c>
      <c r="D159" s="21"/>
      <c r="E159" s="29"/>
      <c r="F159" s="21"/>
      <c r="G159" s="21"/>
    </row>
    <row r="160" ht="15.75" customHeight="1">
      <c r="A160" s="30">
        <v>44796.53164274305</v>
      </c>
      <c r="B160" s="22" t="s">
        <v>314</v>
      </c>
      <c r="C160" s="13" t="s">
        <v>1069</v>
      </c>
      <c r="D160" s="21"/>
      <c r="E160" s="29"/>
      <c r="F160" s="21"/>
      <c r="G160" s="21"/>
    </row>
    <row r="161" ht="15.75" customHeight="1">
      <c r="A161" s="30">
        <v>44796.53164274305</v>
      </c>
      <c r="B161" s="22" t="s">
        <v>314</v>
      </c>
      <c r="C161" s="13" t="s">
        <v>1066</v>
      </c>
      <c r="D161" s="21"/>
      <c r="E161" s="29"/>
      <c r="F161" s="21"/>
      <c r="G161" s="21"/>
    </row>
    <row r="162" ht="15.75" customHeight="1">
      <c r="A162" s="30">
        <v>44796.622763680556</v>
      </c>
      <c r="B162" s="22" t="s">
        <v>29</v>
      </c>
      <c r="C162" s="13" t="s">
        <v>1063</v>
      </c>
      <c r="D162" s="21" t="s">
        <v>1051</v>
      </c>
      <c r="E162" s="29"/>
      <c r="F162" s="21"/>
      <c r="G162" s="21" t="s">
        <v>1051</v>
      </c>
    </row>
    <row r="163" ht="15.75" customHeight="1">
      <c r="A163" s="30">
        <v>44796.940761053236</v>
      </c>
      <c r="B163" s="22" t="s">
        <v>321</v>
      </c>
      <c r="C163" s="13" t="s">
        <v>327</v>
      </c>
      <c r="D163" s="21" t="s">
        <v>1051</v>
      </c>
      <c r="E163" s="29"/>
      <c r="F163" s="21"/>
      <c r="G163" s="21" t="s">
        <v>1051</v>
      </c>
    </row>
    <row r="164" ht="15.75" customHeight="1">
      <c r="A164" s="30">
        <v>44796.940761053236</v>
      </c>
      <c r="B164" s="22" t="s">
        <v>321</v>
      </c>
      <c r="C164" s="13" t="s">
        <v>1077</v>
      </c>
      <c r="D164" s="21"/>
      <c r="E164" s="29"/>
      <c r="F164" s="21"/>
      <c r="G164" s="21"/>
    </row>
    <row r="165" ht="15.75" customHeight="1">
      <c r="A165" s="30">
        <v>44797.46433809028</v>
      </c>
      <c r="B165" s="22" t="s">
        <v>73</v>
      </c>
      <c r="C165" s="13" t="s">
        <v>1069</v>
      </c>
      <c r="D165" s="21" t="s">
        <v>1051</v>
      </c>
      <c r="E165" s="29"/>
      <c r="F165" s="21"/>
      <c r="G165" s="21" t="s">
        <v>1051</v>
      </c>
    </row>
    <row r="166" ht="15.75" customHeight="1">
      <c r="A166" s="30">
        <v>44797.56939329861</v>
      </c>
      <c r="B166" s="22" t="s">
        <v>327</v>
      </c>
      <c r="C166" s="13" t="s">
        <v>327</v>
      </c>
      <c r="D166" s="21" t="s">
        <v>1051</v>
      </c>
      <c r="E166" s="29"/>
      <c r="F166" s="21"/>
      <c r="G166" s="21" t="s">
        <v>1051</v>
      </c>
    </row>
    <row r="167" ht="15.75" customHeight="1">
      <c r="A167" s="30">
        <v>44797.78573939815</v>
      </c>
      <c r="B167" s="22" t="s">
        <v>329</v>
      </c>
      <c r="C167" s="13" t="s">
        <v>1071</v>
      </c>
      <c r="D167" s="21" t="s">
        <v>1051</v>
      </c>
      <c r="E167" s="29"/>
      <c r="F167" s="21"/>
      <c r="G167" s="21" t="s">
        <v>1051</v>
      </c>
    </row>
    <row r="168" ht="15.75" customHeight="1">
      <c r="A168" s="30">
        <v>44797.78573939815</v>
      </c>
      <c r="B168" s="22" t="s">
        <v>329</v>
      </c>
      <c r="C168" s="13" t="s">
        <v>1063</v>
      </c>
      <c r="D168" s="21"/>
      <c r="E168" s="29"/>
      <c r="F168" s="21"/>
      <c r="G168" s="21"/>
    </row>
    <row r="169" ht="15.75" customHeight="1">
      <c r="A169" s="30">
        <v>44797.78573939815</v>
      </c>
      <c r="B169" s="22" t="s">
        <v>329</v>
      </c>
      <c r="C169" s="13" t="s">
        <v>1069</v>
      </c>
      <c r="D169" s="21"/>
      <c r="E169" s="29"/>
      <c r="F169" s="21"/>
      <c r="G169" s="21"/>
    </row>
    <row r="170" ht="15.75" customHeight="1">
      <c r="A170" s="30">
        <v>44797.78573939815</v>
      </c>
      <c r="B170" s="22" t="s">
        <v>329</v>
      </c>
      <c r="C170" s="13" t="s">
        <v>1066</v>
      </c>
      <c r="D170" s="21"/>
      <c r="E170" s="29"/>
      <c r="F170" s="21"/>
      <c r="G170" s="21"/>
    </row>
    <row r="171" ht="15.75" customHeight="1">
      <c r="A171" s="30">
        <v>44797.801524375</v>
      </c>
      <c r="B171" s="22" t="s">
        <v>210</v>
      </c>
      <c r="C171" s="13" t="s">
        <v>1066</v>
      </c>
      <c r="D171" s="21" t="s">
        <v>1051</v>
      </c>
      <c r="E171" s="29"/>
      <c r="F171" s="21"/>
      <c r="G171" s="21" t="s">
        <v>1051</v>
      </c>
    </row>
    <row r="172" ht="15.75" customHeight="1">
      <c r="A172" s="30">
        <v>44798.4045921412</v>
      </c>
      <c r="B172" s="22" t="s">
        <v>333</v>
      </c>
      <c r="C172" s="13" t="s">
        <v>1071</v>
      </c>
      <c r="D172" s="21" t="s">
        <v>1051</v>
      </c>
      <c r="E172" s="29"/>
      <c r="F172" s="21"/>
      <c r="G172" s="21" t="s">
        <v>1051</v>
      </c>
    </row>
    <row r="173" ht="15.75" customHeight="1">
      <c r="A173" s="30">
        <v>44798.4045921412</v>
      </c>
      <c r="B173" s="22" t="s">
        <v>333</v>
      </c>
      <c r="C173" s="13" t="s">
        <v>1063</v>
      </c>
      <c r="D173" s="21"/>
      <c r="E173" s="29"/>
      <c r="F173" s="21"/>
      <c r="G173" s="21"/>
    </row>
    <row r="174" ht="15.75" customHeight="1">
      <c r="A174" s="30">
        <v>44798.4045921412</v>
      </c>
      <c r="B174" s="22" t="s">
        <v>333</v>
      </c>
      <c r="C174" s="13" t="s">
        <v>1069</v>
      </c>
      <c r="D174" s="21"/>
      <c r="E174" s="29"/>
      <c r="F174" s="21"/>
      <c r="G174" s="21"/>
    </row>
    <row r="175" ht="15.75" customHeight="1">
      <c r="A175" s="30">
        <v>44798.4045921412</v>
      </c>
      <c r="B175" s="22" t="s">
        <v>333</v>
      </c>
      <c r="C175" s="13" t="s">
        <v>1066</v>
      </c>
      <c r="D175" s="21"/>
      <c r="E175" s="29"/>
      <c r="F175" s="21"/>
      <c r="G175" s="21"/>
    </row>
    <row r="176" ht="15.75" customHeight="1">
      <c r="A176" s="30">
        <v>44798.43814491898</v>
      </c>
      <c r="B176" s="22" t="s">
        <v>210</v>
      </c>
      <c r="C176" s="13" t="s">
        <v>1066</v>
      </c>
      <c r="D176" s="21" t="s">
        <v>1051</v>
      </c>
      <c r="E176" s="29"/>
      <c r="F176" s="21"/>
      <c r="G176" s="21" t="s">
        <v>1051</v>
      </c>
    </row>
    <row r="177" ht="15.75" customHeight="1">
      <c r="A177" s="30">
        <v>44798.57951980324</v>
      </c>
      <c r="B177" s="22" t="s">
        <v>336</v>
      </c>
      <c r="C177" s="13" t="s">
        <v>1071</v>
      </c>
      <c r="D177" s="21" t="s">
        <v>1051</v>
      </c>
      <c r="E177" s="29"/>
      <c r="F177" s="21"/>
      <c r="G177" s="21" t="s">
        <v>1051</v>
      </c>
    </row>
    <row r="178" ht="15.75" customHeight="1">
      <c r="A178" s="30">
        <v>44798.57951980324</v>
      </c>
      <c r="B178" s="22" t="s">
        <v>336</v>
      </c>
      <c r="C178" s="13" t="s">
        <v>327</v>
      </c>
      <c r="D178" s="21"/>
      <c r="E178" s="29"/>
      <c r="F178" s="21"/>
      <c r="G178" s="21"/>
    </row>
    <row r="179" ht="15.75" customHeight="1">
      <c r="A179" s="30">
        <v>44798.57951980324</v>
      </c>
      <c r="B179" s="22" t="s">
        <v>336</v>
      </c>
      <c r="C179" s="13" t="s">
        <v>1063</v>
      </c>
      <c r="D179" s="21"/>
      <c r="E179" s="29"/>
      <c r="F179" s="21"/>
      <c r="G179" s="21"/>
    </row>
    <row r="180" ht="15.75" customHeight="1">
      <c r="A180" s="30">
        <v>44798.57951980324</v>
      </c>
      <c r="B180" s="22" t="s">
        <v>336</v>
      </c>
      <c r="C180" s="13" t="s">
        <v>1077</v>
      </c>
      <c r="D180" s="21"/>
      <c r="E180" s="29"/>
      <c r="F180" s="21"/>
      <c r="G180" s="21"/>
    </row>
    <row r="181" ht="15.75" customHeight="1">
      <c r="A181" s="30">
        <v>44798.59288943287</v>
      </c>
      <c r="B181" s="22" t="s">
        <v>333</v>
      </c>
      <c r="C181" s="13" t="s">
        <v>1069</v>
      </c>
      <c r="D181" s="21" t="s">
        <v>1051</v>
      </c>
      <c r="E181" s="29"/>
      <c r="F181" s="21"/>
      <c r="G181" s="21" t="s">
        <v>1051</v>
      </c>
    </row>
    <row r="182" ht="15.75" customHeight="1">
      <c r="A182" s="30">
        <v>44798.5999108449</v>
      </c>
      <c r="B182" s="22" t="s">
        <v>110</v>
      </c>
      <c r="C182" s="13" t="s">
        <v>1071</v>
      </c>
      <c r="D182" s="21" t="s">
        <v>1051</v>
      </c>
      <c r="E182" s="29"/>
      <c r="F182" s="21"/>
      <c r="G182" s="21" t="s">
        <v>1051</v>
      </c>
    </row>
    <row r="183" ht="15.75" customHeight="1">
      <c r="A183" s="30">
        <v>44798.5999108449</v>
      </c>
      <c r="B183" s="22" t="s">
        <v>110</v>
      </c>
      <c r="C183" s="13" t="s">
        <v>327</v>
      </c>
      <c r="D183" s="21"/>
      <c r="E183" s="29"/>
      <c r="F183" s="21"/>
      <c r="G183" s="21"/>
    </row>
    <row r="184" ht="15.75" customHeight="1">
      <c r="A184" s="30">
        <v>44798.5999108449</v>
      </c>
      <c r="B184" s="22" t="s">
        <v>110</v>
      </c>
      <c r="C184" s="13" t="s">
        <v>1063</v>
      </c>
      <c r="D184" s="21"/>
      <c r="E184" s="29"/>
      <c r="F184" s="21"/>
      <c r="G184" s="21"/>
    </row>
    <row r="185" ht="15.75" customHeight="1">
      <c r="A185" s="30">
        <v>44798.5999108449</v>
      </c>
      <c r="B185" s="22" t="s">
        <v>110</v>
      </c>
      <c r="C185" s="13" t="s">
        <v>1077</v>
      </c>
      <c r="D185" s="21"/>
      <c r="E185" s="29"/>
      <c r="F185" s="21"/>
      <c r="G185" s="21"/>
    </row>
    <row r="186" ht="15.75" customHeight="1">
      <c r="A186" s="30">
        <v>44798.5999108449</v>
      </c>
      <c r="B186" s="22" t="s">
        <v>110</v>
      </c>
      <c r="C186" s="13" t="s">
        <v>1069</v>
      </c>
      <c r="D186" s="21"/>
      <c r="E186" s="29"/>
      <c r="F186" s="21"/>
      <c r="G186" s="21"/>
    </row>
    <row r="187" ht="15.75" customHeight="1">
      <c r="A187" s="30">
        <v>44798.5999108449</v>
      </c>
      <c r="B187" s="22" t="s">
        <v>110</v>
      </c>
      <c r="C187" s="13" t="s">
        <v>1066</v>
      </c>
      <c r="D187" s="21"/>
      <c r="E187" s="29"/>
      <c r="F187" s="21"/>
      <c r="G187" s="21"/>
    </row>
    <row r="188" ht="15.75" customHeight="1">
      <c r="A188" s="30">
        <v>44798.60709780092</v>
      </c>
      <c r="B188" s="22" t="s">
        <v>341</v>
      </c>
      <c r="C188" s="13" t="s">
        <v>1071</v>
      </c>
      <c r="D188" s="21" t="s">
        <v>1051</v>
      </c>
      <c r="E188" s="29"/>
      <c r="F188" s="21"/>
      <c r="G188" s="21" t="s">
        <v>1051</v>
      </c>
    </row>
    <row r="189" ht="15.75" customHeight="1">
      <c r="A189" s="30">
        <v>44798.60709780092</v>
      </c>
      <c r="B189" s="22" t="s">
        <v>341</v>
      </c>
      <c r="C189" s="13" t="s">
        <v>1063</v>
      </c>
      <c r="D189" s="21"/>
      <c r="E189" s="29"/>
      <c r="F189" s="21"/>
      <c r="G189" s="21"/>
    </row>
    <row r="190" ht="15.75" customHeight="1">
      <c r="A190" s="30">
        <v>44798.60709780092</v>
      </c>
      <c r="B190" s="22" t="s">
        <v>341</v>
      </c>
      <c r="C190" s="13" t="s">
        <v>1069</v>
      </c>
      <c r="D190" s="21"/>
      <c r="E190" s="29"/>
      <c r="F190" s="21"/>
      <c r="G190" s="21"/>
    </row>
    <row r="191" ht="15.75" customHeight="1">
      <c r="A191" s="30">
        <v>44799.39938769676</v>
      </c>
      <c r="B191" s="22" t="s">
        <v>347</v>
      </c>
      <c r="C191" s="13" t="s">
        <v>1071</v>
      </c>
      <c r="D191" s="21" t="s">
        <v>1051</v>
      </c>
      <c r="E191" s="29"/>
      <c r="F191" s="21"/>
      <c r="G191" s="21" t="s">
        <v>1051</v>
      </c>
    </row>
    <row r="192" ht="15.75" customHeight="1">
      <c r="A192" s="30">
        <v>44799.39938769676</v>
      </c>
      <c r="B192" s="22" t="s">
        <v>347</v>
      </c>
      <c r="C192" s="13" t="s">
        <v>1063</v>
      </c>
      <c r="D192" s="21"/>
      <c r="E192" s="29"/>
      <c r="F192" s="21"/>
      <c r="G192" s="21"/>
    </row>
    <row r="193" ht="15.75" customHeight="1">
      <c r="A193" s="30">
        <v>44799.41801166667</v>
      </c>
      <c r="B193" s="22" t="s">
        <v>350</v>
      </c>
      <c r="C193" s="13" t="s">
        <v>327</v>
      </c>
      <c r="D193" s="21" t="s">
        <v>1051</v>
      </c>
      <c r="E193" s="29"/>
      <c r="F193" s="21"/>
      <c r="G193" s="21" t="s">
        <v>1051</v>
      </c>
    </row>
    <row r="194" ht="15.75" customHeight="1">
      <c r="A194" s="30">
        <v>44799.41801166667</v>
      </c>
      <c r="B194" s="22" t="s">
        <v>350</v>
      </c>
      <c r="C194" s="13" t="s">
        <v>1063</v>
      </c>
      <c r="D194" s="21"/>
      <c r="E194" s="29"/>
      <c r="F194" s="21"/>
      <c r="G194" s="21"/>
    </row>
    <row r="195" ht="15.75" customHeight="1">
      <c r="A195" s="30">
        <v>44799.41801166667</v>
      </c>
      <c r="B195" s="22" t="s">
        <v>350</v>
      </c>
      <c r="C195" s="13" t="s">
        <v>1069</v>
      </c>
      <c r="D195" s="21"/>
      <c r="E195" s="29"/>
      <c r="F195" s="21"/>
      <c r="G195" s="21"/>
    </row>
    <row r="196" ht="15.75" customHeight="1">
      <c r="A196" s="30">
        <v>44799.49216865741</v>
      </c>
      <c r="B196" s="22" t="s">
        <v>73</v>
      </c>
      <c r="C196" s="13" t="s">
        <v>1069</v>
      </c>
      <c r="D196" s="21" t="s">
        <v>1051</v>
      </c>
      <c r="E196" s="29"/>
      <c r="F196" s="21"/>
      <c r="G196" s="21" t="s">
        <v>1051</v>
      </c>
    </row>
    <row r="197" ht="15.75" customHeight="1">
      <c r="A197" s="30">
        <v>44802.4109993287</v>
      </c>
      <c r="B197" s="22" t="s">
        <v>210</v>
      </c>
      <c r="C197" s="13" t="s">
        <v>1066</v>
      </c>
      <c r="D197" s="21" t="s">
        <v>1051</v>
      </c>
      <c r="E197" s="29"/>
      <c r="F197" s="21"/>
      <c r="G197" s="21" t="s">
        <v>1051</v>
      </c>
    </row>
    <row r="198" ht="15.75" customHeight="1">
      <c r="A198" s="30">
        <v>44802.80357244213</v>
      </c>
      <c r="B198" s="22" t="s">
        <v>359</v>
      </c>
      <c r="C198" s="13" t="s">
        <v>1071</v>
      </c>
      <c r="D198" s="21" t="s">
        <v>1051</v>
      </c>
      <c r="E198" s="29"/>
      <c r="F198" s="21"/>
      <c r="G198" s="21" t="s">
        <v>1051</v>
      </c>
    </row>
    <row r="199" ht="15.75" customHeight="1">
      <c r="A199" s="30">
        <v>44802.80357244213</v>
      </c>
      <c r="B199" s="22" t="s">
        <v>359</v>
      </c>
      <c r="C199" s="13" t="s">
        <v>1069</v>
      </c>
      <c r="D199" s="21"/>
      <c r="E199" s="29"/>
      <c r="F199" s="21"/>
      <c r="G199" s="21"/>
    </row>
    <row r="200" ht="15.75" customHeight="1">
      <c r="A200" s="30">
        <v>44802.80357244213</v>
      </c>
      <c r="B200" s="22" t="s">
        <v>359</v>
      </c>
      <c r="C200" s="13" t="s">
        <v>1066</v>
      </c>
      <c r="D200" s="21"/>
      <c r="E200" s="29"/>
      <c r="F200" s="21"/>
      <c r="G200" s="21"/>
    </row>
    <row r="201" ht="15.75" customHeight="1">
      <c r="A201" s="30">
        <v>44802.853674074075</v>
      </c>
      <c r="B201" s="22" t="s">
        <v>361</v>
      </c>
      <c r="C201" s="13" t="s">
        <v>1063</v>
      </c>
      <c r="D201" s="21" t="s">
        <v>1051</v>
      </c>
      <c r="E201" s="29"/>
      <c r="F201" s="21"/>
      <c r="G201" s="21" t="s">
        <v>1051</v>
      </c>
    </row>
    <row r="202" ht="15.75" customHeight="1">
      <c r="A202" s="30">
        <v>44802.853674074075</v>
      </c>
      <c r="B202" s="22" t="s">
        <v>361</v>
      </c>
      <c r="C202" s="13" t="s">
        <v>1069</v>
      </c>
      <c r="D202" s="21"/>
      <c r="E202" s="29"/>
      <c r="F202" s="21"/>
      <c r="G202" s="21"/>
    </row>
    <row r="203" ht="15.75" customHeight="1">
      <c r="A203" s="30">
        <v>44802.853674074075</v>
      </c>
      <c r="B203" s="22" t="s">
        <v>361</v>
      </c>
      <c r="C203" s="13" t="s">
        <v>1066</v>
      </c>
      <c r="D203" s="21"/>
      <c r="E203" s="29"/>
      <c r="F203" s="21"/>
      <c r="G203" s="21"/>
    </row>
    <row r="204" ht="15.75" customHeight="1">
      <c r="A204" s="30">
        <v>44803.42163708333</v>
      </c>
      <c r="B204" s="22" t="s">
        <v>73</v>
      </c>
      <c r="C204" s="13" t="s">
        <v>1069</v>
      </c>
      <c r="D204" s="21" t="s">
        <v>1051</v>
      </c>
      <c r="E204" s="29"/>
      <c r="F204" s="21"/>
      <c r="G204" s="21" t="s">
        <v>1051</v>
      </c>
    </row>
    <row r="205" ht="15.75" customHeight="1">
      <c r="A205" s="30">
        <v>44803.632627025465</v>
      </c>
      <c r="B205" s="22" t="s">
        <v>365</v>
      </c>
      <c r="C205" s="13" t="s">
        <v>1077</v>
      </c>
      <c r="D205" s="21" t="s">
        <v>1051</v>
      </c>
      <c r="E205" s="29"/>
      <c r="F205" s="21"/>
      <c r="G205" s="21" t="s">
        <v>1051</v>
      </c>
    </row>
    <row r="206" ht="15.75" customHeight="1">
      <c r="A206" s="30">
        <v>44803.68317290509</v>
      </c>
      <c r="B206" s="22"/>
      <c r="D206" s="21" t="s">
        <v>1051</v>
      </c>
      <c r="E206" s="29"/>
      <c r="F206" s="21"/>
      <c r="G206" s="21" t="s">
        <v>1051</v>
      </c>
    </row>
    <row r="207" ht="15.75" customHeight="1">
      <c r="A207" s="30">
        <v>44804.439352500005</v>
      </c>
      <c r="B207" s="22" t="s">
        <v>110</v>
      </c>
      <c r="C207" s="13" t="s">
        <v>1071</v>
      </c>
      <c r="D207" s="21" t="s">
        <v>1051</v>
      </c>
      <c r="E207" s="29"/>
      <c r="F207" s="21"/>
      <c r="G207" s="21" t="s">
        <v>1051</v>
      </c>
    </row>
    <row r="208" ht="15.75" customHeight="1">
      <c r="A208" s="30">
        <v>44804.439352500005</v>
      </c>
      <c r="B208" s="22" t="s">
        <v>110</v>
      </c>
      <c r="C208" s="13" t="s">
        <v>327</v>
      </c>
      <c r="D208" s="21"/>
      <c r="E208" s="29"/>
      <c r="F208" s="21"/>
      <c r="G208" s="21"/>
    </row>
    <row r="209" ht="15.75" customHeight="1">
      <c r="A209" s="30">
        <v>44804.439352500005</v>
      </c>
      <c r="B209" s="22" t="s">
        <v>110</v>
      </c>
      <c r="C209" s="13" t="s">
        <v>1063</v>
      </c>
      <c r="D209" s="21"/>
      <c r="E209" s="29"/>
      <c r="F209" s="21"/>
      <c r="G209" s="21"/>
    </row>
    <row r="210" ht="15.75" customHeight="1">
      <c r="A210" s="30">
        <v>44804.439352500005</v>
      </c>
      <c r="B210" s="22" t="s">
        <v>110</v>
      </c>
      <c r="C210" s="13" t="s">
        <v>1077</v>
      </c>
      <c r="D210" s="21"/>
      <c r="E210" s="29"/>
      <c r="F210" s="21"/>
      <c r="G210" s="21"/>
    </row>
    <row r="211" ht="15.75" customHeight="1">
      <c r="A211" s="30">
        <v>44804.439352500005</v>
      </c>
      <c r="B211" s="22" t="s">
        <v>110</v>
      </c>
      <c r="C211" s="13" t="s">
        <v>1069</v>
      </c>
      <c r="D211" s="21"/>
      <c r="E211" s="29"/>
      <c r="F211" s="21"/>
      <c r="G211" s="21"/>
    </row>
    <row r="212" ht="15.75" customHeight="1">
      <c r="A212" s="30">
        <v>44804.439352500005</v>
      </c>
      <c r="B212" s="22" t="s">
        <v>110</v>
      </c>
      <c r="C212" s="13" t="s">
        <v>1066</v>
      </c>
      <c r="D212" s="21"/>
      <c r="E212" s="29"/>
      <c r="F212" s="21"/>
      <c r="G212" s="21"/>
    </row>
    <row r="213" ht="15.75" customHeight="1">
      <c r="A213" s="30">
        <v>44804.84930425926</v>
      </c>
      <c r="B213" s="22" t="s">
        <v>143</v>
      </c>
      <c r="C213" s="13" t="s">
        <v>1066</v>
      </c>
      <c r="D213" s="21" t="s">
        <v>1051</v>
      </c>
      <c r="E213" s="29"/>
      <c r="F213" s="21"/>
      <c r="G213" s="21" t="s">
        <v>1051</v>
      </c>
    </row>
    <row r="214" ht="15.75" customHeight="1">
      <c r="A214" s="30">
        <v>44805.43892909722</v>
      </c>
      <c r="B214" s="22" t="s">
        <v>370</v>
      </c>
      <c r="C214" s="13" t="s">
        <v>1066</v>
      </c>
      <c r="D214" s="21" t="s">
        <v>1051</v>
      </c>
      <c r="E214" s="29"/>
      <c r="F214" s="21"/>
      <c r="G214" s="21" t="s">
        <v>1051</v>
      </c>
    </row>
    <row r="215" ht="15.75" customHeight="1">
      <c r="A215" s="30">
        <v>44805.43892909722</v>
      </c>
      <c r="B215" s="22" t="s">
        <v>370</v>
      </c>
      <c r="C215" s="13" t="s">
        <v>1063</v>
      </c>
      <c r="D215" s="21"/>
      <c r="E215" s="29"/>
      <c r="F215" s="21"/>
      <c r="G215" s="21"/>
    </row>
    <row r="216" ht="15.75" customHeight="1">
      <c r="A216" s="30">
        <v>44806.72069652777</v>
      </c>
      <c r="B216" s="22" t="s">
        <v>375</v>
      </c>
      <c r="C216" s="13" t="s">
        <v>1063</v>
      </c>
      <c r="D216" s="21" t="s">
        <v>1051</v>
      </c>
      <c r="E216" s="29"/>
      <c r="F216" s="21"/>
      <c r="G216" s="21" t="s">
        <v>1051</v>
      </c>
    </row>
    <row r="217" ht="15.75" customHeight="1">
      <c r="A217" s="30">
        <v>44806.72069652777</v>
      </c>
      <c r="B217" s="22" t="s">
        <v>375</v>
      </c>
      <c r="C217" s="13" t="s">
        <v>1077</v>
      </c>
      <c r="D217" s="21"/>
      <c r="E217" s="29"/>
      <c r="F217" s="21"/>
      <c r="G217" s="21"/>
    </row>
    <row r="218" ht="15.75" customHeight="1">
      <c r="A218" s="30">
        <v>44806.72069652777</v>
      </c>
      <c r="B218" s="22" t="s">
        <v>375</v>
      </c>
      <c r="C218" s="13" t="s">
        <v>1069</v>
      </c>
      <c r="D218" s="21"/>
      <c r="E218" s="29"/>
      <c r="F218" s="21"/>
      <c r="G218" s="21"/>
    </row>
    <row r="219" ht="15.75" customHeight="1">
      <c r="A219" s="30">
        <v>44809.271243379626</v>
      </c>
      <c r="B219" s="22" t="s">
        <v>378</v>
      </c>
      <c r="C219" s="13" t="s">
        <v>1071</v>
      </c>
      <c r="D219" s="21" t="s">
        <v>1051</v>
      </c>
      <c r="E219" s="29"/>
      <c r="F219" s="21"/>
      <c r="G219" s="21" t="s">
        <v>1051</v>
      </c>
    </row>
    <row r="220" ht="15.75" customHeight="1">
      <c r="A220" s="30">
        <v>44809.271243379626</v>
      </c>
      <c r="B220" s="22" t="s">
        <v>378</v>
      </c>
      <c r="C220" s="13" t="s">
        <v>327</v>
      </c>
      <c r="D220" s="21"/>
      <c r="E220" s="29"/>
      <c r="F220" s="21"/>
      <c r="G220" s="21"/>
    </row>
    <row r="221" ht="15.75" customHeight="1">
      <c r="A221" s="30">
        <v>44809.271243379626</v>
      </c>
      <c r="B221" s="22" t="s">
        <v>378</v>
      </c>
      <c r="C221" s="13" t="s">
        <v>1063</v>
      </c>
      <c r="D221" s="21"/>
      <c r="E221" s="29"/>
      <c r="F221" s="21"/>
      <c r="G221" s="21"/>
    </row>
    <row r="222" ht="15.75" customHeight="1">
      <c r="A222" s="30">
        <v>44809.271243379626</v>
      </c>
      <c r="B222" s="22" t="s">
        <v>378</v>
      </c>
      <c r="C222" s="13" t="s">
        <v>1077</v>
      </c>
      <c r="D222" s="21"/>
      <c r="E222" s="29"/>
      <c r="F222" s="21"/>
      <c r="G222" s="21"/>
    </row>
    <row r="223" ht="15.75" customHeight="1">
      <c r="A223" s="30">
        <v>44809.74900561343</v>
      </c>
      <c r="B223" s="22"/>
      <c r="D223" s="21" t="s">
        <v>1051</v>
      </c>
      <c r="E223" s="29"/>
      <c r="F223" s="21"/>
      <c r="G223" s="21" t="s">
        <v>1051</v>
      </c>
    </row>
    <row r="224" ht="15.75" customHeight="1">
      <c r="A224" s="30">
        <v>44809.779790659726</v>
      </c>
      <c r="B224" s="22" t="s">
        <v>143</v>
      </c>
      <c r="C224" s="13" t="s">
        <v>1066</v>
      </c>
      <c r="D224" s="21" t="s">
        <v>1051</v>
      </c>
      <c r="E224" s="29"/>
      <c r="F224" s="21"/>
      <c r="G224" s="21" t="s">
        <v>1051</v>
      </c>
    </row>
    <row r="225" ht="15.75" customHeight="1">
      <c r="A225" s="30">
        <v>44810.31760077547</v>
      </c>
      <c r="B225" s="22" t="s">
        <v>29</v>
      </c>
      <c r="C225" s="13" t="s">
        <v>1063</v>
      </c>
      <c r="D225" s="21" t="s">
        <v>1051</v>
      </c>
      <c r="E225" s="29"/>
      <c r="F225" s="21"/>
      <c r="G225" s="21" t="s">
        <v>1051</v>
      </c>
    </row>
    <row r="226" ht="15.75" customHeight="1">
      <c r="A226" s="30">
        <v>44810.41319475694</v>
      </c>
      <c r="B226" s="22" t="s">
        <v>382</v>
      </c>
      <c r="C226" s="13" t="s">
        <v>327</v>
      </c>
      <c r="D226" s="21" t="s">
        <v>1051</v>
      </c>
      <c r="E226" s="29"/>
      <c r="F226" s="21"/>
      <c r="G226" s="21" t="s">
        <v>1051</v>
      </c>
    </row>
    <row r="227" ht="15.75" customHeight="1">
      <c r="A227" s="30">
        <v>44810.41319475694</v>
      </c>
      <c r="B227" s="22" t="s">
        <v>382</v>
      </c>
      <c r="C227" s="13" t="s">
        <v>1069</v>
      </c>
      <c r="D227" s="21"/>
      <c r="E227" s="29"/>
      <c r="F227" s="21"/>
      <c r="G227" s="21"/>
    </row>
    <row r="228" ht="15.75" customHeight="1">
      <c r="A228" s="30">
        <v>44810.42958229167</v>
      </c>
      <c r="B228" s="22" t="s">
        <v>385</v>
      </c>
      <c r="C228" s="13" t="s">
        <v>1063</v>
      </c>
      <c r="D228" s="21" t="s">
        <v>1051</v>
      </c>
      <c r="E228" s="29"/>
      <c r="F228" s="21"/>
      <c r="G228" s="21" t="s">
        <v>1051</v>
      </c>
    </row>
    <row r="229" ht="15.75" customHeight="1">
      <c r="A229" s="30">
        <v>44810.67920481482</v>
      </c>
      <c r="B229" s="22" t="s">
        <v>347</v>
      </c>
      <c r="C229" s="13" t="s">
        <v>1071</v>
      </c>
      <c r="D229" s="21" t="s">
        <v>1051</v>
      </c>
      <c r="E229" s="29"/>
      <c r="F229" s="21"/>
      <c r="G229" s="21" t="s">
        <v>1051</v>
      </c>
    </row>
    <row r="230" ht="15.75" customHeight="1">
      <c r="A230" s="30">
        <v>44810.67920481482</v>
      </c>
      <c r="B230" s="22" t="s">
        <v>347</v>
      </c>
      <c r="C230" s="13" t="s">
        <v>1063</v>
      </c>
      <c r="D230" s="21"/>
      <c r="E230" s="29"/>
      <c r="F230" s="21"/>
      <c r="G230" s="21"/>
    </row>
    <row r="231" ht="15.75" customHeight="1">
      <c r="A231" s="30">
        <v>44810.88853960648</v>
      </c>
      <c r="B231" s="22" t="s">
        <v>29</v>
      </c>
      <c r="C231" s="13" t="s">
        <v>1063</v>
      </c>
      <c r="D231" s="21" t="s">
        <v>1051</v>
      </c>
      <c r="E231" s="29"/>
      <c r="F231" s="21"/>
      <c r="G231" s="21" t="s">
        <v>1051</v>
      </c>
    </row>
    <row r="232" ht="15.75" customHeight="1">
      <c r="A232" s="30">
        <v>44810.89982039352</v>
      </c>
      <c r="B232" s="22" t="s">
        <v>389</v>
      </c>
      <c r="C232" s="13" t="s">
        <v>1063</v>
      </c>
      <c r="D232" s="21" t="s">
        <v>1051</v>
      </c>
      <c r="E232" s="29"/>
      <c r="F232" s="21"/>
      <c r="G232" s="21" t="s">
        <v>1051</v>
      </c>
    </row>
    <row r="233" ht="15.75" customHeight="1">
      <c r="A233" s="30">
        <v>44810.89982039352</v>
      </c>
      <c r="B233" s="22" t="s">
        <v>389</v>
      </c>
      <c r="C233" s="13" t="s">
        <v>1069</v>
      </c>
      <c r="D233" s="21"/>
      <c r="E233" s="29"/>
      <c r="F233" s="21"/>
      <c r="G233" s="21"/>
    </row>
    <row r="234" ht="15.75" customHeight="1">
      <c r="A234" s="30">
        <v>44810.89982039352</v>
      </c>
      <c r="B234" s="22" t="s">
        <v>389</v>
      </c>
      <c r="C234" s="13" t="s">
        <v>1066</v>
      </c>
      <c r="D234" s="21"/>
      <c r="E234" s="29"/>
      <c r="F234" s="21"/>
      <c r="G234" s="21"/>
    </row>
    <row r="235" ht="15.75" customHeight="1">
      <c r="A235" s="30">
        <v>44811.45513650463</v>
      </c>
      <c r="B235" s="22" t="s">
        <v>394</v>
      </c>
      <c r="C235" s="13" t="s">
        <v>1071</v>
      </c>
      <c r="D235" s="21" t="s">
        <v>1051</v>
      </c>
      <c r="E235" s="29"/>
      <c r="F235" s="21"/>
      <c r="G235" s="21" t="s">
        <v>1051</v>
      </c>
    </row>
    <row r="236" ht="15.75" customHeight="1">
      <c r="A236" s="30">
        <v>44811.45513650463</v>
      </c>
      <c r="B236" s="22" t="s">
        <v>394</v>
      </c>
      <c r="C236" s="13" t="s">
        <v>327</v>
      </c>
      <c r="D236" s="21"/>
      <c r="E236" s="29"/>
      <c r="F236" s="21"/>
      <c r="G236" s="21"/>
    </row>
    <row r="237" ht="15.75" customHeight="1">
      <c r="A237" s="30">
        <v>44811.45513650463</v>
      </c>
      <c r="B237" s="22" t="s">
        <v>394</v>
      </c>
      <c r="C237" s="13" t="s">
        <v>1069</v>
      </c>
      <c r="D237" s="21"/>
      <c r="E237" s="29"/>
      <c r="F237" s="21"/>
      <c r="G237" s="21"/>
    </row>
    <row r="238" ht="15.75" customHeight="1">
      <c r="A238" s="30">
        <v>44811.45513650463</v>
      </c>
      <c r="B238" s="22" t="s">
        <v>394</v>
      </c>
      <c r="C238" s="13" t="s">
        <v>1066</v>
      </c>
      <c r="D238" s="21"/>
      <c r="E238" s="29"/>
      <c r="F238" s="21"/>
      <c r="G238" s="21"/>
    </row>
    <row r="239" ht="15.75" customHeight="1">
      <c r="A239" s="30">
        <v>44811.83044849537</v>
      </c>
      <c r="B239" s="22" t="s">
        <v>397</v>
      </c>
      <c r="C239" s="13" t="s">
        <v>1077</v>
      </c>
      <c r="D239" s="21" t="s">
        <v>1051</v>
      </c>
      <c r="E239" s="29"/>
      <c r="F239" s="21"/>
      <c r="G239" s="21" t="s">
        <v>1051</v>
      </c>
    </row>
    <row r="240" ht="15.75" customHeight="1">
      <c r="A240" s="30">
        <v>44811.971371886575</v>
      </c>
      <c r="B240" s="22" t="s">
        <v>29</v>
      </c>
      <c r="C240" s="13" t="s">
        <v>1063</v>
      </c>
      <c r="D240" s="21" t="s">
        <v>1051</v>
      </c>
      <c r="E240" s="29"/>
      <c r="F240" s="21"/>
      <c r="G240" s="21" t="s">
        <v>1051</v>
      </c>
    </row>
    <row r="241" ht="15.75" customHeight="1">
      <c r="A241" s="30">
        <v>44812.47777704861</v>
      </c>
      <c r="B241" s="22" t="s">
        <v>403</v>
      </c>
      <c r="C241" s="13" t="s">
        <v>1071</v>
      </c>
      <c r="D241" s="21" t="s">
        <v>1051</v>
      </c>
      <c r="E241" s="29"/>
      <c r="F241" s="21"/>
      <c r="G241" s="21" t="s">
        <v>1051</v>
      </c>
    </row>
    <row r="242" ht="15.75" customHeight="1">
      <c r="A242" s="30">
        <v>44812.47777704861</v>
      </c>
      <c r="B242" s="22" t="s">
        <v>403</v>
      </c>
      <c r="C242" s="13" t="s">
        <v>1063</v>
      </c>
      <c r="D242" s="21"/>
      <c r="E242" s="29"/>
      <c r="F242" s="21"/>
      <c r="G242" s="21"/>
    </row>
    <row r="243" ht="15.75" customHeight="1">
      <c r="A243" s="30">
        <v>44812.47777704861</v>
      </c>
      <c r="B243" s="22" t="s">
        <v>403</v>
      </c>
      <c r="C243" s="13" t="s">
        <v>1069</v>
      </c>
      <c r="D243" s="21"/>
      <c r="E243" s="29"/>
      <c r="F243" s="21"/>
      <c r="G243" s="21"/>
    </row>
    <row r="244" ht="15.75" customHeight="1">
      <c r="A244" s="30">
        <v>44812.47777704861</v>
      </c>
      <c r="B244" s="22" t="s">
        <v>403</v>
      </c>
      <c r="C244" s="13" t="s">
        <v>1066</v>
      </c>
      <c r="D244" s="21"/>
      <c r="E244" s="29"/>
      <c r="F244" s="21"/>
      <c r="G244" s="21"/>
    </row>
    <row r="245" ht="15.75" customHeight="1">
      <c r="A245" s="30">
        <v>44813.39321807871</v>
      </c>
      <c r="B245" s="22" t="s">
        <v>29</v>
      </c>
      <c r="C245" s="13" t="s">
        <v>1063</v>
      </c>
      <c r="D245" s="21" t="s">
        <v>1051</v>
      </c>
      <c r="E245" s="29"/>
      <c r="F245" s="21"/>
      <c r="G245" s="21" t="s">
        <v>1051</v>
      </c>
    </row>
    <row r="246" ht="15.75" customHeight="1">
      <c r="A246" s="30">
        <v>44815.801594062505</v>
      </c>
      <c r="B246" s="22" t="s">
        <v>409</v>
      </c>
      <c r="C246" s="13" t="s">
        <v>1063</v>
      </c>
      <c r="D246" s="21" t="s">
        <v>1051</v>
      </c>
      <c r="E246" s="29"/>
      <c r="F246" s="21"/>
      <c r="G246" s="21" t="s">
        <v>1051</v>
      </c>
    </row>
    <row r="247" ht="15.75" customHeight="1">
      <c r="A247" s="30">
        <v>44815.801594062505</v>
      </c>
      <c r="B247" s="22" t="s">
        <v>409</v>
      </c>
      <c r="C247" s="13" t="s">
        <v>1069</v>
      </c>
      <c r="D247" s="21"/>
      <c r="E247" s="29"/>
      <c r="F247" s="21"/>
      <c r="G247" s="21"/>
    </row>
    <row r="248" ht="15.75" customHeight="1">
      <c r="A248" s="30">
        <v>44815.801594062505</v>
      </c>
      <c r="B248" s="22" t="s">
        <v>409</v>
      </c>
      <c r="C248" s="13" t="s">
        <v>1066</v>
      </c>
      <c r="D248" s="21"/>
      <c r="E248" s="29"/>
      <c r="F248" s="21"/>
      <c r="G248" s="21"/>
    </row>
    <row r="249" ht="15.75" customHeight="1">
      <c r="A249" s="30">
        <v>44815.96256381944</v>
      </c>
      <c r="B249" s="22" t="s">
        <v>410</v>
      </c>
      <c r="C249" s="13" t="s">
        <v>1066</v>
      </c>
      <c r="D249" s="21" t="s">
        <v>1051</v>
      </c>
      <c r="E249" s="29"/>
      <c r="F249" s="21"/>
      <c r="G249" s="21" t="s">
        <v>1051</v>
      </c>
    </row>
    <row r="250" ht="15.75" customHeight="1">
      <c r="A250" s="30">
        <v>44816.537365185184</v>
      </c>
      <c r="B250" s="22" t="s">
        <v>414</v>
      </c>
      <c r="C250" s="13" t="s">
        <v>1069</v>
      </c>
      <c r="D250" s="21" t="s">
        <v>1051</v>
      </c>
      <c r="E250" s="29"/>
      <c r="F250" s="21"/>
      <c r="G250" s="21" t="s">
        <v>1051</v>
      </c>
    </row>
    <row r="251" ht="15.75" customHeight="1">
      <c r="A251" s="30">
        <v>44816.537365185184</v>
      </c>
      <c r="B251" s="22" t="s">
        <v>414</v>
      </c>
      <c r="C251" s="13" t="s">
        <v>1066</v>
      </c>
      <c r="D251" s="21"/>
      <c r="E251" s="29"/>
      <c r="F251" s="21"/>
      <c r="G251" s="21"/>
    </row>
    <row r="252" ht="15.75" customHeight="1">
      <c r="A252" s="30">
        <v>44816.85269354167</v>
      </c>
      <c r="B252" s="22" t="s">
        <v>73</v>
      </c>
      <c r="C252" s="13" t="s">
        <v>1069</v>
      </c>
      <c r="D252" s="21" t="s">
        <v>1051</v>
      </c>
      <c r="E252" s="29"/>
      <c r="F252" s="21"/>
      <c r="G252" s="21" t="s">
        <v>1051</v>
      </c>
    </row>
    <row r="253" ht="15.75" customHeight="1">
      <c r="A253" s="30">
        <v>44817.34351849537</v>
      </c>
      <c r="B253" s="22" t="s">
        <v>29</v>
      </c>
      <c r="C253" s="13" t="s">
        <v>1063</v>
      </c>
      <c r="D253" s="21" t="s">
        <v>1051</v>
      </c>
      <c r="E253" s="29"/>
      <c r="F253" s="21"/>
      <c r="G253" s="21" t="s">
        <v>1051</v>
      </c>
    </row>
    <row r="254" ht="15.75" customHeight="1">
      <c r="A254" s="30">
        <v>44817.37193869213</v>
      </c>
      <c r="B254" s="22" t="s">
        <v>420</v>
      </c>
      <c r="C254" s="13" t="s">
        <v>1066</v>
      </c>
      <c r="D254" s="21" t="s">
        <v>1051</v>
      </c>
      <c r="E254" s="29"/>
      <c r="F254" s="21"/>
      <c r="G254" s="21" t="s">
        <v>1051</v>
      </c>
    </row>
    <row r="255" ht="15.75" customHeight="1">
      <c r="A255" s="30">
        <v>44817.64101923611</v>
      </c>
      <c r="B255" s="22" t="s">
        <v>424</v>
      </c>
      <c r="C255" s="13" t="s">
        <v>1063</v>
      </c>
      <c r="D255" s="21" t="s">
        <v>1051</v>
      </c>
      <c r="E255" s="29"/>
      <c r="F255" s="21"/>
      <c r="G255" s="21" t="s">
        <v>1051</v>
      </c>
    </row>
    <row r="256" ht="15.75" customHeight="1">
      <c r="A256" s="30">
        <v>44817.840118611115</v>
      </c>
      <c r="B256" s="22" t="s">
        <v>305</v>
      </c>
      <c r="C256" s="13" t="s">
        <v>1071</v>
      </c>
      <c r="D256" s="21" t="s">
        <v>1051</v>
      </c>
      <c r="E256" s="29"/>
      <c r="F256" s="21"/>
      <c r="G256" s="21" t="s">
        <v>1051</v>
      </c>
    </row>
    <row r="257" ht="15.75" customHeight="1">
      <c r="A257" s="30">
        <v>44818.550291817126</v>
      </c>
      <c r="B257" s="22" t="s">
        <v>29</v>
      </c>
      <c r="C257" s="13" t="s">
        <v>1063</v>
      </c>
      <c r="D257" s="21" t="s">
        <v>1051</v>
      </c>
      <c r="E257" s="29"/>
      <c r="F257" s="21"/>
      <c r="G257" s="21" t="s">
        <v>1051</v>
      </c>
    </row>
    <row r="258" ht="15.75" customHeight="1">
      <c r="A258" s="30">
        <v>44818.663831134254</v>
      </c>
      <c r="B258" s="22" t="s">
        <v>428</v>
      </c>
      <c r="C258" s="13" t="s">
        <v>1066</v>
      </c>
      <c r="D258" s="21" t="s">
        <v>1051</v>
      </c>
      <c r="E258" s="29"/>
      <c r="F258" s="21"/>
      <c r="G258" s="21" t="s">
        <v>1051</v>
      </c>
    </row>
    <row r="259" ht="15.75" customHeight="1">
      <c r="A259" s="30">
        <v>44818.827739456014</v>
      </c>
      <c r="B259" s="22" t="s">
        <v>431</v>
      </c>
      <c r="C259" s="13" t="s">
        <v>327</v>
      </c>
      <c r="D259" s="21" t="s">
        <v>1051</v>
      </c>
      <c r="E259" s="29"/>
      <c r="F259" s="21"/>
      <c r="G259" s="21" t="s">
        <v>1051</v>
      </c>
    </row>
    <row r="260" ht="15.75" customHeight="1">
      <c r="A260" s="30">
        <v>44818.827739456014</v>
      </c>
      <c r="B260" s="22" t="s">
        <v>431</v>
      </c>
      <c r="C260" s="13" t="s">
        <v>1066</v>
      </c>
      <c r="D260" s="21"/>
      <c r="E260" s="29"/>
      <c r="F260" s="21"/>
      <c r="G260" s="21"/>
    </row>
    <row r="261" ht="15.75" customHeight="1">
      <c r="A261" s="30">
        <v>44818.8497425463</v>
      </c>
      <c r="B261" s="22" t="s">
        <v>434</v>
      </c>
      <c r="C261" s="13" t="s">
        <v>1063</v>
      </c>
      <c r="D261" s="21" t="s">
        <v>1051</v>
      </c>
      <c r="E261" s="29"/>
      <c r="F261" s="21"/>
      <c r="G261" s="21" t="s">
        <v>1051</v>
      </c>
    </row>
    <row r="262" ht="15.75" customHeight="1">
      <c r="A262" s="30">
        <v>44818.8497425463</v>
      </c>
      <c r="B262" s="22" t="s">
        <v>434</v>
      </c>
      <c r="C262" s="13" t="s">
        <v>1066</v>
      </c>
      <c r="D262" s="21"/>
      <c r="E262" s="29"/>
      <c r="F262" s="21"/>
      <c r="G262" s="21"/>
    </row>
    <row r="263" ht="15.75" customHeight="1">
      <c r="A263" s="30">
        <v>44819.34967361111</v>
      </c>
      <c r="B263" s="22" t="s">
        <v>327</v>
      </c>
      <c r="C263" s="13" t="s">
        <v>327</v>
      </c>
      <c r="D263" s="21" t="s">
        <v>1051</v>
      </c>
      <c r="E263" s="29"/>
      <c r="F263" s="21"/>
      <c r="G263" s="21" t="s">
        <v>1051</v>
      </c>
    </row>
    <row r="264" ht="15.75" customHeight="1">
      <c r="A264" s="30">
        <v>44819.705810879634</v>
      </c>
      <c r="B264" s="22" t="s">
        <v>29</v>
      </c>
      <c r="C264" s="13" t="s">
        <v>1063</v>
      </c>
      <c r="D264" s="21" t="s">
        <v>1051</v>
      </c>
      <c r="E264" s="29"/>
      <c r="F264" s="21"/>
      <c r="G264" s="21" t="s">
        <v>1051</v>
      </c>
    </row>
    <row r="265" ht="15.75" customHeight="1">
      <c r="A265" s="30">
        <v>44820.727474467596</v>
      </c>
      <c r="B265" s="22" t="s">
        <v>77</v>
      </c>
      <c r="C265" s="13" t="s">
        <v>1063</v>
      </c>
      <c r="D265" s="21" t="s">
        <v>1051</v>
      </c>
      <c r="E265" s="29"/>
      <c r="F265" s="21"/>
      <c r="G265" s="21" t="s">
        <v>1051</v>
      </c>
    </row>
    <row r="266" ht="15.75" customHeight="1">
      <c r="A266" s="30">
        <v>44820.727474467596</v>
      </c>
      <c r="B266" s="22" t="s">
        <v>77</v>
      </c>
      <c r="C266" s="13" t="s">
        <v>1069</v>
      </c>
      <c r="D266" s="21"/>
      <c r="E266" s="29"/>
      <c r="F266" s="21"/>
      <c r="G266" s="21"/>
    </row>
    <row r="267" ht="15.75" customHeight="1">
      <c r="A267" s="30">
        <v>44823.889257939816</v>
      </c>
      <c r="B267" s="22" t="s">
        <v>210</v>
      </c>
      <c r="C267" s="13" t="s">
        <v>1066</v>
      </c>
      <c r="D267" s="21" t="s">
        <v>1051</v>
      </c>
      <c r="E267" s="29"/>
      <c r="F267" s="21"/>
      <c r="G267" s="21" t="s">
        <v>1051</v>
      </c>
    </row>
    <row r="268" ht="15.75" customHeight="1">
      <c r="A268" s="30">
        <v>44823.89506037037</v>
      </c>
      <c r="B268" s="22" t="s">
        <v>29</v>
      </c>
      <c r="C268" s="13" t="s">
        <v>1063</v>
      </c>
      <c r="D268" s="21" t="s">
        <v>1051</v>
      </c>
      <c r="E268" s="29"/>
      <c r="F268" s="21"/>
      <c r="G268" s="21" t="s">
        <v>1051</v>
      </c>
    </row>
    <row r="269" ht="15.75" customHeight="1">
      <c r="A269" s="30">
        <v>44826.22474856481</v>
      </c>
      <c r="B269" s="22" t="s">
        <v>29</v>
      </c>
      <c r="C269" s="13" t="s">
        <v>1063</v>
      </c>
      <c r="D269" s="21" t="s">
        <v>1051</v>
      </c>
      <c r="E269" s="29"/>
      <c r="F269" s="21"/>
      <c r="G269" s="21" t="s">
        <v>1051</v>
      </c>
    </row>
    <row r="270" ht="15.75" customHeight="1">
      <c r="A270" s="30">
        <v>44826.32813537037</v>
      </c>
      <c r="B270" s="22" t="s">
        <v>446</v>
      </c>
      <c r="C270" s="13" t="s">
        <v>1063</v>
      </c>
      <c r="D270" s="21" t="s">
        <v>1051</v>
      </c>
      <c r="E270" s="29"/>
      <c r="F270" s="21"/>
      <c r="G270" s="21" t="s">
        <v>1051</v>
      </c>
    </row>
    <row r="271" ht="15.75" customHeight="1">
      <c r="A271" s="30">
        <v>44826.32813537037</v>
      </c>
      <c r="B271" s="22" t="s">
        <v>446</v>
      </c>
      <c r="C271" s="13" t="s">
        <v>1069</v>
      </c>
      <c r="D271" s="21"/>
      <c r="E271" s="29"/>
      <c r="F271" s="21"/>
      <c r="G271" s="21"/>
    </row>
    <row r="272" ht="15.75" customHeight="1">
      <c r="A272" s="30">
        <v>44826.32813537037</v>
      </c>
      <c r="B272" s="22" t="s">
        <v>446</v>
      </c>
      <c r="C272" s="13" t="s">
        <v>1066</v>
      </c>
      <c r="D272" s="21"/>
      <c r="E272" s="29"/>
      <c r="F272" s="21"/>
      <c r="G272" s="21"/>
    </row>
    <row r="273" ht="15.75" customHeight="1">
      <c r="A273" s="30">
        <v>44826.38431050926</v>
      </c>
      <c r="B273" s="22" t="s">
        <v>450</v>
      </c>
      <c r="C273" s="13" t="s">
        <v>1063</v>
      </c>
      <c r="D273" s="21" t="s">
        <v>1051</v>
      </c>
      <c r="E273" s="29"/>
      <c r="F273" s="21"/>
      <c r="G273" s="21" t="s">
        <v>1051</v>
      </c>
    </row>
    <row r="274" ht="15.75" customHeight="1">
      <c r="A274" s="30">
        <v>44826.38431050926</v>
      </c>
      <c r="B274" s="22" t="s">
        <v>450</v>
      </c>
      <c r="C274" s="13" t="s">
        <v>1066</v>
      </c>
      <c r="D274" s="21"/>
      <c r="E274" s="29"/>
      <c r="F274" s="21"/>
      <c r="G274" s="21"/>
    </row>
    <row r="275" ht="15.75" customHeight="1">
      <c r="A275" s="30">
        <v>44826.494901701386</v>
      </c>
      <c r="B275" s="22" t="s">
        <v>29</v>
      </c>
      <c r="C275" s="13" t="s">
        <v>1063</v>
      </c>
      <c r="D275" s="21" t="s">
        <v>1051</v>
      </c>
      <c r="E275" s="29"/>
      <c r="F275" s="21"/>
      <c r="G275" s="21" t="s">
        <v>1051</v>
      </c>
    </row>
    <row r="276" ht="15.75" customHeight="1">
      <c r="A276" s="30">
        <v>44826.49539659722</v>
      </c>
      <c r="B276" s="22" t="s">
        <v>210</v>
      </c>
      <c r="C276" s="13" t="s">
        <v>1066</v>
      </c>
      <c r="D276" s="21" t="s">
        <v>1051</v>
      </c>
      <c r="E276" s="29"/>
      <c r="F276" s="21"/>
      <c r="G276" s="21" t="s">
        <v>1051</v>
      </c>
    </row>
    <row r="277" ht="15.75" customHeight="1">
      <c r="A277" s="30">
        <v>44827.3772131713</v>
      </c>
      <c r="B277" s="22" t="s">
        <v>455</v>
      </c>
      <c r="C277" s="13" t="s">
        <v>1066</v>
      </c>
      <c r="D277" s="21" t="s">
        <v>1051</v>
      </c>
      <c r="E277" s="29"/>
      <c r="F277" s="21"/>
      <c r="G277" s="21" t="s">
        <v>1051</v>
      </c>
    </row>
    <row r="278" ht="15.75" customHeight="1">
      <c r="A278" s="30">
        <v>44827.395829166664</v>
      </c>
      <c r="B278" s="22" t="s">
        <v>327</v>
      </c>
      <c r="C278" s="13" t="s">
        <v>327</v>
      </c>
      <c r="D278" s="21" t="s">
        <v>1051</v>
      </c>
      <c r="E278" s="29"/>
      <c r="F278" s="21"/>
      <c r="G278" s="21" t="s">
        <v>1051</v>
      </c>
    </row>
    <row r="279" ht="15.75" customHeight="1">
      <c r="A279" s="30">
        <v>44827.43709269676</v>
      </c>
      <c r="B279" s="22" t="s">
        <v>73</v>
      </c>
      <c r="C279" s="13" t="s">
        <v>1069</v>
      </c>
      <c r="D279" s="21" t="s">
        <v>1051</v>
      </c>
      <c r="E279" s="29"/>
      <c r="F279" s="21"/>
      <c r="G279" s="21" t="s">
        <v>1051</v>
      </c>
    </row>
    <row r="280" ht="15.75" customHeight="1">
      <c r="A280" s="30">
        <v>44827.454339108794</v>
      </c>
      <c r="B280" s="22" t="s">
        <v>459</v>
      </c>
      <c r="C280" s="13" t="s">
        <v>327</v>
      </c>
      <c r="D280" s="21" t="s">
        <v>1051</v>
      </c>
      <c r="E280" s="29"/>
      <c r="F280" s="21"/>
      <c r="G280" s="21" t="s">
        <v>1051</v>
      </c>
    </row>
    <row r="281" ht="15.75" customHeight="1">
      <c r="A281" s="30">
        <v>44827.454339108794</v>
      </c>
      <c r="B281" s="22" t="s">
        <v>459</v>
      </c>
      <c r="C281" s="13" t="s">
        <v>1077</v>
      </c>
      <c r="D281" s="21"/>
      <c r="E281" s="29"/>
      <c r="F281" s="21"/>
      <c r="G281" s="21"/>
    </row>
    <row r="282" ht="15.75" customHeight="1">
      <c r="A282" s="30">
        <v>44827.454339108794</v>
      </c>
      <c r="B282" s="22" t="s">
        <v>459</v>
      </c>
      <c r="C282" s="13" t="s">
        <v>1066</v>
      </c>
      <c r="D282" s="21"/>
      <c r="E282" s="29"/>
      <c r="F282" s="21"/>
      <c r="G282" s="21"/>
    </row>
    <row r="283" ht="15.75" customHeight="1">
      <c r="A283" s="30">
        <v>44828.34699961805</v>
      </c>
      <c r="B283" s="22" t="s">
        <v>29</v>
      </c>
      <c r="C283" s="13" t="s">
        <v>1063</v>
      </c>
      <c r="D283" s="21" t="s">
        <v>1051</v>
      </c>
      <c r="E283" s="29"/>
      <c r="F283" s="21"/>
      <c r="G283" s="21" t="s">
        <v>1051</v>
      </c>
    </row>
    <row r="284" ht="15.75" customHeight="1">
      <c r="A284" s="30">
        <v>44828.34994969907</v>
      </c>
      <c r="B284" s="22" t="s">
        <v>29</v>
      </c>
      <c r="C284" s="13" t="s">
        <v>1063</v>
      </c>
      <c r="D284" s="21" t="s">
        <v>1051</v>
      </c>
      <c r="E284" s="29"/>
      <c r="F284" s="21"/>
      <c r="G284" s="21"/>
    </row>
    <row r="285" ht="15.75" customHeight="1">
      <c r="A285" s="30">
        <v>44834.5061566088</v>
      </c>
      <c r="B285" s="22" t="s">
        <v>29</v>
      </c>
      <c r="C285" s="13" t="s">
        <v>1063</v>
      </c>
      <c r="D285" s="21" t="s">
        <v>1051</v>
      </c>
      <c r="E285" s="29"/>
      <c r="F285" s="21"/>
      <c r="G285" s="21" t="s">
        <v>1051</v>
      </c>
    </row>
    <row r="286" ht="15.75" customHeight="1">
      <c r="A286" s="30">
        <v>44834.55994715278</v>
      </c>
      <c r="B286" s="22" t="s">
        <v>210</v>
      </c>
      <c r="C286" s="13" t="s">
        <v>1066</v>
      </c>
      <c r="D286" s="21" t="s">
        <v>1051</v>
      </c>
      <c r="E286" s="29"/>
      <c r="F286" s="21"/>
      <c r="G286" s="21" t="s">
        <v>1051</v>
      </c>
    </row>
    <row r="287" ht="15.75" customHeight="1">
      <c r="A287" s="30">
        <v>44837.69045371527</v>
      </c>
      <c r="B287" s="22" t="s">
        <v>468</v>
      </c>
      <c r="C287" s="13" t="s">
        <v>1071</v>
      </c>
      <c r="D287" s="21" t="s">
        <v>1051</v>
      </c>
      <c r="E287" s="29"/>
      <c r="F287" s="21"/>
      <c r="G287" s="21" t="s">
        <v>1051</v>
      </c>
    </row>
    <row r="288" ht="15.75" customHeight="1">
      <c r="A288" s="30">
        <v>44837.69045371527</v>
      </c>
      <c r="B288" s="22" t="s">
        <v>468</v>
      </c>
      <c r="C288" s="13" t="s">
        <v>1069</v>
      </c>
      <c r="D288" s="21"/>
      <c r="E288" s="29"/>
      <c r="F288" s="21"/>
      <c r="G288" s="21"/>
    </row>
    <row r="289" ht="15.75" customHeight="1">
      <c r="A289" s="30">
        <v>44837.69045371527</v>
      </c>
      <c r="B289" s="22" t="s">
        <v>468</v>
      </c>
      <c r="C289" s="13" t="s">
        <v>1066</v>
      </c>
      <c r="D289" s="21"/>
      <c r="E289" s="29"/>
      <c r="F289" s="21"/>
      <c r="G289" s="21"/>
    </row>
    <row r="290" ht="15.75" customHeight="1">
      <c r="A290" s="30">
        <v>44840.31214140046</v>
      </c>
      <c r="B290" s="22" t="s">
        <v>77</v>
      </c>
      <c r="C290" s="13" t="s">
        <v>1063</v>
      </c>
      <c r="D290" s="21" t="s">
        <v>1051</v>
      </c>
      <c r="E290" s="29"/>
      <c r="F290" s="21"/>
      <c r="G290" s="21" t="s">
        <v>1051</v>
      </c>
    </row>
    <row r="291" ht="15.75" customHeight="1">
      <c r="A291" s="30">
        <v>44840.31214140046</v>
      </c>
      <c r="B291" s="22" t="s">
        <v>77</v>
      </c>
      <c r="C291" s="13" t="s">
        <v>1069</v>
      </c>
      <c r="D291" s="21"/>
      <c r="E291" s="29"/>
      <c r="F291" s="21"/>
      <c r="G291" s="21"/>
    </row>
    <row r="292" ht="15.75" customHeight="1">
      <c r="A292" s="30">
        <v>44840.360729328706</v>
      </c>
      <c r="B292" s="22" t="s">
        <v>472</v>
      </c>
      <c r="C292" s="13" t="s">
        <v>1069</v>
      </c>
      <c r="D292" s="21" t="s">
        <v>1051</v>
      </c>
      <c r="E292" s="29"/>
      <c r="F292" s="21"/>
      <c r="G292" s="21" t="s">
        <v>1051</v>
      </c>
    </row>
    <row r="293" ht="15.75" customHeight="1">
      <c r="A293" s="30">
        <v>44840.360729328706</v>
      </c>
      <c r="B293" s="22" t="s">
        <v>472</v>
      </c>
      <c r="C293" s="13" t="s">
        <v>1066</v>
      </c>
      <c r="D293" s="21"/>
      <c r="E293" s="29"/>
      <c r="F293" s="21"/>
      <c r="G293" s="21"/>
    </row>
    <row r="294" ht="15.75" customHeight="1">
      <c r="A294" s="30">
        <v>44840.44966017361</v>
      </c>
      <c r="B294" s="22" t="s">
        <v>476</v>
      </c>
      <c r="C294" s="13" t="s">
        <v>1066</v>
      </c>
      <c r="D294" s="21" t="s">
        <v>1051</v>
      </c>
      <c r="E294" s="29"/>
      <c r="F294" s="21"/>
      <c r="G294" s="21"/>
    </row>
    <row r="295" ht="15.75" customHeight="1">
      <c r="A295" s="30">
        <v>44840.458330821755</v>
      </c>
      <c r="B295" s="22" t="s">
        <v>478</v>
      </c>
      <c r="C295" s="13" t="s">
        <v>1063</v>
      </c>
      <c r="D295" s="21" t="s">
        <v>1051</v>
      </c>
      <c r="E295" s="29"/>
      <c r="F295" s="21"/>
      <c r="G295" s="21" t="s">
        <v>1051</v>
      </c>
    </row>
    <row r="296" ht="15.75" customHeight="1">
      <c r="A296" s="30">
        <v>44840.458330821755</v>
      </c>
      <c r="B296" s="22" t="s">
        <v>478</v>
      </c>
      <c r="C296" s="13" t="s">
        <v>1066</v>
      </c>
      <c r="D296" s="21"/>
      <c r="E296" s="29"/>
      <c r="F296" s="21"/>
      <c r="G296" s="21"/>
    </row>
    <row r="297" ht="15.75" customHeight="1">
      <c r="A297" s="30">
        <v>44840.46367241898</v>
      </c>
      <c r="B297" s="22" t="s">
        <v>481</v>
      </c>
      <c r="C297" s="13" t="s">
        <v>327</v>
      </c>
      <c r="D297" s="21" t="s">
        <v>1051</v>
      </c>
      <c r="E297" s="29"/>
      <c r="F297" s="21"/>
      <c r="G297" s="21" t="s">
        <v>1051</v>
      </c>
    </row>
    <row r="298" ht="15.75" customHeight="1">
      <c r="A298" s="30">
        <v>44840.46367241898</v>
      </c>
      <c r="B298" s="22" t="s">
        <v>481</v>
      </c>
      <c r="C298" s="13" t="s">
        <v>1063</v>
      </c>
      <c r="D298" s="21"/>
      <c r="E298" s="29"/>
      <c r="F298" s="21"/>
      <c r="G298" s="21"/>
    </row>
    <row r="299" ht="15.75" customHeight="1">
      <c r="A299" s="30">
        <v>44843.49723605324</v>
      </c>
      <c r="B299" s="22" t="s">
        <v>483</v>
      </c>
      <c r="C299" s="13" t="s">
        <v>1063</v>
      </c>
      <c r="D299" s="21" t="s">
        <v>1051</v>
      </c>
      <c r="E299" s="29"/>
      <c r="F299" s="21"/>
      <c r="G299" s="21" t="s">
        <v>1051</v>
      </c>
    </row>
    <row r="300" ht="15.75" customHeight="1">
      <c r="A300" s="30">
        <v>44843.49723605324</v>
      </c>
      <c r="B300" s="22" t="s">
        <v>483</v>
      </c>
      <c r="C300" s="13" t="s">
        <v>1069</v>
      </c>
      <c r="D300" s="21"/>
      <c r="E300" s="29"/>
      <c r="F300" s="21"/>
      <c r="G300" s="21"/>
    </row>
    <row r="301" ht="15.75" customHeight="1">
      <c r="A301" s="30">
        <v>44843.49723605324</v>
      </c>
      <c r="B301" s="22" t="s">
        <v>483</v>
      </c>
      <c r="C301" s="13" t="s">
        <v>1066</v>
      </c>
      <c r="D301" s="21"/>
      <c r="E301" s="29"/>
      <c r="F301" s="21"/>
      <c r="G301" s="21"/>
    </row>
    <row r="302" ht="15.75" customHeight="1">
      <c r="A302" s="30">
        <v>44844.831785625</v>
      </c>
      <c r="B302" s="22"/>
      <c r="D302" s="21" t="s">
        <v>1051</v>
      </c>
      <c r="E302" s="29"/>
      <c r="F302" s="21"/>
      <c r="G302" s="21" t="s">
        <v>1051</v>
      </c>
    </row>
    <row r="303" ht="15.75" customHeight="1">
      <c r="A303" s="30">
        <v>44844.85523878472</v>
      </c>
      <c r="B303" s="22" t="s">
        <v>305</v>
      </c>
      <c r="C303" s="13" t="s">
        <v>1071</v>
      </c>
      <c r="D303" s="21" t="s">
        <v>1051</v>
      </c>
      <c r="E303" s="29"/>
      <c r="F303" s="21"/>
      <c r="G303" s="21" t="s">
        <v>1051</v>
      </c>
    </row>
    <row r="304" ht="15.75" customHeight="1">
      <c r="A304" s="30">
        <v>44845.436312164355</v>
      </c>
      <c r="B304" s="22" t="s">
        <v>29</v>
      </c>
      <c r="C304" s="13" t="s">
        <v>1063</v>
      </c>
      <c r="D304" s="21" t="s">
        <v>1051</v>
      </c>
      <c r="E304" s="29"/>
      <c r="F304" s="21"/>
      <c r="G304" s="21" t="s">
        <v>1051</v>
      </c>
    </row>
    <row r="305" ht="15.75" customHeight="1">
      <c r="A305" s="30">
        <v>44845.43911050926</v>
      </c>
      <c r="B305" s="22" t="s">
        <v>488</v>
      </c>
      <c r="C305" s="13" t="s">
        <v>1066</v>
      </c>
      <c r="D305" s="21" t="s">
        <v>1051</v>
      </c>
      <c r="E305" s="29"/>
      <c r="F305" s="21"/>
      <c r="G305" s="21" t="s">
        <v>1051</v>
      </c>
    </row>
    <row r="306" ht="15.75" customHeight="1">
      <c r="A306" s="30">
        <v>44847.390935069445</v>
      </c>
      <c r="B306" s="22" t="s">
        <v>73</v>
      </c>
      <c r="C306" s="13" t="s">
        <v>1069</v>
      </c>
      <c r="D306" s="21" t="s">
        <v>1051</v>
      </c>
      <c r="E306" s="29"/>
      <c r="F306" s="21"/>
      <c r="G306" s="21" t="s">
        <v>1051</v>
      </c>
    </row>
    <row r="307" ht="15.75" customHeight="1">
      <c r="A307" s="30">
        <v>44847.41266112268</v>
      </c>
      <c r="B307" s="22" t="s">
        <v>492</v>
      </c>
      <c r="C307" s="13" t="s">
        <v>1066</v>
      </c>
      <c r="D307" s="21" t="s">
        <v>1051</v>
      </c>
      <c r="E307" s="29"/>
      <c r="F307" s="21"/>
      <c r="G307" s="21" t="s">
        <v>1051</v>
      </c>
    </row>
    <row r="308" ht="15.75" customHeight="1">
      <c r="A308" s="30">
        <v>44847.59098597222</v>
      </c>
      <c r="B308" s="22" t="s">
        <v>494</v>
      </c>
      <c r="C308" s="13" t="s">
        <v>1063</v>
      </c>
      <c r="D308" s="21" t="s">
        <v>1051</v>
      </c>
      <c r="E308" s="29"/>
      <c r="F308" s="21"/>
      <c r="G308" s="21" t="s">
        <v>1051</v>
      </c>
    </row>
    <row r="309" ht="15.75" customHeight="1">
      <c r="A309" s="30">
        <v>44847.59098597222</v>
      </c>
      <c r="B309" s="22" t="s">
        <v>494</v>
      </c>
      <c r="C309" s="13" t="s">
        <v>1066</v>
      </c>
      <c r="D309" s="21"/>
      <c r="E309" s="29"/>
      <c r="F309" s="21"/>
      <c r="G309" s="21"/>
    </row>
    <row r="310" ht="15.75" customHeight="1">
      <c r="A310" s="30">
        <v>44850.34690488426</v>
      </c>
      <c r="B310" s="22" t="s">
        <v>77</v>
      </c>
      <c r="C310" s="13" t="s">
        <v>1063</v>
      </c>
      <c r="D310" s="21" t="s">
        <v>1051</v>
      </c>
      <c r="E310" s="29"/>
      <c r="F310" s="21"/>
      <c r="G310" s="21" t="s">
        <v>1051</v>
      </c>
    </row>
    <row r="311" ht="15.75" customHeight="1">
      <c r="A311" s="30">
        <v>44850.34690488426</v>
      </c>
      <c r="B311" s="22" t="s">
        <v>77</v>
      </c>
      <c r="C311" s="13" t="s">
        <v>1069</v>
      </c>
      <c r="D311" s="21"/>
      <c r="E311" s="29"/>
      <c r="F311" s="21"/>
      <c r="G311" s="21"/>
    </row>
    <row r="312" ht="15.75" customHeight="1">
      <c r="A312" s="30">
        <v>44855.00388574074</v>
      </c>
      <c r="B312" s="22" t="s">
        <v>77</v>
      </c>
      <c r="C312" s="13" t="s">
        <v>1063</v>
      </c>
      <c r="D312" s="21" t="s">
        <v>1051</v>
      </c>
      <c r="E312" s="29"/>
      <c r="F312" s="21"/>
      <c r="G312" s="21" t="s">
        <v>1051</v>
      </c>
    </row>
    <row r="313" ht="15.75" customHeight="1">
      <c r="A313" s="30">
        <v>44855.00388574074</v>
      </c>
      <c r="B313" s="22" t="s">
        <v>77</v>
      </c>
      <c r="C313" s="13" t="s">
        <v>1069</v>
      </c>
      <c r="D313" s="21"/>
      <c r="E313" s="29"/>
      <c r="F313" s="21"/>
      <c r="G313" s="21"/>
    </row>
    <row r="314" ht="15.75" customHeight="1">
      <c r="A314" s="30">
        <v>44855.4651299074</v>
      </c>
      <c r="B314" s="22" t="s">
        <v>29</v>
      </c>
      <c r="C314" s="13" t="s">
        <v>1063</v>
      </c>
      <c r="D314" s="21" t="s">
        <v>1051</v>
      </c>
      <c r="E314" s="29"/>
      <c r="F314" s="21"/>
      <c r="G314" s="21" t="s">
        <v>1051</v>
      </c>
    </row>
    <row r="315" ht="15.75" customHeight="1">
      <c r="A315" s="30">
        <v>44858.65530805556</v>
      </c>
      <c r="B315" s="22" t="s">
        <v>481</v>
      </c>
      <c r="C315" s="13" t="s">
        <v>327</v>
      </c>
      <c r="D315" s="21" t="s">
        <v>1051</v>
      </c>
      <c r="E315" s="29"/>
      <c r="F315" s="21"/>
      <c r="G315" s="21" t="s">
        <v>1051</v>
      </c>
    </row>
    <row r="316" ht="15.75" customHeight="1">
      <c r="A316" s="30">
        <v>44858.65530805556</v>
      </c>
      <c r="B316" s="22" t="s">
        <v>481</v>
      </c>
      <c r="C316" s="13" t="s">
        <v>1063</v>
      </c>
      <c r="D316" s="21"/>
      <c r="E316" s="29"/>
      <c r="F316" s="21"/>
      <c r="G316" s="21"/>
    </row>
    <row r="317" ht="15.75" customHeight="1">
      <c r="A317" s="30">
        <v>44858.68369986111</v>
      </c>
      <c r="B317" s="22" t="s">
        <v>29</v>
      </c>
      <c r="C317" s="13" t="s">
        <v>1063</v>
      </c>
      <c r="D317" s="21" t="s">
        <v>1051</v>
      </c>
      <c r="E317" s="29"/>
      <c r="F317" s="21"/>
      <c r="G317" s="21" t="s">
        <v>1051</v>
      </c>
    </row>
    <row r="318" ht="15.75" customHeight="1">
      <c r="A318" s="30">
        <v>44867.76213559028</v>
      </c>
      <c r="B318" s="22" t="s">
        <v>499</v>
      </c>
      <c r="C318" s="13" t="s">
        <v>1066</v>
      </c>
      <c r="D318" s="21" t="s">
        <v>1051</v>
      </c>
      <c r="E318" s="29"/>
      <c r="F318" s="21"/>
      <c r="G318" s="21" t="s">
        <v>1051</v>
      </c>
    </row>
    <row r="319" ht="15.75" customHeight="1">
      <c r="A319" s="30">
        <v>44868.84776665509</v>
      </c>
      <c r="B319" s="22" t="s">
        <v>233</v>
      </c>
      <c r="C319" s="13" t="s">
        <v>1071</v>
      </c>
      <c r="D319" s="21" t="s">
        <v>1051</v>
      </c>
      <c r="E319" s="29"/>
      <c r="F319" s="21"/>
      <c r="G319" s="21" t="s">
        <v>1051</v>
      </c>
    </row>
    <row r="320" ht="15.75" customHeight="1">
      <c r="A320" s="30">
        <v>44868.84776665509</v>
      </c>
      <c r="B320" s="22" t="s">
        <v>233</v>
      </c>
      <c r="C320" s="13" t="s">
        <v>327</v>
      </c>
      <c r="D320" s="21"/>
      <c r="E320" s="29"/>
      <c r="F320" s="21"/>
      <c r="G320" s="21"/>
    </row>
    <row r="321" ht="15.75" customHeight="1">
      <c r="A321" s="30">
        <v>44868.84776665509</v>
      </c>
      <c r="B321" s="22" t="s">
        <v>233</v>
      </c>
      <c r="C321" s="13" t="s">
        <v>1063</v>
      </c>
      <c r="D321" s="21"/>
      <c r="E321" s="29"/>
      <c r="F321" s="21"/>
      <c r="G321" s="21"/>
    </row>
    <row r="322" ht="15.75" customHeight="1">
      <c r="A322" s="30">
        <v>44868.84776665509</v>
      </c>
      <c r="B322" s="22" t="s">
        <v>233</v>
      </c>
      <c r="C322" s="13" t="s">
        <v>1077</v>
      </c>
      <c r="D322" s="21"/>
      <c r="E322" s="29"/>
      <c r="F322" s="21"/>
      <c r="G322" s="21"/>
    </row>
    <row r="323" ht="15.75" customHeight="1">
      <c r="A323" s="30">
        <v>44868.84776665509</v>
      </c>
      <c r="B323" s="22" t="s">
        <v>233</v>
      </c>
      <c r="C323" s="13" t="s">
        <v>1069</v>
      </c>
      <c r="D323" s="21"/>
      <c r="E323" s="29"/>
      <c r="F323" s="21"/>
      <c r="G323" s="21"/>
    </row>
    <row r="324" ht="15.75" customHeight="1">
      <c r="A324" s="30">
        <v>44868.84776665509</v>
      </c>
      <c r="B324" s="22" t="s">
        <v>233</v>
      </c>
      <c r="C324" s="13" t="s">
        <v>1066</v>
      </c>
      <c r="D324" s="21"/>
      <c r="E324" s="29"/>
      <c r="F324" s="21"/>
      <c r="G324" s="21"/>
    </row>
    <row r="325" ht="15.75" customHeight="1">
      <c r="A325" s="30">
        <v>44868.8788491088</v>
      </c>
      <c r="B325" s="22" t="s">
        <v>73</v>
      </c>
      <c r="C325" s="13" t="s">
        <v>1069</v>
      </c>
      <c r="D325" s="21" t="s">
        <v>1051</v>
      </c>
      <c r="E325" s="29"/>
      <c r="F325" s="21"/>
      <c r="G325" s="21" t="s">
        <v>1051</v>
      </c>
    </row>
    <row r="326" ht="15.75" customHeight="1">
      <c r="A326" s="30">
        <v>44869.35112248843</v>
      </c>
      <c r="B326" s="22" t="s">
        <v>73</v>
      </c>
      <c r="C326" s="13" t="s">
        <v>1069</v>
      </c>
      <c r="D326" s="21" t="s">
        <v>1051</v>
      </c>
      <c r="E326" s="29"/>
      <c r="F326" s="21"/>
      <c r="G326" s="21" t="s">
        <v>1051</v>
      </c>
    </row>
    <row r="327" ht="15.75" customHeight="1">
      <c r="A327" s="30">
        <v>44869.54834835648</v>
      </c>
      <c r="B327" s="22" t="s">
        <v>327</v>
      </c>
      <c r="C327" s="13" t="s">
        <v>327</v>
      </c>
      <c r="D327" s="21" t="s">
        <v>1051</v>
      </c>
      <c r="E327" s="29"/>
      <c r="F327" s="21"/>
      <c r="G327" s="21" t="s">
        <v>1051</v>
      </c>
    </row>
    <row r="328" ht="15.75" customHeight="1">
      <c r="A328" s="30">
        <v>44869.55069282408</v>
      </c>
      <c r="B328" s="22" t="s">
        <v>327</v>
      </c>
      <c r="C328" s="13" t="s">
        <v>327</v>
      </c>
      <c r="D328" s="21" t="s">
        <v>1051</v>
      </c>
      <c r="E328" s="29"/>
      <c r="F328" s="21"/>
      <c r="G328" s="21" t="s">
        <v>1051</v>
      </c>
    </row>
    <row r="329" ht="15.75" customHeight="1">
      <c r="A329" s="30">
        <v>44869.80587246528</v>
      </c>
      <c r="B329" s="22" t="s">
        <v>509</v>
      </c>
      <c r="C329" s="13" t="s">
        <v>1071</v>
      </c>
      <c r="D329" s="21" t="s">
        <v>1051</v>
      </c>
      <c r="E329" s="29"/>
      <c r="F329" s="21"/>
      <c r="G329" s="21" t="s">
        <v>1051</v>
      </c>
    </row>
    <row r="330" ht="15.75" customHeight="1">
      <c r="A330" s="30">
        <v>44869.80587246528</v>
      </c>
      <c r="B330" s="22" t="s">
        <v>509</v>
      </c>
      <c r="C330" s="13" t="s">
        <v>1066</v>
      </c>
      <c r="D330" s="21"/>
      <c r="E330" s="29"/>
      <c r="F330" s="21"/>
      <c r="G330" s="21"/>
    </row>
    <row r="331" ht="15.75" customHeight="1">
      <c r="A331" s="30">
        <v>44872.49582777778</v>
      </c>
      <c r="B331" s="22" t="s">
        <v>284</v>
      </c>
      <c r="C331" s="13" t="s">
        <v>1069</v>
      </c>
      <c r="D331" s="21" t="s">
        <v>1051</v>
      </c>
      <c r="E331" s="29"/>
      <c r="F331" s="21"/>
      <c r="G331" s="21" t="s">
        <v>1051</v>
      </c>
    </row>
    <row r="332" ht="15.75" customHeight="1">
      <c r="A332" s="30">
        <v>44872.54367612269</v>
      </c>
      <c r="B332" s="22" t="s">
        <v>513</v>
      </c>
      <c r="C332" s="13" t="s">
        <v>1063</v>
      </c>
      <c r="D332" s="21" t="s">
        <v>1051</v>
      </c>
      <c r="E332" s="29"/>
      <c r="F332" s="21"/>
      <c r="G332" s="21" t="s">
        <v>1051</v>
      </c>
    </row>
    <row r="333" ht="15.75" customHeight="1">
      <c r="A333" s="30">
        <v>44872.54367612269</v>
      </c>
      <c r="B333" s="22" t="s">
        <v>513</v>
      </c>
      <c r="C333" s="13" t="s">
        <v>1077</v>
      </c>
      <c r="D333" s="21"/>
      <c r="E333" s="29"/>
      <c r="F333" s="21"/>
      <c r="G333" s="21"/>
    </row>
    <row r="334" ht="15.75" customHeight="1">
      <c r="A334" s="30">
        <v>44872.54367612269</v>
      </c>
      <c r="B334" s="22" t="s">
        <v>513</v>
      </c>
      <c r="C334" s="13" t="s">
        <v>1069</v>
      </c>
      <c r="D334" s="21"/>
      <c r="E334" s="29"/>
      <c r="F334" s="21"/>
      <c r="G334" s="21"/>
    </row>
    <row r="335" ht="15.75" customHeight="1">
      <c r="A335" s="30">
        <v>44872.54367612269</v>
      </c>
      <c r="B335" s="22" t="s">
        <v>513</v>
      </c>
      <c r="C335" s="13" t="s">
        <v>1066</v>
      </c>
      <c r="D335" s="21"/>
      <c r="E335" s="29"/>
      <c r="F335" s="21"/>
      <c r="G335" s="21"/>
    </row>
    <row r="336" ht="15.75" customHeight="1">
      <c r="A336" s="30">
        <v>44873.42908021991</v>
      </c>
      <c r="B336" s="22" t="s">
        <v>305</v>
      </c>
      <c r="C336" s="13" t="s">
        <v>1071</v>
      </c>
      <c r="D336" s="21" t="s">
        <v>1051</v>
      </c>
      <c r="E336" s="29"/>
      <c r="F336" s="21"/>
      <c r="G336" s="21" t="s">
        <v>1051</v>
      </c>
    </row>
    <row r="337" ht="15.75" customHeight="1">
      <c r="A337" s="30">
        <v>44874.849378935185</v>
      </c>
      <c r="B337" s="22" t="s">
        <v>29</v>
      </c>
      <c r="C337" s="13" t="s">
        <v>1063</v>
      </c>
      <c r="D337" s="21" t="s">
        <v>1051</v>
      </c>
      <c r="E337" s="29"/>
      <c r="F337" s="21"/>
      <c r="G337" s="21" t="s">
        <v>1051</v>
      </c>
    </row>
    <row r="338" ht="15.75" customHeight="1">
      <c r="A338" s="30">
        <v>44874.88450777778</v>
      </c>
      <c r="B338" s="22" t="s">
        <v>518</v>
      </c>
      <c r="C338" s="13" t="s">
        <v>327</v>
      </c>
      <c r="D338" s="21" t="s">
        <v>1051</v>
      </c>
      <c r="E338" s="29"/>
      <c r="F338" s="21"/>
      <c r="G338" s="21" t="s">
        <v>1051</v>
      </c>
    </row>
    <row r="339" ht="15.75" customHeight="1">
      <c r="A339" s="30">
        <v>44874.88450777778</v>
      </c>
      <c r="B339" s="22" t="s">
        <v>518</v>
      </c>
      <c r="C339" s="13" t="s">
        <v>1063</v>
      </c>
      <c r="D339" s="21"/>
      <c r="E339" s="29"/>
      <c r="F339" s="21"/>
      <c r="G339" s="21"/>
    </row>
    <row r="340" ht="15.75" customHeight="1">
      <c r="A340" s="30">
        <v>44874.88450777778</v>
      </c>
      <c r="B340" s="22" t="s">
        <v>518</v>
      </c>
      <c r="C340" s="13" t="s">
        <v>1066</v>
      </c>
      <c r="D340" s="21"/>
      <c r="E340" s="29"/>
      <c r="F340" s="21"/>
      <c r="G340" s="21"/>
    </row>
    <row r="341" ht="15.75" customHeight="1">
      <c r="A341" s="30">
        <v>44874.96512122685</v>
      </c>
      <c r="B341" s="22" t="s">
        <v>521</v>
      </c>
      <c r="C341" s="13" t="s">
        <v>327</v>
      </c>
      <c r="D341" s="21" t="s">
        <v>1051</v>
      </c>
      <c r="E341" s="29"/>
      <c r="F341" s="21"/>
      <c r="G341" s="21" t="s">
        <v>1051</v>
      </c>
    </row>
    <row r="342" ht="15.75" customHeight="1">
      <c r="A342" s="30">
        <v>44874.96512122685</v>
      </c>
      <c r="B342" s="22" t="s">
        <v>521</v>
      </c>
      <c r="C342" s="13" t="s">
        <v>1066</v>
      </c>
      <c r="D342" s="21"/>
      <c r="E342" s="29"/>
      <c r="F342" s="21"/>
      <c r="G342" s="21"/>
    </row>
    <row r="343" ht="15.75" customHeight="1">
      <c r="A343" s="30">
        <v>44875.391976388884</v>
      </c>
      <c r="B343" s="22" t="s">
        <v>525</v>
      </c>
      <c r="C343" s="13" t="s">
        <v>327</v>
      </c>
      <c r="D343" s="21" t="s">
        <v>1051</v>
      </c>
      <c r="E343" s="29"/>
      <c r="F343" s="21"/>
      <c r="G343" s="21" t="s">
        <v>1051</v>
      </c>
    </row>
    <row r="344" ht="15.75" customHeight="1">
      <c r="A344" s="30">
        <v>44875.391976388884</v>
      </c>
      <c r="B344" s="22" t="s">
        <v>525</v>
      </c>
      <c r="C344" s="13" t="s">
        <v>1063</v>
      </c>
      <c r="D344" s="21"/>
      <c r="E344" s="29"/>
      <c r="F344" s="21"/>
      <c r="G344" s="21"/>
    </row>
    <row r="345" ht="15.75" customHeight="1">
      <c r="A345" s="30">
        <v>44875.391976388884</v>
      </c>
      <c r="B345" s="22" t="s">
        <v>525</v>
      </c>
      <c r="C345" s="13" t="s">
        <v>1066</v>
      </c>
      <c r="D345" s="21"/>
      <c r="E345" s="29"/>
      <c r="F345" s="21"/>
      <c r="G345" s="21"/>
    </row>
    <row r="346" ht="15.75" customHeight="1">
      <c r="A346" s="30">
        <v>44875.41066497685</v>
      </c>
      <c r="B346" s="22" t="s">
        <v>527</v>
      </c>
      <c r="C346" s="13" t="s">
        <v>1066</v>
      </c>
      <c r="D346" s="21" t="s">
        <v>1051</v>
      </c>
      <c r="E346" s="29"/>
      <c r="F346" s="21"/>
      <c r="G346" s="21" t="s">
        <v>1051</v>
      </c>
    </row>
    <row r="347" ht="15.75" customHeight="1">
      <c r="A347" s="30">
        <v>44875.41788267361</v>
      </c>
      <c r="B347" s="22" t="s">
        <v>73</v>
      </c>
      <c r="C347" s="13" t="s">
        <v>1069</v>
      </c>
      <c r="D347" s="21" t="s">
        <v>1051</v>
      </c>
      <c r="E347" s="29"/>
      <c r="F347" s="21"/>
      <c r="G347" s="21" t="s">
        <v>1051</v>
      </c>
    </row>
    <row r="348" ht="15.75" customHeight="1">
      <c r="A348" s="30">
        <v>44875.49980575232</v>
      </c>
      <c r="B348" s="22" t="s">
        <v>530</v>
      </c>
      <c r="C348" s="13" t="s">
        <v>1066</v>
      </c>
      <c r="D348" s="21" t="s">
        <v>1051</v>
      </c>
      <c r="E348" s="29"/>
      <c r="F348" s="21"/>
      <c r="G348" s="21" t="s">
        <v>1051</v>
      </c>
    </row>
    <row r="349" ht="15.75" customHeight="1">
      <c r="A349" s="30">
        <v>44875.53980409722</v>
      </c>
      <c r="B349" s="22" t="s">
        <v>73</v>
      </c>
      <c r="C349" s="13" t="s">
        <v>1069</v>
      </c>
      <c r="D349" s="21" t="s">
        <v>1051</v>
      </c>
      <c r="E349" s="29"/>
      <c r="F349" s="21"/>
      <c r="G349" s="21" t="s">
        <v>1051</v>
      </c>
    </row>
    <row r="350" ht="15.75" customHeight="1">
      <c r="A350" s="30">
        <v>44875.63172600695</v>
      </c>
      <c r="B350" s="22" t="s">
        <v>534</v>
      </c>
      <c r="C350" s="13" t="s">
        <v>327</v>
      </c>
      <c r="D350" s="21" t="s">
        <v>1051</v>
      </c>
      <c r="E350" s="29"/>
      <c r="F350" s="21"/>
      <c r="G350" s="21" t="s">
        <v>1051</v>
      </c>
    </row>
    <row r="351" ht="15.75" customHeight="1">
      <c r="A351" s="30">
        <v>44875.63172600695</v>
      </c>
      <c r="B351" s="22" t="s">
        <v>534</v>
      </c>
      <c r="C351" s="13" t="s">
        <v>1077</v>
      </c>
      <c r="D351" s="21"/>
      <c r="E351" s="29"/>
      <c r="F351" s="21"/>
      <c r="G351" s="21"/>
    </row>
    <row r="352" ht="15.75" customHeight="1">
      <c r="A352" s="30">
        <v>44875.63172600695</v>
      </c>
      <c r="B352" s="22" t="s">
        <v>534</v>
      </c>
      <c r="C352" s="13" t="s">
        <v>1069</v>
      </c>
      <c r="D352" s="21"/>
      <c r="E352" s="29"/>
      <c r="F352" s="21"/>
      <c r="G352" s="21"/>
    </row>
    <row r="353" ht="15.75" customHeight="1">
      <c r="A353" s="30">
        <v>44875.63172600695</v>
      </c>
      <c r="B353" s="22" t="s">
        <v>534</v>
      </c>
      <c r="C353" s="13" t="s">
        <v>1079</v>
      </c>
      <c r="D353" s="21"/>
      <c r="E353" s="29"/>
      <c r="F353" s="21"/>
      <c r="G353" s="21"/>
    </row>
    <row r="354" ht="15.75" customHeight="1">
      <c r="A354" s="30">
        <v>44875.63172600695</v>
      </c>
      <c r="B354" s="22" t="s">
        <v>534</v>
      </c>
      <c r="C354" s="13" t="s">
        <v>1066</v>
      </c>
      <c r="D354" s="21"/>
      <c r="E354" s="29"/>
      <c r="F354" s="21"/>
      <c r="G354" s="21"/>
    </row>
    <row r="355" ht="15.75" customHeight="1">
      <c r="A355" s="30">
        <v>44883.39823756945</v>
      </c>
      <c r="B355" s="22" t="s">
        <v>210</v>
      </c>
      <c r="C355" s="13" t="s">
        <v>1066</v>
      </c>
      <c r="D355" s="21" t="s">
        <v>1051</v>
      </c>
      <c r="E355" s="29"/>
      <c r="F355" s="21"/>
      <c r="G355" s="21" t="s">
        <v>1051</v>
      </c>
    </row>
    <row r="356" ht="15.75" customHeight="1">
      <c r="A356" s="30">
        <v>44897.50240020834</v>
      </c>
      <c r="B356" s="22" t="s">
        <v>540</v>
      </c>
      <c r="C356" s="13" t="s">
        <v>1066</v>
      </c>
      <c r="D356" s="21" t="s">
        <v>1051</v>
      </c>
      <c r="E356" s="29"/>
      <c r="F356" s="21"/>
      <c r="G356" s="21" t="s">
        <v>1051</v>
      </c>
    </row>
    <row r="357" ht="15.75" customHeight="1">
      <c r="A357" s="30">
        <v>44897.506278437504</v>
      </c>
      <c r="B357" s="22" t="s">
        <v>455</v>
      </c>
      <c r="C357" s="13" t="s">
        <v>1066</v>
      </c>
      <c r="D357" s="21" t="s">
        <v>1051</v>
      </c>
      <c r="E357" s="29"/>
      <c r="F357" s="21"/>
      <c r="G357" s="21" t="s">
        <v>1051</v>
      </c>
    </row>
    <row r="358" ht="15.75" customHeight="1">
      <c r="A358" s="30">
        <v>44911.6155687037</v>
      </c>
      <c r="B358" s="22" t="s">
        <v>73</v>
      </c>
      <c r="C358" s="13" t="s">
        <v>1069</v>
      </c>
      <c r="D358" s="21" t="s">
        <v>1051</v>
      </c>
      <c r="E358" s="29"/>
      <c r="F358" s="21"/>
      <c r="G358" s="21"/>
    </row>
    <row r="359" ht="15.75" customHeight="1">
      <c r="A359" s="30">
        <v>44912.475751666665</v>
      </c>
      <c r="B359" s="22" t="s">
        <v>110</v>
      </c>
      <c r="C359" s="13" t="s">
        <v>1071</v>
      </c>
      <c r="D359" s="21" t="s">
        <v>1051</v>
      </c>
      <c r="E359" s="29"/>
      <c r="F359" s="21"/>
      <c r="G359" s="21" t="s">
        <v>1051</v>
      </c>
    </row>
    <row r="360" ht="15.75" customHeight="1">
      <c r="A360" s="30">
        <v>44912.475751666665</v>
      </c>
      <c r="B360" s="22" t="s">
        <v>110</v>
      </c>
      <c r="C360" s="13" t="s">
        <v>327</v>
      </c>
      <c r="D360" s="21"/>
      <c r="E360" s="29"/>
      <c r="F360" s="21"/>
      <c r="G360" s="21"/>
    </row>
    <row r="361" ht="15.75" customHeight="1">
      <c r="A361" s="30">
        <v>44912.475751666665</v>
      </c>
      <c r="B361" s="22" t="s">
        <v>110</v>
      </c>
      <c r="C361" s="13" t="s">
        <v>1063</v>
      </c>
      <c r="D361" s="21"/>
      <c r="E361" s="29"/>
      <c r="F361" s="21"/>
      <c r="G361" s="21"/>
    </row>
    <row r="362" ht="15.75" customHeight="1">
      <c r="A362" s="30">
        <v>44912.475751666665</v>
      </c>
      <c r="B362" s="22" t="s">
        <v>110</v>
      </c>
      <c r="C362" s="13" t="s">
        <v>1077</v>
      </c>
      <c r="D362" s="21"/>
      <c r="E362" s="29"/>
      <c r="F362" s="21"/>
      <c r="G362" s="21"/>
    </row>
    <row r="363" ht="15.75" customHeight="1">
      <c r="A363" s="30">
        <v>44912.475751666665</v>
      </c>
      <c r="B363" s="22" t="s">
        <v>110</v>
      </c>
      <c r="C363" s="13" t="s">
        <v>1069</v>
      </c>
      <c r="D363" s="21"/>
      <c r="E363" s="29"/>
      <c r="F363" s="21"/>
      <c r="G363" s="21"/>
    </row>
    <row r="364" ht="15.75" customHeight="1">
      <c r="A364" s="30">
        <v>44912.475751666665</v>
      </c>
      <c r="B364" s="22" t="s">
        <v>110</v>
      </c>
      <c r="C364" s="13" t="s">
        <v>1066</v>
      </c>
      <c r="D364" s="21"/>
      <c r="E364" s="29"/>
      <c r="F364" s="21"/>
      <c r="G364" s="21"/>
    </row>
    <row r="365" ht="15.75" customHeight="1">
      <c r="A365" s="30">
        <v>44912.48014452546</v>
      </c>
      <c r="B365" s="22" t="s">
        <v>546</v>
      </c>
      <c r="C365" s="13" t="s">
        <v>1066</v>
      </c>
      <c r="D365" s="21" t="s">
        <v>1051</v>
      </c>
      <c r="E365" s="29"/>
      <c r="F365" s="21"/>
      <c r="G365" s="21" t="s">
        <v>1051</v>
      </c>
    </row>
    <row r="366" ht="15.75" customHeight="1">
      <c r="A366" s="30">
        <v>44912.491616921296</v>
      </c>
      <c r="B366" s="22" t="s">
        <v>548</v>
      </c>
      <c r="C366" s="13" t="s">
        <v>1063</v>
      </c>
      <c r="D366" s="21" t="s">
        <v>1051</v>
      </c>
      <c r="E366" s="29"/>
      <c r="F366" s="21"/>
      <c r="G366" s="21" t="s">
        <v>1051</v>
      </c>
    </row>
    <row r="367" ht="15.75" customHeight="1">
      <c r="A367" s="30">
        <v>44912.491616921296</v>
      </c>
      <c r="B367" s="22" t="s">
        <v>548</v>
      </c>
      <c r="C367" s="13" t="s">
        <v>1077</v>
      </c>
      <c r="D367" s="21"/>
      <c r="E367" s="29"/>
      <c r="F367" s="21"/>
      <c r="G367" s="21"/>
    </row>
    <row r="368" ht="15.75" customHeight="1">
      <c r="A368" s="30">
        <v>44912.491616921296</v>
      </c>
      <c r="B368" s="22" t="s">
        <v>548</v>
      </c>
      <c r="C368" s="13" t="s">
        <v>1066</v>
      </c>
      <c r="D368" s="21"/>
      <c r="E368" s="29"/>
      <c r="F368" s="21"/>
      <c r="G368" s="21"/>
    </row>
    <row r="369" ht="15.75" customHeight="1">
      <c r="A369" s="30">
        <v>44912.49765851852</v>
      </c>
      <c r="B369" s="22" t="s">
        <v>550</v>
      </c>
      <c r="C369" s="13" t="s">
        <v>1071</v>
      </c>
      <c r="D369" s="21" t="s">
        <v>1051</v>
      </c>
      <c r="E369" s="29"/>
      <c r="F369" s="21"/>
      <c r="G369" s="21" t="s">
        <v>1051</v>
      </c>
    </row>
    <row r="370" ht="15.75" customHeight="1">
      <c r="A370" s="30">
        <v>44912.49765851852</v>
      </c>
      <c r="B370" s="22" t="s">
        <v>550</v>
      </c>
      <c r="C370" s="13" t="s">
        <v>1063</v>
      </c>
      <c r="D370" s="21"/>
      <c r="E370" s="29"/>
      <c r="F370" s="21"/>
      <c r="G370" s="21"/>
    </row>
    <row r="371" ht="15.75" customHeight="1">
      <c r="A371" s="30">
        <v>44912.49765851852</v>
      </c>
      <c r="B371" s="22" t="s">
        <v>550</v>
      </c>
      <c r="C371" s="13" t="s">
        <v>1069</v>
      </c>
      <c r="D371" s="21"/>
      <c r="E371" s="29"/>
      <c r="F371" s="21"/>
      <c r="G371" s="21"/>
    </row>
    <row r="372" ht="15.75" customHeight="1">
      <c r="A372" s="30">
        <v>44912.49765851852</v>
      </c>
      <c r="B372" s="22" t="s">
        <v>550</v>
      </c>
      <c r="C372" s="13" t="s">
        <v>1077</v>
      </c>
      <c r="D372" s="21"/>
      <c r="E372" s="29"/>
      <c r="F372" s="21"/>
      <c r="G372" s="21"/>
    </row>
    <row r="373" ht="15.75" customHeight="1">
      <c r="A373" s="30">
        <v>44912.49765851852</v>
      </c>
      <c r="B373" s="22" t="s">
        <v>550</v>
      </c>
      <c r="C373" s="13" t="s">
        <v>1066</v>
      </c>
      <c r="D373" s="21"/>
      <c r="E373" s="29"/>
      <c r="F373" s="21"/>
      <c r="G373" s="21"/>
    </row>
    <row r="374" ht="15.75" customHeight="1">
      <c r="A374" s="30">
        <v>44912.533807685184</v>
      </c>
      <c r="B374" s="22" t="s">
        <v>553</v>
      </c>
      <c r="C374" s="13" t="s">
        <v>1071</v>
      </c>
      <c r="D374" s="21" t="s">
        <v>1051</v>
      </c>
      <c r="E374" s="29"/>
      <c r="F374" s="21"/>
      <c r="G374" s="21" t="s">
        <v>1051</v>
      </c>
    </row>
    <row r="375" ht="15.75" customHeight="1">
      <c r="A375" s="30">
        <v>44912.533807685184</v>
      </c>
      <c r="B375" s="22" t="s">
        <v>553</v>
      </c>
      <c r="C375" s="13" t="s">
        <v>327</v>
      </c>
      <c r="D375" s="21"/>
      <c r="E375" s="29"/>
      <c r="F375" s="21"/>
      <c r="G375" s="21"/>
    </row>
    <row r="376" ht="15.75" customHeight="1">
      <c r="A376" s="30">
        <v>44912.533807685184</v>
      </c>
      <c r="B376" s="22" t="s">
        <v>553</v>
      </c>
      <c r="C376" s="13" t="s">
        <v>1063</v>
      </c>
      <c r="D376" s="21"/>
      <c r="E376" s="29"/>
      <c r="F376" s="21"/>
      <c r="G376" s="21"/>
    </row>
    <row r="377" ht="15.75" customHeight="1">
      <c r="A377" s="30">
        <v>44912.533807685184</v>
      </c>
      <c r="B377" s="22" t="s">
        <v>553</v>
      </c>
      <c r="C377" s="13" t="s">
        <v>1069</v>
      </c>
      <c r="D377" s="21"/>
      <c r="E377" s="29"/>
      <c r="F377" s="21"/>
      <c r="G377" s="21"/>
    </row>
    <row r="378" ht="15.75" customHeight="1">
      <c r="A378" s="30">
        <v>44912.533807685184</v>
      </c>
      <c r="B378" s="22" t="s">
        <v>553</v>
      </c>
      <c r="C378" s="13" t="s">
        <v>1066</v>
      </c>
      <c r="D378" s="21"/>
      <c r="E378" s="29"/>
      <c r="F378" s="21"/>
      <c r="G378" s="21"/>
    </row>
    <row r="379" ht="15.75" customHeight="1">
      <c r="A379" s="30">
        <v>44914.39634550926</v>
      </c>
      <c r="B379" s="22" t="s">
        <v>554</v>
      </c>
      <c r="C379" s="13" t="s">
        <v>1071</v>
      </c>
      <c r="D379" s="21" t="s">
        <v>1051</v>
      </c>
      <c r="E379" s="29"/>
      <c r="F379" s="21"/>
      <c r="G379" s="21" t="s">
        <v>1051</v>
      </c>
    </row>
    <row r="380" ht="15.75" customHeight="1">
      <c r="A380" s="30">
        <v>44914.39634550926</v>
      </c>
      <c r="B380" s="22" t="s">
        <v>554</v>
      </c>
      <c r="C380" s="13" t="s">
        <v>1063</v>
      </c>
      <c r="D380" s="21"/>
      <c r="E380" s="29"/>
      <c r="F380" s="21"/>
      <c r="G380" s="21"/>
    </row>
    <row r="381" ht="15.75" customHeight="1">
      <c r="A381" s="30">
        <v>44914.39634550926</v>
      </c>
      <c r="B381" s="22" t="s">
        <v>554</v>
      </c>
      <c r="C381" s="13" t="s">
        <v>1066</v>
      </c>
      <c r="D381" s="21"/>
      <c r="E381" s="29"/>
      <c r="F381" s="21"/>
      <c r="G381" s="21"/>
    </row>
    <row r="382" ht="15.75" customHeight="1">
      <c r="A382" s="30">
        <v>44914.80163403935</v>
      </c>
      <c r="B382" s="22" t="s">
        <v>305</v>
      </c>
      <c r="C382" s="13" t="s">
        <v>1071</v>
      </c>
      <c r="D382" s="21" t="s">
        <v>1051</v>
      </c>
      <c r="E382" s="29"/>
      <c r="F382" s="21"/>
      <c r="G382" s="21" t="s">
        <v>1051</v>
      </c>
    </row>
    <row r="383" ht="15.75" customHeight="1">
      <c r="A383" s="30">
        <v>44916.30979912037</v>
      </c>
      <c r="B383" s="22" t="s">
        <v>110</v>
      </c>
      <c r="C383" s="13" t="s">
        <v>1071</v>
      </c>
      <c r="D383" s="21" t="s">
        <v>1051</v>
      </c>
      <c r="E383" s="29"/>
      <c r="F383" s="21"/>
      <c r="G383" s="21" t="s">
        <v>1051</v>
      </c>
    </row>
    <row r="384" ht="15.75" customHeight="1">
      <c r="A384" s="30">
        <v>44916.30979912037</v>
      </c>
      <c r="B384" s="22" t="s">
        <v>110</v>
      </c>
      <c r="C384" s="13" t="s">
        <v>327</v>
      </c>
      <c r="D384" s="21"/>
      <c r="E384" s="29"/>
      <c r="F384" s="21"/>
      <c r="G384" s="21"/>
    </row>
    <row r="385" ht="15.75" customHeight="1">
      <c r="A385" s="30">
        <v>44916.30979912037</v>
      </c>
      <c r="B385" s="22" t="s">
        <v>110</v>
      </c>
      <c r="C385" s="13" t="s">
        <v>1063</v>
      </c>
      <c r="D385" s="21"/>
      <c r="E385" s="29"/>
      <c r="F385" s="21"/>
      <c r="G385" s="21"/>
    </row>
    <row r="386" ht="15.75" customHeight="1">
      <c r="A386" s="30">
        <v>44916.30979912037</v>
      </c>
      <c r="B386" s="22" t="s">
        <v>110</v>
      </c>
      <c r="C386" s="13" t="s">
        <v>1077</v>
      </c>
      <c r="D386" s="21"/>
      <c r="E386" s="29"/>
      <c r="F386" s="21"/>
      <c r="G386" s="21"/>
    </row>
    <row r="387" ht="15.75" customHeight="1">
      <c r="A387" s="30">
        <v>44916.30979912037</v>
      </c>
      <c r="B387" s="22" t="s">
        <v>110</v>
      </c>
      <c r="C387" s="13" t="s">
        <v>1069</v>
      </c>
      <c r="D387" s="21"/>
      <c r="E387" s="29"/>
      <c r="F387" s="21"/>
      <c r="G387" s="21"/>
    </row>
    <row r="388" ht="15.75" customHeight="1">
      <c r="A388" s="30">
        <v>44916.30979912037</v>
      </c>
      <c r="B388" s="22" t="s">
        <v>110</v>
      </c>
      <c r="C388" s="13" t="s">
        <v>1066</v>
      </c>
      <c r="D388" s="21"/>
      <c r="E388" s="29"/>
      <c r="F388" s="21"/>
      <c r="G388" s="21"/>
    </row>
    <row r="389" ht="15.75" customHeight="1">
      <c r="A389" s="30">
        <v>44916.790853506944</v>
      </c>
      <c r="B389" s="22" t="s">
        <v>284</v>
      </c>
      <c r="C389" s="13" t="s">
        <v>1069</v>
      </c>
      <c r="D389" s="21" t="s">
        <v>1051</v>
      </c>
      <c r="E389" s="29"/>
      <c r="F389" s="21"/>
      <c r="G389" s="21" t="s">
        <v>1051</v>
      </c>
    </row>
    <row r="390" ht="15.75" customHeight="1">
      <c r="A390" s="30">
        <v>44916.94627273148</v>
      </c>
      <c r="B390" s="22" t="s">
        <v>499</v>
      </c>
      <c r="C390" s="13" t="s">
        <v>1066</v>
      </c>
      <c r="D390" s="21" t="s">
        <v>1051</v>
      </c>
      <c r="E390" s="29"/>
      <c r="F390" s="21"/>
      <c r="G390" s="21" t="s">
        <v>1051</v>
      </c>
    </row>
    <row r="391" ht="15.75" customHeight="1">
      <c r="A391" s="30">
        <v>44917.4245618287</v>
      </c>
      <c r="B391" s="22" t="s">
        <v>567</v>
      </c>
      <c r="C391" s="13" t="s">
        <v>1071</v>
      </c>
      <c r="D391" s="21" t="s">
        <v>1051</v>
      </c>
      <c r="E391" s="29"/>
      <c r="F391" s="21"/>
      <c r="G391" s="21" t="s">
        <v>1051</v>
      </c>
    </row>
    <row r="392" ht="15.75" customHeight="1">
      <c r="A392" s="30">
        <v>44917.4245618287</v>
      </c>
      <c r="B392" s="22" t="s">
        <v>567</v>
      </c>
      <c r="C392" s="13" t="s">
        <v>327</v>
      </c>
      <c r="D392" s="21"/>
      <c r="E392" s="29"/>
      <c r="F392" s="21"/>
      <c r="G392" s="21"/>
    </row>
    <row r="393" ht="15.75" customHeight="1">
      <c r="A393" s="30">
        <v>44917.4245618287</v>
      </c>
      <c r="B393" s="22" t="s">
        <v>567</v>
      </c>
      <c r="C393" s="13" t="s">
        <v>1063</v>
      </c>
      <c r="D393" s="21"/>
      <c r="E393" s="29"/>
      <c r="F393" s="21"/>
      <c r="G393" s="21"/>
    </row>
    <row r="394" ht="15.75" customHeight="1">
      <c r="A394" s="30">
        <v>44917.4245618287</v>
      </c>
      <c r="B394" s="22" t="s">
        <v>567</v>
      </c>
      <c r="C394" s="13" t="s">
        <v>1069</v>
      </c>
      <c r="D394" s="21"/>
      <c r="E394" s="29"/>
      <c r="F394" s="21"/>
      <c r="G394" s="21"/>
    </row>
    <row r="395" ht="15.75" customHeight="1">
      <c r="A395" s="30">
        <v>44917.4245618287</v>
      </c>
      <c r="B395" s="22" t="s">
        <v>567</v>
      </c>
      <c r="C395" s="13" t="s">
        <v>1066</v>
      </c>
      <c r="D395" s="21"/>
      <c r="E395" s="29"/>
      <c r="F395" s="21"/>
      <c r="G395" s="21"/>
    </row>
    <row r="396" ht="15.75" customHeight="1">
      <c r="A396" s="30">
        <v>44917.61169421296</v>
      </c>
      <c r="B396" s="22" t="s">
        <v>572</v>
      </c>
      <c r="C396" s="13" t="s">
        <v>1071</v>
      </c>
      <c r="D396" s="21" t="s">
        <v>1051</v>
      </c>
      <c r="E396" s="29"/>
      <c r="F396" s="21"/>
      <c r="G396" s="21" t="s">
        <v>1051</v>
      </c>
    </row>
    <row r="397" ht="15.75" customHeight="1">
      <c r="A397" s="30">
        <v>44917.61169421296</v>
      </c>
      <c r="B397" s="22" t="s">
        <v>572</v>
      </c>
      <c r="C397" s="13" t="s">
        <v>1066</v>
      </c>
      <c r="D397" s="21"/>
      <c r="E397" s="29"/>
      <c r="F397" s="21"/>
      <c r="G397" s="21"/>
    </row>
    <row r="398" ht="15.75" customHeight="1">
      <c r="A398" s="30">
        <v>44917.703884953706</v>
      </c>
      <c r="B398" s="22" t="s">
        <v>210</v>
      </c>
      <c r="C398" s="13" t="s">
        <v>1066</v>
      </c>
      <c r="D398" s="21" t="s">
        <v>1051</v>
      </c>
      <c r="E398" s="29"/>
      <c r="F398" s="21"/>
      <c r="G398" s="21" t="s">
        <v>1051</v>
      </c>
    </row>
    <row r="399" ht="15.75" customHeight="1">
      <c r="A399" s="30">
        <v>44917.70837979167</v>
      </c>
      <c r="B399" s="22" t="s">
        <v>576</v>
      </c>
      <c r="C399" s="13" t="s">
        <v>1071</v>
      </c>
      <c r="D399" s="21" t="s">
        <v>1051</v>
      </c>
      <c r="E399" s="29"/>
      <c r="F399" s="21"/>
      <c r="G399" s="21" t="s">
        <v>1051</v>
      </c>
    </row>
    <row r="400" ht="15.75" customHeight="1">
      <c r="A400" s="30">
        <v>44917.70837979167</v>
      </c>
      <c r="B400" s="22" t="s">
        <v>576</v>
      </c>
      <c r="C400" s="13" t="s">
        <v>1063</v>
      </c>
      <c r="D400" s="21"/>
      <c r="E400" s="29"/>
      <c r="F400" s="21"/>
      <c r="G400" s="21"/>
    </row>
    <row r="401" ht="15.75" customHeight="1">
      <c r="A401" s="30">
        <v>44917.70837979167</v>
      </c>
      <c r="B401" s="22" t="s">
        <v>576</v>
      </c>
      <c r="C401" s="13" t="s">
        <v>1077</v>
      </c>
      <c r="D401" s="21"/>
      <c r="E401" s="29"/>
      <c r="F401" s="21"/>
      <c r="G401" s="21"/>
    </row>
    <row r="402" ht="15.75" customHeight="1">
      <c r="A402" s="30">
        <v>44917.70837979167</v>
      </c>
      <c r="B402" s="22" t="s">
        <v>576</v>
      </c>
      <c r="C402" s="13" t="s">
        <v>1069</v>
      </c>
      <c r="D402" s="21"/>
      <c r="E402" s="29"/>
      <c r="F402" s="21"/>
      <c r="G402" s="21"/>
    </row>
    <row r="403" ht="15.75" customHeight="1">
      <c r="A403" s="30">
        <v>44917.70837979167</v>
      </c>
      <c r="B403" s="22" t="s">
        <v>576</v>
      </c>
      <c r="C403" s="13" t="s">
        <v>1066</v>
      </c>
      <c r="D403" s="21"/>
      <c r="E403" s="29"/>
      <c r="F403" s="21"/>
      <c r="G403" s="21"/>
    </row>
    <row r="404" ht="15.75" customHeight="1">
      <c r="A404" s="30">
        <v>44917.865620798606</v>
      </c>
      <c r="B404" s="22" t="s">
        <v>578</v>
      </c>
      <c r="C404" s="13" t="s">
        <v>1066</v>
      </c>
      <c r="D404" s="21" t="s">
        <v>1051</v>
      </c>
      <c r="E404" s="29"/>
      <c r="F404" s="21"/>
      <c r="G404" s="21" t="s">
        <v>1051</v>
      </c>
    </row>
    <row r="405" ht="15.75" customHeight="1">
      <c r="A405" s="30">
        <v>44921.75309063657</v>
      </c>
      <c r="B405" s="22" t="s">
        <v>73</v>
      </c>
      <c r="C405" s="13" t="s">
        <v>1069</v>
      </c>
      <c r="D405" s="21" t="s">
        <v>1051</v>
      </c>
      <c r="E405" s="29"/>
      <c r="F405" s="21"/>
      <c r="G405" s="21" t="s">
        <v>1051</v>
      </c>
    </row>
    <row r="406" ht="15.75" customHeight="1">
      <c r="A406" s="30">
        <v>44921.77821399306</v>
      </c>
      <c r="B406" s="22" t="s">
        <v>29</v>
      </c>
      <c r="C406" s="13" t="s">
        <v>1063</v>
      </c>
      <c r="D406" s="21" t="s">
        <v>1051</v>
      </c>
      <c r="E406" s="29"/>
      <c r="F406" s="21"/>
      <c r="G406" s="21" t="s">
        <v>1051</v>
      </c>
    </row>
    <row r="407" ht="15.75" customHeight="1">
      <c r="A407" s="30">
        <v>44921.79012358796</v>
      </c>
      <c r="B407" s="22" t="s">
        <v>73</v>
      </c>
      <c r="C407" s="13" t="s">
        <v>1069</v>
      </c>
      <c r="D407" s="21" t="s">
        <v>1051</v>
      </c>
      <c r="E407" s="29"/>
      <c r="F407" s="21"/>
      <c r="G407" s="21" t="s">
        <v>1051</v>
      </c>
    </row>
    <row r="408" ht="15.75" customHeight="1">
      <c r="A408" s="30">
        <v>44923.36441137732</v>
      </c>
      <c r="B408" s="22" t="s">
        <v>29</v>
      </c>
      <c r="C408" s="13" t="s">
        <v>1063</v>
      </c>
      <c r="D408" s="21" t="s">
        <v>1051</v>
      </c>
      <c r="E408" s="29"/>
      <c r="F408" s="21"/>
      <c r="G408" s="21" t="s">
        <v>1051</v>
      </c>
    </row>
    <row r="409" ht="15.75" customHeight="1">
      <c r="A409" s="30">
        <v>44923.70794707176</v>
      </c>
      <c r="B409" s="22" t="s">
        <v>77</v>
      </c>
      <c r="C409" s="13" t="s">
        <v>1063</v>
      </c>
      <c r="D409" s="21" t="s">
        <v>1051</v>
      </c>
      <c r="E409" s="29"/>
      <c r="F409" s="21"/>
      <c r="G409" s="21" t="s">
        <v>1051</v>
      </c>
    </row>
    <row r="410" ht="15.75" customHeight="1">
      <c r="A410" s="30">
        <v>44923.70794707176</v>
      </c>
      <c r="B410" s="22" t="s">
        <v>77</v>
      </c>
      <c r="C410" s="13" t="s">
        <v>1069</v>
      </c>
      <c r="D410" s="21"/>
      <c r="E410" s="29"/>
      <c r="F410" s="21"/>
      <c r="G410" s="21"/>
    </row>
    <row r="411" ht="15.75" customHeight="1">
      <c r="A411" s="30">
        <v>44928.365468819444</v>
      </c>
      <c r="B411" s="22" t="s">
        <v>365</v>
      </c>
      <c r="C411" s="13" t="s">
        <v>1077</v>
      </c>
      <c r="D411" s="21" t="s">
        <v>1051</v>
      </c>
      <c r="E411" s="29"/>
      <c r="F411" s="21"/>
      <c r="G411" s="21" t="s">
        <v>1051</v>
      </c>
    </row>
    <row r="412" ht="15.75" customHeight="1">
      <c r="A412" s="30">
        <v>44937.63539185185</v>
      </c>
      <c r="B412" s="22" t="s">
        <v>73</v>
      </c>
      <c r="C412" s="13" t="s">
        <v>1069</v>
      </c>
      <c r="D412" s="21" t="s">
        <v>1051</v>
      </c>
      <c r="E412" s="29"/>
      <c r="F412" s="21"/>
      <c r="G412" s="21" t="s">
        <v>1051</v>
      </c>
    </row>
    <row r="413" ht="15.75" customHeight="1">
      <c r="A413" s="30">
        <v>44938.62578861111</v>
      </c>
      <c r="B413" s="22" t="s">
        <v>77</v>
      </c>
      <c r="C413" s="13" t="s">
        <v>1063</v>
      </c>
      <c r="D413" s="21" t="s">
        <v>1051</v>
      </c>
      <c r="E413" s="29"/>
      <c r="F413" s="21"/>
      <c r="G413" s="21" t="s">
        <v>1051</v>
      </c>
    </row>
    <row r="414" ht="15.75" customHeight="1">
      <c r="A414" s="30">
        <v>44938.62578861111</v>
      </c>
      <c r="B414" s="22" t="s">
        <v>77</v>
      </c>
      <c r="C414" s="13" t="s">
        <v>1069</v>
      </c>
      <c r="D414" s="21"/>
      <c r="E414" s="29"/>
      <c r="F414" s="21"/>
      <c r="G414" s="21"/>
    </row>
    <row r="415" ht="15.75" customHeight="1">
      <c r="A415" s="30">
        <v>44938.76366848379</v>
      </c>
      <c r="B415" s="22" t="s">
        <v>594</v>
      </c>
      <c r="C415" s="13" t="s">
        <v>1069</v>
      </c>
      <c r="D415" s="21" t="s">
        <v>1051</v>
      </c>
      <c r="E415" s="29"/>
      <c r="F415" s="21"/>
      <c r="G415" s="21" t="s">
        <v>1051</v>
      </c>
    </row>
    <row r="416" ht="15.75" customHeight="1">
      <c r="A416" s="30">
        <v>44938.77905790509</v>
      </c>
      <c r="B416" s="22" t="s">
        <v>597</v>
      </c>
      <c r="C416" s="13" t="s">
        <v>1066</v>
      </c>
      <c r="D416" s="21" t="s">
        <v>1051</v>
      </c>
      <c r="E416" s="29"/>
      <c r="F416" s="21"/>
      <c r="G416" s="21" t="s">
        <v>1051</v>
      </c>
    </row>
    <row r="417" ht="15.75" customHeight="1">
      <c r="A417" s="30">
        <v>44939.81697813657</v>
      </c>
      <c r="B417" s="22" t="s">
        <v>29</v>
      </c>
      <c r="C417" s="13" t="s">
        <v>1063</v>
      </c>
      <c r="D417" s="21" t="s">
        <v>1051</v>
      </c>
      <c r="E417" s="29"/>
      <c r="F417" s="21"/>
      <c r="G417" s="21" t="s">
        <v>1051</v>
      </c>
    </row>
    <row r="418" ht="15.75" customHeight="1">
      <c r="A418" s="30">
        <v>44939.996466296296</v>
      </c>
      <c r="B418" s="22" t="s">
        <v>604</v>
      </c>
      <c r="C418" s="13" t="s">
        <v>1071</v>
      </c>
      <c r="D418" s="21" t="s">
        <v>1051</v>
      </c>
      <c r="E418" s="29"/>
      <c r="F418" s="21"/>
      <c r="G418" s="21" t="s">
        <v>1051</v>
      </c>
    </row>
    <row r="419" ht="15.75" customHeight="1">
      <c r="A419" s="30">
        <v>44939.996466296296</v>
      </c>
      <c r="B419" s="22" t="s">
        <v>604</v>
      </c>
      <c r="C419" s="13" t="s">
        <v>327</v>
      </c>
      <c r="D419" s="21"/>
      <c r="E419" s="29"/>
      <c r="F419" s="21"/>
      <c r="G419" s="21"/>
    </row>
    <row r="420" ht="15.75" customHeight="1">
      <c r="A420" s="30">
        <v>44939.996466296296</v>
      </c>
      <c r="B420" s="22" t="s">
        <v>604</v>
      </c>
      <c r="C420" s="13" t="s">
        <v>1069</v>
      </c>
      <c r="D420" s="21"/>
      <c r="E420" s="29"/>
      <c r="F420" s="21"/>
      <c r="G420" s="21"/>
    </row>
    <row r="421" ht="15.75" customHeight="1">
      <c r="A421" s="30">
        <v>44939.996466296296</v>
      </c>
      <c r="B421" s="22" t="s">
        <v>604</v>
      </c>
      <c r="C421" s="13" t="s">
        <v>1066</v>
      </c>
      <c r="D421" s="21"/>
      <c r="E421" s="29"/>
      <c r="F421" s="21"/>
      <c r="G421" s="21"/>
    </row>
    <row r="422" ht="15.75" customHeight="1">
      <c r="A422" s="30">
        <v>44941.704715196756</v>
      </c>
      <c r="B422" s="22" t="s">
        <v>455</v>
      </c>
      <c r="C422" s="13" t="s">
        <v>1066</v>
      </c>
      <c r="D422" s="21" t="s">
        <v>1051</v>
      </c>
      <c r="E422" s="29"/>
      <c r="F422" s="21"/>
      <c r="G422" s="21" t="s">
        <v>1051</v>
      </c>
    </row>
    <row r="423" ht="15.75" customHeight="1">
      <c r="A423" s="30">
        <v>44946.85991144676</v>
      </c>
      <c r="B423" s="22" t="s">
        <v>609</v>
      </c>
      <c r="C423" s="13" t="s">
        <v>1077</v>
      </c>
      <c r="D423" s="21" t="s">
        <v>1051</v>
      </c>
      <c r="E423" s="29"/>
      <c r="F423" s="21"/>
      <c r="G423" s="21" t="s">
        <v>1051</v>
      </c>
    </row>
    <row r="424" ht="15.75" customHeight="1">
      <c r="A424" s="30">
        <v>44946.85991144676</v>
      </c>
      <c r="B424" s="22" t="s">
        <v>609</v>
      </c>
      <c r="C424" s="13" t="s">
        <v>1069</v>
      </c>
      <c r="D424" s="21"/>
      <c r="E424" s="29"/>
      <c r="F424" s="21"/>
      <c r="G424" s="21"/>
    </row>
    <row r="425" ht="15.75" customHeight="1">
      <c r="A425" s="30">
        <v>44946.85991144676</v>
      </c>
      <c r="B425" s="22" t="s">
        <v>609</v>
      </c>
      <c r="C425" s="13" t="s">
        <v>1066</v>
      </c>
      <c r="D425" s="21"/>
      <c r="E425" s="29"/>
      <c r="F425" s="21"/>
      <c r="G425" s="21"/>
    </row>
    <row r="426" ht="15.75" customHeight="1">
      <c r="A426" s="30">
        <v>44983.70119222222</v>
      </c>
      <c r="B426" s="22" t="s">
        <v>29</v>
      </c>
      <c r="C426" s="13" t="s">
        <v>1063</v>
      </c>
      <c r="D426" s="21" t="s">
        <v>1051</v>
      </c>
      <c r="E426" s="29"/>
      <c r="F426" s="21"/>
      <c r="G426" s="21" t="s">
        <v>1051</v>
      </c>
    </row>
    <row r="427" ht="15.75" customHeight="1">
      <c r="A427" s="30">
        <v>44984.86452746528</v>
      </c>
      <c r="B427" s="22" t="s">
        <v>616</v>
      </c>
      <c r="C427" s="13" t="s">
        <v>1066</v>
      </c>
      <c r="D427" s="21" t="s">
        <v>1051</v>
      </c>
      <c r="E427" s="29"/>
      <c r="F427" s="21"/>
      <c r="G427" s="21" t="s">
        <v>1051</v>
      </c>
    </row>
    <row r="428" ht="15.75" customHeight="1">
      <c r="A428" s="30">
        <v>44984.86730038194</v>
      </c>
      <c r="B428" s="22" t="s">
        <v>618</v>
      </c>
      <c r="C428" s="13" t="s">
        <v>327</v>
      </c>
      <c r="D428" s="21" t="s">
        <v>1051</v>
      </c>
      <c r="E428" s="29"/>
      <c r="F428" s="21"/>
      <c r="G428" s="21" t="s">
        <v>1051</v>
      </c>
    </row>
    <row r="429" ht="15.75" customHeight="1">
      <c r="A429" s="30">
        <v>44984.86730038194</v>
      </c>
      <c r="B429" s="22" t="s">
        <v>618</v>
      </c>
      <c r="C429" s="13" t="s">
        <v>1063</v>
      </c>
      <c r="D429" s="21"/>
      <c r="E429" s="29"/>
      <c r="F429" s="21"/>
      <c r="G429" s="21"/>
    </row>
    <row r="430" ht="15.75" customHeight="1">
      <c r="A430" s="30">
        <v>44984.86730038194</v>
      </c>
      <c r="B430" s="22" t="s">
        <v>618</v>
      </c>
      <c r="C430" s="13" t="s">
        <v>1066</v>
      </c>
      <c r="D430" s="21"/>
      <c r="E430" s="29"/>
      <c r="F430" s="21"/>
      <c r="G430" s="21"/>
    </row>
    <row r="431" ht="15.75" customHeight="1">
      <c r="A431" s="30">
        <v>44985.822345775465</v>
      </c>
      <c r="B431" s="22" t="s">
        <v>623</v>
      </c>
      <c r="C431" s="13" t="s">
        <v>1066</v>
      </c>
      <c r="D431" s="21" t="s">
        <v>1051</v>
      </c>
      <c r="E431" s="29"/>
      <c r="F431" s="21"/>
      <c r="G431" s="21" t="s">
        <v>1051</v>
      </c>
    </row>
    <row r="432" ht="15.75" customHeight="1">
      <c r="A432" s="30">
        <v>44991.61612056713</v>
      </c>
      <c r="B432" s="22" t="s">
        <v>625</v>
      </c>
      <c r="C432" s="13" t="s">
        <v>1071</v>
      </c>
      <c r="D432" s="21" t="s">
        <v>1051</v>
      </c>
      <c r="E432" s="29"/>
      <c r="F432" s="21"/>
      <c r="G432" s="21" t="s">
        <v>1051</v>
      </c>
    </row>
    <row r="433" ht="15.75" customHeight="1">
      <c r="A433" s="30">
        <v>44991.61612056713</v>
      </c>
      <c r="B433" s="22" t="s">
        <v>625</v>
      </c>
      <c r="C433" s="13" t="s">
        <v>1069</v>
      </c>
      <c r="D433" s="21"/>
      <c r="E433" s="29"/>
      <c r="F433" s="21"/>
      <c r="G433" s="21"/>
    </row>
    <row r="434" ht="15.75" customHeight="1">
      <c r="A434" s="30">
        <v>44991.61612056713</v>
      </c>
      <c r="B434" s="22" t="s">
        <v>625</v>
      </c>
      <c r="C434" s="13" t="s">
        <v>1066</v>
      </c>
      <c r="D434" s="21"/>
      <c r="E434" s="29"/>
      <c r="F434" s="21"/>
      <c r="G434" s="21"/>
    </row>
    <row r="435" ht="15.75" customHeight="1">
      <c r="A435" s="30">
        <v>44991.72146537037</v>
      </c>
      <c r="B435" s="22" t="s">
        <v>481</v>
      </c>
      <c r="C435" s="13" t="s">
        <v>327</v>
      </c>
      <c r="D435" s="21" t="s">
        <v>1051</v>
      </c>
      <c r="E435" s="29"/>
      <c r="F435" s="21"/>
      <c r="G435" s="21" t="s">
        <v>1051</v>
      </c>
    </row>
    <row r="436" ht="15.75" customHeight="1">
      <c r="A436" s="30">
        <v>44991.72146537037</v>
      </c>
      <c r="B436" s="22" t="s">
        <v>481</v>
      </c>
      <c r="C436" s="13" t="s">
        <v>1063</v>
      </c>
      <c r="D436" s="21"/>
      <c r="E436" s="29"/>
      <c r="F436" s="21"/>
      <c r="G436" s="21"/>
    </row>
    <row r="437" ht="15.75" customHeight="1">
      <c r="A437" s="30">
        <v>44991.829087129634</v>
      </c>
      <c r="B437" s="22" t="s">
        <v>29</v>
      </c>
      <c r="C437" s="13" t="s">
        <v>1063</v>
      </c>
      <c r="D437" s="21" t="s">
        <v>1051</v>
      </c>
      <c r="E437" s="29"/>
      <c r="F437" s="21"/>
      <c r="G437" s="21" t="s">
        <v>1051</v>
      </c>
    </row>
    <row r="438" ht="15.75" customHeight="1">
      <c r="A438" s="30">
        <v>44993.82636167824</v>
      </c>
      <c r="B438" s="22" t="s">
        <v>632</v>
      </c>
      <c r="C438" s="13" t="s">
        <v>1066</v>
      </c>
      <c r="D438" s="21" t="s">
        <v>1051</v>
      </c>
      <c r="E438" s="29"/>
      <c r="F438" s="21"/>
      <c r="G438" s="21" t="s">
        <v>1051</v>
      </c>
    </row>
    <row r="439" ht="15.75" customHeight="1">
      <c r="A439" s="30">
        <v>44994.42645236111</v>
      </c>
      <c r="B439" s="22" t="s">
        <v>635</v>
      </c>
      <c r="C439" s="13" t="s">
        <v>1066</v>
      </c>
      <c r="D439" s="21" t="s">
        <v>1051</v>
      </c>
      <c r="E439" s="29"/>
      <c r="F439" s="21"/>
      <c r="G439" s="21" t="s">
        <v>1051</v>
      </c>
    </row>
    <row r="440" ht="15.75" customHeight="1">
      <c r="A440" s="30">
        <v>44994.70852748843</v>
      </c>
      <c r="B440" s="22" t="s">
        <v>29</v>
      </c>
      <c r="C440" s="13" t="s">
        <v>1063</v>
      </c>
      <c r="D440" s="21" t="s">
        <v>1051</v>
      </c>
      <c r="E440" s="29"/>
      <c r="F440" s="21"/>
      <c r="G440" s="21" t="s">
        <v>1051</v>
      </c>
    </row>
    <row r="441" ht="15.75" customHeight="1">
      <c r="A441" s="30">
        <v>44994.8202521875</v>
      </c>
      <c r="B441" s="22" t="s">
        <v>645</v>
      </c>
      <c r="C441" s="13" t="s">
        <v>1071</v>
      </c>
      <c r="D441" s="21" t="s">
        <v>1051</v>
      </c>
      <c r="E441" s="29"/>
      <c r="F441" s="21"/>
      <c r="G441" s="21" t="s">
        <v>1051</v>
      </c>
    </row>
    <row r="442" ht="15.75" customHeight="1">
      <c r="A442" s="30">
        <v>44994.8202521875</v>
      </c>
      <c r="B442" s="22" t="s">
        <v>645</v>
      </c>
      <c r="C442" s="13" t="s">
        <v>1063</v>
      </c>
      <c r="D442" s="21"/>
      <c r="E442" s="29"/>
      <c r="F442" s="21"/>
      <c r="G442" s="21"/>
    </row>
    <row r="443" ht="15.75" customHeight="1">
      <c r="A443" s="30">
        <v>44994.8202521875</v>
      </c>
      <c r="B443" s="22" t="s">
        <v>645</v>
      </c>
      <c r="C443" s="13" t="s">
        <v>1066</v>
      </c>
      <c r="D443" s="21"/>
      <c r="E443" s="29"/>
      <c r="F443" s="21"/>
      <c r="G443" s="21"/>
    </row>
    <row r="444" ht="15.75" customHeight="1">
      <c r="A444" s="30">
        <v>44995.45760380787</v>
      </c>
      <c r="B444" s="22" t="s">
        <v>648</v>
      </c>
      <c r="C444" s="13" t="s">
        <v>1063</v>
      </c>
      <c r="D444" s="21" t="s">
        <v>1051</v>
      </c>
      <c r="E444" s="29"/>
      <c r="F444" s="21"/>
      <c r="G444" s="21" t="s">
        <v>1051</v>
      </c>
    </row>
    <row r="445" ht="15.75" customHeight="1">
      <c r="A445" s="30">
        <v>44995.45760380787</v>
      </c>
      <c r="B445" s="22" t="s">
        <v>648</v>
      </c>
      <c r="C445" s="13" t="s">
        <v>1077</v>
      </c>
      <c r="D445" s="21"/>
      <c r="E445" s="29"/>
      <c r="F445" s="21"/>
      <c r="G445" s="21"/>
    </row>
    <row r="446" ht="15.75" customHeight="1">
      <c r="A446" s="30">
        <v>44995.45760380787</v>
      </c>
      <c r="B446" s="22" t="s">
        <v>648</v>
      </c>
      <c r="C446" s="13" t="s">
        <v>1066</v>
      </c>
      <c r="D446" s="21"/>
      <c r="E446" s="29"/>
      <c r="F446" s="21"/>
      <c r="G446" s="21"/>
    </row>
    <row r="447" ht="15.75" customHeight="1">
      <c r="A447" s="30">
        <v>44997.58415138889</v>
      </c>
      <c r="B447" s="22" t="s">
        <v>650</v>
      </c>
      <c r="C447" s="13" t="s">
        <v>1071</v>
      </c>
      <c r="D447" s="21" t="s">
        <v>1051</v>
      </c>
      <c r="E447" s="29"/>
      <c r="F447" s="21"/>
      <c r="G447" s="21" t="s">
        <v>1051</v>
      </c>
    </row>
    <row r="448" ht="15.75" customHeight="1">
      <c r="A448" s="30">
        <v>44997.58415138889</v>
      </c>
      <c r="B448" s="22" t="s">
        <v>650</v>
      </c>
      <c r="C448" s="13" t="s">
        <v>1066</v>
      </c>
      <c r="D448" s="21"/>
      <c r="E448" s="29"/>
      <c r="F448" s="21"/>
      <c r="G448" s="21"/>
    </row>
    <row r="449" ht="15.75" customHeight="1">
      <c r="A449" s="30">
        <v>44999.70612702546</v>
      </c>
      <c r="B449" s="22" t="s">
        <v>651</v>
      </c>
      <c r="C449" s="13" t="s">
        <v>1066</v>
      </c>
      <c r="D449" s="21" t="s">
        <v>1051</v>
      </c>
      <c r="E449" s="29"/>
      <c r="F449" s="21"/>
      <c r="G449" s="21" t="s">
        <v>1051</v>
      </c>
    </row>
    <row r="450" ht="15.75" customHeight="1">
      <c r="A450" s="30">
        <v>44999.71939459491</v>
      </c>
      <c r="B450" s="22" t="s">
        <v>655</v>
      </c>
      <c r="C450" s="13" t="s">
        <v>1066</v>
      </c>
      <c r="D450" s="21" t="s">
        <v>1051</v>
      </c>
      <c r="E450" s="29"/>
      <c r="F450" s="21"/>
      <c r="G450" s="21" t="s">
        <v>1051</v>
      </c>
    </row>
    <row r="451" ht="15.75" customHeight="1">
      <c r="A451" s="30">
        <v>44999.98663353009</v>
      </c>
      <c r="B451" s="22" t="s">
        <v>29</v>
      </c>
      <c r="C451" s="13" t="s">
        <v>1063</v>
      </c>
      <c r="D451" s="21" t="s">
        <v>1051</v>
      </c>
      <c r="E451" s="29"/>
      <c r="F451" s="21"/>
      <c r="G451" s="21" t="s">
        <v>1051</v>
      </c>
    </row>
    <row r="452" ht="15.75" customHeight="1">
      <c r="A452" s="30">
        <v>45000.8621596875</v>
      </c>
      <c r="B452" s="22" t="s">
        <v>661</v>
      </c>
      <c r="C452" s="13" t="s">
        <v>1071</v>
      </c>
      <c r="D452" s="21" t="s">
        <v>1051</v>
      </c>
      <c r="E452" s="29"/>
      <c r="F452" s="21"/>
      <c r="G452" s="21" t="s">
        <v>1051</v>
      </c>
    </row>
    <row r="453" ht="15.75" customHeight="1">
      <c r="A453" s="30">
        <v>45000.8621596875</v>
      </c>
      <c r="B453" s="22" t="s">
        <v>661</v>
      </c>
      <c r="C453" s="13" t="s">
        <v>1066</v>
      </c>
      <c r="D453" s="21"/>
      <c r="E453" s="29"/>
      <c r="F453" s="21"/>
      <c r="G453" s="21"/>
    </row>
    <row r="454" ht="15.75" customHeight="1">
      <c r="A454" s="30">
        <v>45000.867805393515</v>
      </c>
      <c r="B454" s="22" t="s">
        <v>29</v>
      </c>
      <c r="C454" s="13" t="s">
        <v>1063</v>
      </c>
      <c r="D454" s="21" t="s">
        <v>1051</v>
      </c>
      <c r="E454" s="29"/>
      <c r="F454" s="21"/>
      <c r="G454" s="21" t="s">
        <v>1051</v>
      </c>
    </row>
    <row r="455" ht="15.75" customHeight="1">
      <c r="A455" s="30">
        <v>45001.39503053241</v>
      </c>
      <c r="B455" s="22" t="s">
        <v>29</v>
      </c>
      <c r="C455" s="13" t="s">
        <v>1063</v>
      </c>
      <c r="D455" s="21" t="s">
        <v>1051</v>
      </c>
      <c r="E455" s="29"/>
      <c r="F455" s="21"/>
      <c r="G455" s="21" t="s">
        <v>1051</v>
      </c>
    </row>
    <row r="456" ht="15.75" customHeight="1">
      <c r="A456" s="30">
        <v>45003.759358194446</v>
      </c>
      <c r="B456" s="22" t="s">
        <v>29</v>
      </c>
      <c r="C456" s="13" t="s">
        <v>1063</v>
      </c>
      <c r="D456" s="21" t="s">
        <v>1051</v>
      </c>
      <c r="E456" s="29"/>
      <c r="F456" s="21"/>
      <c r="G456" s="21" t="s">
        <v>1051</v>
      </c>
    </row>
    <row r="457" ht="15.75" customHeight="1">
      <c r="A457" s="30">
        <v>44869.491359050924</v>
      </c>
      <c r="B457" s="22" t="s">
        <v>77</v>
      </c>
      <c r="C457" s="13" t="s">
        <v>1063</v>
      </c>
      <c r="D457" s="21" t="s">
        <v>1051</v>
      </c>
      <c r="E457" s="29"/>
      <c r="F457" s="21"/>
      <c r="G457" s="21" t="s">
        <v>1051</v>
      </c>
    </row>
    <row r="458" ht="15.75" customHeight="1">
      <c r="A458" s="30">
        <v>44869.491359050924</v>
      </c>
      <c r="B458" s="22" t="s">
        <v>77</v>
      </c>
      <c r="C458" s="13" t="s">
        <v>1069</v>
      </c>
      <c r="D458" s="21"/>
      <c r="E458" s="29"/>
      <c r="F458" s="21"/>
      <c r="G458" s="21"/>
    </row>
    <row r="459" ht="15.75" customHeight="1">
      <c r="A459" s="30">
        <v>44869.49301082176</v>
      </c>
      <c r="B459" s="22" t="s">
        <v>29</v>
      </c>
      <c r="C459" s="13" t="s">
        <v>1063</v>
      </c>
      <c r="D459" s="21" t="s">
        <v>1051</v>
      </c>
      <c r="E459" s="29"/>
      <c r="F459" s="21"/>
      <c r="G459" s="21" t="s">
        <v>1051</v>
      </c>
    </row>
    <row r="460" ht="15.75" customHeight="1">
      <c r="A460" s="30">
        <v>44869.496987754625</v>
      </c>
      <c r="B460" s="22" t="s">
        <v>276</v>
      </c>
      <c r="C460" s="13" t="s">
        <v>1063</v>
      </c>
      <c r="D460" s="21" t="s">
        <v>1051</v>
      </c>
      <c r="E460" s="29"/>
      <c r="F460" s="21"/>
      <c r="G460" s="21" t="s">
        <v>1051</v>
      </c>
    </row>
    <row r="461" ht="15.75" customHeight="1">
      <c r="A461" s="30">
        <v>44869.496987754625</v>
      </c>
      <c r="B461" s="22" t="s">
        <v>276</v>
      </c>
      <c r="C461" s="13" t="s">
        <v>1069</v>
      </c>
      <c r="D461" s="21"/>
      <c r="E461" s="29"/>
      <c r="F461" s="21"/>
      <c r="G461" s="21"/>
    </row>
    <row r="462" ht="15.75" customHeight="1">
      <c r="A462" s="30">
        <v>44869.496987754625</v>
      </c>
      <c r="B462" s="22" t="s">
        <v>276</v>
      </c>
      <c r="C462" s="13" t="s">
        <v>1066</v>
      </c>
      <c r="D462" s="21"/>
      <c r="E462" s="29"/>
      <c r="F462" s="21"/>
      <c r="G462" s="21"/>
    </row>
    <row r="463" ht="15.75" customHeight="1">
      <c r="A463" s="30">
        <v>44869.49806136574</v>
      </c>
      <c r="B463" s="22" t="s">
        <v>73</v>
      </c>
      <c r="C463" s="13" t="s">
        <v>1069</v>
      </c>
      <c r="D463" s="21" t="s">
        <v>1051</v>
      </c>
      <c r="E463" s="29"/>
      <c r="F463" s="21"/>
      <c r="G463" s="21" t="s">
        <v>1051</v>
      </c>
    </row>
    <row r="464" ht="15.75" customHeight="1">
      <c r="A464" s="30">
        <v>44869.51219767361</v>
      </c>
      <c r="B464" s="22" t="s">
        <v>674</v>
      </c>
      <c r="C464" s="13" t="s">
        <v>1066</v>
      </c>
      <c r="D464" s="21" t="s">
        <v>1051</v>
      </c>
      <c r="E464" s="29"/>
      <c r="F464" s="21"/>
      <c r="G464" s="21" t="s">
        <v>1051</v>
      </c>
    </row>
    <row r="465" ht="15.75" customHeight="1">
      <c r="A465" s="30">
        <v>44872.57876847222</v>
      </c>
      <c r="B465" s="22" t="s">
        <v>73</v>
      </c>
      <c r="C465" s="13" t="s">
        <v>1069</v>
      </c>
      <c r="D465" s="21" t="s">
        <v>1051</v>
      </c>
      <c r="E465" s="29"/>
      <c r="F465" s="21"/>
      <c r="G465" s="21" t="s">
        <v>1051</v>
      </c>
    </row>
    <row r="466" ht="15.75" customHeight="1">
      <c r="A466" s="30">
        <v>44872.59413891204</v>
      </c>
      <c r="B466" s="22" t="s">
        <v>73</v>
      </c>
      <c r="C466" s="13" t="s">
        <v>1069</v>
      </c>
      <c r="D466" s="21" t="s">
        <v>1051</v>
      </c>
      <c r="E466" s="29"/>
      <c r="F466" s="21"/>
      <c r="G466" s="21" t="s">
        <v>1051</v>
      </c>
    </row>
    <row r="467" ht="15.75" customHeight="1">
      <c r="A467" s="30">
        <v>44872.606347442124</v>
      </c>
      <c r="B467" s="22" t="s">
        <v>73</v>
      </c>
      <c r="C467" s="13" t="s">
        <v>1069</v>
      </c>
      <c r="D467" s="21" t="s">
        <v>1051</v>
      </c>
      <c r="E467" s="29"/>
      <c r="F467" s="21"/>
      <c r="G467" s="21" t="s">
        <v>1051</v>
      </c>
    </row>
    <row r="468" ht="15.75" customHeight="1">
      <c r="A468" s="30">
        <v>44872.62340005787</v>
      </c>
      <c r="B468" s="22" t="s">
        <v>77</v>
      </c>
      <c r="C468" s="13" t="s">
        <v>1063</v>
      </c>
      <c r="D468" s="21" t="s">
        <v>1051</v>
      </c>
      <c r="E468" s="29"/>
      <c r="F468" s="21"/>
      <c r="G468" s="21" t="s">
        <v>1051</v>
      </c>
    </row>
    <row r="469" ht="15.75" customHeight="1">
      <c r="A469" s="30">
        <v>44872.62340005787</v>
      </c>
      <c r="B469" s="22" t="s">
        <v>77</v>
      </c>
      <c r="C469" s="13" t="s">
        <v>1069</v>
      </c>
      <c r="D469" s="21"/>
      <c r="E469" s="29"/>
      <c r="F469" s="21"/>
      <c r="G469" s="21"/>
    </row>
    <row r="470" ht="15.75" customHeight="1">
      <c r="A470" s="30">
        <v>44872.700260451384</v>
      </c>
      <c r="B470" s="22" t="s">
        <v>73</v>
      </c>
      <c r="C470" s="13" t="s">
        <v>1069</v>
      </c>
      <c r="D470" s="21" t="s">
        <v>1051</v>
      </c>
      <c r="E470" s="29"/>
      <c r="F470" s="21"/>
      <c r="G470" s="21" t="s">
        <v>1051</v>
      </c>
    </row>
    <row r="471" ht="15.75" customHeight="1">
      <c r="A471" s="30">
        <v>44872.72802721064</v>
      </c>
      <c r="B471" s="22" t="s">
        <v>73</v>
      </c>
      <c r="C471" s="13" t="s">
        <v>1069</v>
      </c>
      <c r="D471" s="21" t="s">
        <v>1051</v>
      </c>
      <c r="E471" s="29"/>
      <c r="F471" s="21"/>
      <c r="G471" s="21" t="s">
        <v>1051</v>
      </c>
    </row>
    <row r="472" ht="15.75" customHeight="1">
      <c r="A472" s="30">
        <v>44872.74194828703</v>
      </c>
      <c r="B472" s="22" t="s">
        <v>684</v>
      </c>
      <c r="C472" s="13" t="s">
        <v>1063</v>
      </c>
      <c r="D472" s="21" t="s">
        <v>1051</v>
      </c>
      <c r="E472" s="29"/>
      <c r="F472" s="21"/>
      <c r="G472" s="21" t="s">
        <v>1051</v>
      </c>
    </row>
    <row r="473" ht="15.75" customHeight="1">
      <c r="A473" s="30">
        <v>44872.74194828703</v>
      </c>
      <c r="B473" s="22" t="s">
        <v>684</v>
      </c>
      <c r="C473" s="13" t="s">
        <v>1069</v>
      </c>
      <c r="D473" s="21"/>
      <c r="E473" s="29"/>
      <c r="F473" s="21"/>
      <c r="G473" s="21"/>
    </row>
    <row r="474" ht="15.75" customHeight="1">
      <c r="A474" s="30">
        <v>44873.62212555556</v>
      </c>
      <c r="B474" s="22" t="s">
        <v>687</v>
      </c>
      <c r="C474" s="13" t="s">
        <v>1066</v>
      </c>
      <c r="D474" s="21" t="s">
        <v>1051</v>
      </c>
      <c r="E474" s="29"/>
      <c r="F474" s="21"/>
      <c r="G474" s="21" t="s">
        <v>1051</v>
      </c>
    </row>
    <row r="475" ht="15.75" customHeight="1">
      <c r="A475" s="30">
        <v>44895.37893329861</v>
      </c>
      <c r="B475" s="22" t="s">
        <v>73</v>
      </c>
      <c r="C475" s="13" t="s">
        <v>1069</v>
      </c>
      <c r="D475" s="21" t="s">
        <v>1051</v>
      </c>
      <c r="E475" s="29"/>
      <c r="F475" s="21"/>
      <c r="G475" s="21" t="s">
        <v>1051</v>
      </c>
    </row>
    <row r="476" ht="15.75" customHeight="1">
      <c r="A476" s="30">
        <v>44895.379983506944</v>
      </c>
      <c r="B476" s="22" t="s">
        <v>73</v>
      </c>
      <c r="C476" s="13" t="s">
        <v>1069</v>
      </c>
      <c r="D476" s="21" t="s">
        <v>1051</v>
      </c>
      <c r="E476" s="29"/>
      <c r="F476" s="21"/>
      <c r="G476" s="21" t="s">
        <v>1051</v>
      </c>
    </row>
    <row r="477" ht="15.75" customHeight="1">
      <c r="A477" s="30">
        <v>44895.385052314814</v>
      </c>
      <c r="B477" s="22" t="s">
        <v>195</v>
      </c>
      <c r="C477" s="13" t="s">
        <v>1066</v>
      </c>
      <c r="D477" s="21" t="s">
        <v>1051</v>
      </c>
      <c r="E477" s="29"/>
      <c r="F477" s="21"/>
      <c r="G477" s="21" t="s">
        <v>1051</v>
      </c>
    </row>
    <row r="478" ht="15.75" customHeight="1">
      <c r="A478" s="30">
        <v>44895.42949769676</v>
      </c>
      <c r="B478" s="22" t="s">
        <v>77</v>
      </c>
      <c r="C478" s="13" t="s">
        <v>1063</v>
      </c>
      <c r="D478" s="21" t="s">
        <v>1051</v>
      </c>
      <c r="E478" s="29"/>
      <c r="F478" s="21"/>
      <c r="G478" s="21" t="s">
        <v>1051</v>
      </c>
    </row>
    <row r="479" ht="15.75" customHeight="1">
      <c r="A479" s="30">
        <v>44895.42949769676</v>
      </c>
      <c r="B479" s="22" t="s">
        <v>77</v>
      </c>
      <c r="C479" s="13" t="s">
        <v>1069</v>
      </c>
      <c r="D479" s="21"/>
      <c r="E479" s="29"/>
      <c r="F479" s="21"/>
      <c r="G479" s="21"/>
    </row>
    <row r="480" ht="15.75" customHeight="1">
      <c r="A480" s="30">
        <v>44895.50252623843</v>
      </c>
      <c r="B480" s="22" t="s">
        <v>696</v>
      </c>
      <c r="C480" s="13" t="s">
        <v>1063</v>
      </c>
      <c r="D480" s="21" t="s">
        <v>1051</v>
      </c>
      <c r="E480" s="29"/>
      <c r="F480" s="21"/>
      <c r="G480" s="21" t="s">
        <v>1051</v>
      </c>
    </row>
    <row r="481" ht="15.75" customHeight="1">
      <c r="A481" s="30">
        <v>44895.50252623843</v>
      </c>
      <c r="B481" s="22" t="s">
        <v>696</v>
      </c>
      <c r="C481" s="13" t="s">
        <v>1069</v>
      </c>
      <c r="D481" s="21"/>
      <c r="E481" s="29"/>
      <c r="F481" s="21"/>
      <c r="G481" s="21"/>
    </row>
    <row r="482" ht="15.75" customHeight="1">
      <c r="A482" s="30">
        <v>44895.50252623843</v>
      </c>
      <c r="B482" s="22" t="s">
        <v>696</v>
      </c>
      <c r="C482" s="13" t="s">
        <v>1066</v>
      </c>
      <c r="D482" s="21"/>
      <c r="E482" s="29"/>
      <c r="F482" s="21"/>
      <c r="G482" s="21"/>
    </row>
    <row r="483" ht="15.75" customHeight="1">
      <c r="A483" s="30">
        <v>44895.63207545139</v>
      </c>
      <c r="B483" s="22" t="s">
        <v>73</v>
      </c>
      <c r="C483" s="13" t="s">
        <v>1069</v>
      </c>
      <c r="D483" s="21" t="s">
        <v>1051</v>
      </c>
      <c r="E483" s="29"/>
      <c r="F483" s="21"/>
      <c r="G483" s="21" t="s">
        <v>1051</v>
      </c>
    </row>
    <row r="484" ht="15.75" customHeight="1">
      <c r="A484" s="30">
        <v>44895.7819883912</v>
      </c>
      <c r="B484" s="22" t="s">
        <v>73</v>
      </c>
      <c r="C484" s="13" t="s">
        <v>1069</v>
      </c>
      <c r="D484" s="21" t="s">
        <v>1051</v>
      </c>
      <c r="E484" s="29"/>
      <c r="F484" s="21"/>
      <c r="G484" s="21" t="s">
        <v>1051</v>
      </c>
    </row>
    <row r="485" ht="15.75" customHeight="1">
      <c r="A485" s="30">
        <v>44908.78832501157</v>
      </c>
      <c r="B485" s="22" t="s">
        <v>73</v>
      </c>
      <c r="C485" s="13" t="s">
        <v>1069</v>
      </c>
      <c r="D485" s="21" t="s">
        <v>1051</v>
      </c>
      <c r="E485" s="29"/>
      <c r="F485" s="21"/>
      <c r="G485" s="21" t="s">
        <v>1051</v>
      </c>
    </row>
    <row r="486" ht="15.75" customHeight="1">
      <c r="A486" s="30">
        <v>44908.79065552083</v>
      </c>
      <c r="B486" s="22" t="s">
        <v>73</v>
      </c>
      <c r="C486" s="13" t="s">
        <v>1069</v>
      </c>
      <c r="D486" s="21" t="s">
        <v>1051</v>
      </c>
      <c r="E486" s="29"/>
      <c r="F486" s="21"/>
      <c r="G486" s="21" t="s">
        <v>1051</v>
      </c>
    </row>
    <row r="487" ht="15.75" customHeight="1">
      <c r="A487" s="30">
        <v>44909.25709493055</v>
      </c>
      <c r="B487" s="22" t="s">
        <v>73</v>
      </c>
      <c r="C487" s="13" t="s">
        <v>1069</v>
      </c>
      <c r="D487" s="21" t="s">
        <v>1051</v>
      </c>
      <c r="E487" s="29"/>
      <c r="F487" s="21"/>
      <c r="G487" s="21" t="s">
        <v>1051</v>
      </c>
    </row>
    <row r="488" ht="15.75" customHeight="1">
      <c r="A488" s="30">
        <v>44936.43735232639</v>
      </c>
      <c r="B488" s="22" t="s">
        <v>77</v>
      </c>
      <c r="C488" s="13" t="s">
        <v>1063</v>
      </c>
      <c r="D488" s="21" t="s">
        <v>1051</v>
      </c>
      <c r="E488" s="29"/>
      <c r="F488" s="21"/>
      <c r="G488" s="21" t="s">
        <v>1051</v>
      </c>
    </row>
    <row r="489" ht="15.75" customHeight="1">
      <c r="A489" s="30">
        <v>44936.43735232639</v>
      </c>
      <c r="B489" s="22" t="s">
        <v>77</v>
      </c>
      <c r="C489" s="13" t="s">
        <v>1069</v>
      </c>
      <c r="D489" s="21"/>
      <c r="E489" s="29"/>
      <c r="F489" s="21"/>
      <c r="G489" s="21"/>
    </row>
    <row r="490" ht="15.75" customHeight="1">
      <c r="A490" s="30">
        <v>44936.44024783565</v>
      </c>
      <c r="B490" s="22" t="s">
        <v>708</v>
      </c>
      <c r="C490" s="13" t="s">
        <v>1063</v>
      </c>
      <c r="D490" s="21" t="s">
        <v>1051</v>
      </c>
      <c r="E490" s="29"/>
      <c r="F490" s="21"/>
      <c r="G490" s="21" t="s">
        <v>1051</v>
      </c>
    </row>
    <row r="491" ht="15.75" customHeight="1">
      <c r="A491" s="30">
        <v>44936.44024783565</v>
      </c>
      <c r="B491" s="22" t="s">
        <v>708</v>
      </c>
      <c r="C491" s="13" t="s">
        <v>1069</v>
      </c>
      <c r="D491" s="21"/>
      <c r="E491" s="29"/>
      <c r="F491" s="21"/>
      <c r="G491" s="21"/>
    </row>
    <row r="492" ht="15.75" customHeight="1">
      <c r="A492" s="30">
        <v>44936.44024783565</v>
      </c>
      <c r="B492" s="22" t="s">
        <v>708</v>
      </c>
      <c r="C492" s="13" t="s">
        <v>1066</v>
      </c>
      <c r="D492" s="21"/>
      <c r="E492" s="29"/>
      <c r="F492" s="21"/>
      <c r="G492" s="21"/>
    </row>
    <row r="493" ht="15.75" customHeight="1">
      <c r="A493" s="30">
        <v>44936.49985784722</v>
      </c>
      <c r="B493" s="22" t="s">
        <v>29</v>
      </c>
      <c r="C493" s="13" t="s">
        <v>1063</v>
      </c>
      <c r="D493" s="21" t="s">
        <v>1051</v>
      </c>
      <c r="E493" s="29"/>
      <c r="F493" s="21"/>
      <c r="G493" s="21" t="s">
        <v>1051</v>
      </c>
    </row>
    <row r="494" ht="15.75" customHeight="1">
      <c r="A494" s="30">
        <v>44936.529431874995</v>
      </c>
      <c r="B494" s="22" t="s">
        <v>518</v>
      </c>
      <c r="C494" s="13" t="s">
        <v>327</v>
      </c>
      <c r="D494" s="21" t="s">
        <v>1051</v>
      </c>
      <c r="E494" s="29"/>
      <c r="F494" s="21"/>
      <c r="G494" s="21" t="s">
        <v>1051</v>
      </c>
    </row>
    <row r="495" ht="15.75" customHeight="1">
      <c r="A495" s="30">
        <v>44936.529431874995</v>
      </c>
      <c r="B495" s="22" t="s">
        <v>518</v>
      </c>
      <c r="C495" s="13" t="s">
        <v>1063</v>
      </c>
      <c r="D495" s="21"/>
      <c r="E495" s="29"/>
      <c r="F495" s="21"/>
      <c r="G495" s="21"/>
    </row>
    <row r="496" ht="15.75" customHeight="1">
      <c r="A496" s="30">
        <v>44936.529431874995</v>
      </c>
      <c r="B496" s="22" t="s">
        <v>518</v>
      </c>
      <c r="C496" s="13" t="s">
        <v>1066</v>
      </c>
      <c r="D496" s="21"/>
      <c r="E496" s="29"/>
      <c r="F496" s="21"/>
      <c r="G496" s="21"/>
    </row>
    <row r="497" ht="15.75" customHeight="1">
      <c r="A497" s="30">
        <v>44939.57586848379</v>
      </c>
      <c r="B497" s="22" t="s">
        <v>327</v>
      </c>
      <c r="C497" s="13" t="s">
        <v>327</v>
      </c>
      <c r="D497" s="21" t="s">
        <v>1051</v>
      </c>
      <c r="E497" s="29"/>
      <c r="F497" s="21"/>
      <c r="G497" s="21" t="s">
        <v>1051</v>
      </c>
    </row>
    <row r="498" ht="15.75" customHeight="1">
      <c r="A498" s="31">
        <v>44923.729016157406</v>
      </c>
      <c r="B498" s="22" t="s">
        <v>714</v>
      </c>
      <c r="C498" s="13" t="s">
        <v>1079</v>
      </c>
      <c r="D498" s="21" t="s">
        <v>1051</v>
      </c>
      <c r="E498" s="29"/>
      <c r="F498" s="21"/>
      <c r="G498" s="21" t="s">
        <v>1051</v>
      </c>
    </row>
    <row r="499" ht="15.75" customHeight="1">
      <c r="A499" s="30">
        <v>45004.84043888889</v>
      </c>
      <c r="B499" s="22" t="s">
        <v>717</v>
      </c>
      <c r="C499" s="13" t="s">
        <v>1071</v>
      </c>
      <c r="D499" s="21" t="s">
        <v>1051</v>
      </c>
      <c r="E499" s="29"/>
      <c r="F499" s="21"/>
      <c r="G499" s="21" t="s">
        <v>1051</v>
      </c>
    </row>
    <row r="500" ht="15.75" customHeight="1">
      <c r="A500" s="30">
        <v>45004.84043888889</v>
      </c>
      <c r="B500" s="22" t="s">
        <v>717</v>
      </c>
      <c r="C500" s="13" t="s">
        <v>327</v>
      </c>
      <c r="D500" s="21"/>
      <c r="E500" s="29"/>
      <c r="F500" s="21"/>
      <c r="G500" s="21"/>
    </row>
    <row r="501" ht="15.75" customHeight="1">
      <c r="A501" s="30">
        <v>45004.84043888889</v>
      </c>
      <c r="B501" s="22" t="s">
        <v>717</v>
      </c>
      <c r="C501" s="13" t="s">
        <v>1063</v>
      </c>
      <c r="D501" s="21"/>
      <c r="E501" s="29"/>
      <c r="F501" s="21"/>
      <c r="G501" s="21"/>
    </row>
    <row r="502" ht="15.75" customHeight="1">
      <c r="A502" s="30">
        <v>45004.84043888889</v>
      </c>
      <c r="B502" s="22" t="s">
        <v>717</v>
      </c>
      <c r="C502" s="13" t="s">
        <v>1069</v>
      </c>
      <c r="D502" s="21"/>
      <c r="E502" s="29"/>
      <c r="F502" s="21"/>
      <c r="G502" s="21"/>
    </row>
    <row r="503" ht="15.75" customHeight="1">
      <c r="A503" s="30">
        <v>45004.937716307875</v>
      </c>
      <c r="B503" s="22" t="s">
        <v>719</v>
      </c>
      <c r="C503" s="13" t="s">
        <v>1071</v>
      </c>
      <c r="D503" s="21" t="s">
        <v>1051</v>
      </c>
      <c r="E503" s="29"/>
      <c r="F503" s="21"/>
      <c r="G503" s="21" t="s">
        <v>1051</v>
      </c>
    </row>
    <row r="504" ht="15.75" customHeight="1">
      <c r="A504" s="30">
        <v>45005.0669984375</v>
      </c>
      <c r="B504" s="22" t="s">
        <v>73</v>
      </c>
      <c r="C504" s="13" t="s">
        <v>1069</v>
      </c>
      <c r="D504" s="21" t="s">
        <v>1051</v>
      </c>
      <c r="E504" s="29"/>
      <c r="F504" s="21"/>
      <c r="G504" s="21" t="s">
        <v>1051</v>
      </c>
    </row>
    <row r="505" ht="15.75" customHeight="1">
      <c r="A505" s="30">
        <v>45005.36549114583</v>
      </c>
      <c r="B505" s="22" t="s">
        <v>140</v>
      </c>
      <c r="C505" s="13" t="s">
        <v>1063</v>
      </c>
      <c r="D505" s="21" t="s">
        <v>1051</v>
      </c>
      <c r="E505" s="29"/>
      <c r="F505" s="21"/>
      <c r="G505" s="21" t="s">
        <v>1051</v>
      </c>
    </row>
    <row r="506" ht="15.75" customHeight="1">
      <c r="A506" s="30">
        <v>45005.41745875</v>
      </c>
      <c r="B506" s="22" t="s">
        <v>233</v>
      </c>
      <c r="C506" s="13" t="s">
        <v>1071</v>
      </c>
      <c r="D506" s="21" t="s">
        <v>1051</v>
      </c>
      <c r="E506" s="29"/>
      <c r="F506" s="21"/>
      <c r="G506" s="21" t="s">
        <v>1051</v>
      </c>
    </row>
    <row r="507" ht="15.75" customHeight="1">
      <c r="A507" s="30">
        <v>45005.41745875</v>
      </c>
      <c r="B507" s="22" t="s">
        <v>233</v>
      </c>
      <c r="C507" s="13" t="s">
        <v>327</v>
      </c>
      <c r="D507" s="21"/>
      <c r="E507" s="29"/>
      <c r="F507" s="21"/>
      <c r="G507" s="21"/>
    </row>
    <row r="508" ht="15.75" customHeight="1">
      <c r="A508" s="30">
        <v>45005.41745875</v>
      </c>
      <c r="B508" s="22" t="s">
        <v>233</v>
      </c>
      <c r="C508" s="13" t="s">
        <v>1069</v>
      </c>
      <c r="D508" s="21"/>
      <c r="E508" s="29"/>
      <c r="F508" s="21"/>
      <c r="G508" s="21"/>
    </row>
    <row r="509" ht="15.75" customHeight="1">
      <c r="A509" s="30">
        <v>45005.41745875</v>
      </c>
      <c r="B509" s="22" t="s">
        <v>233</v>
      </c>
      <c r="C509" s="13" t="s">
        <v>1077</v>
      </c>
      <c r="D509" s="21"/>
      <c r="E509" s="29"/>
      <c r="F509" s="21"/>
      <c r="G509" s="21"/>
    </row>
    <row r="510" ht="15.75" customHeight="1">
      <c r="A510" s="30">
        <v>45005.49294541667</v>
      </c>
      <c r="B510" s="22" t="s">
        <v>726</v>
      </c>
      <c r="C510" s="13" t="s">
        <v>1066</v>
      </c>
      <c r="D510" s="21" t="s">
        <v>1051</v>
      </c>
      <c r="E510" s="29"/>
      <c r="F510" s="21"/>
      <c r="G510" s="21" t="s">
        <v>1051</v>
      </c>
    </row>
    <row r="511" ht="15.75" customHeight="1">
      <c r="A511" s="30">
        <v>45005.5103591088</v>
      </c>
      <c r="B511" s="22" t="s">
        <v>728</v>
      </c>
      <c r="C511" s="13" t="s">
        <v>327</v>
      </c>
      <c r="D511" s="21" t="s">
        <v>1051</v>
      </c>
      <c r="E511" s="29"/>
      <c r="F511" s="21"/>
      <c r="G511" s="21" t="s">
        <v>1051</v>
      </c>
    </row>
    <row r="512" ht="15.75" customHeight="1">
      <c r="A512" s="30">
        <v>45005.5103591088</v>
      </c>
      <c r="B512" s="22" t="s">
        <v>728</v>
      </c>
      <c r="C512" s="13" t="s">
        <v>1066</v>
      </c>
      <c r="D512" s="21"/>
      <c r="E512" s="29"/>
      <c r="F512" s="21"/>
      <c r="G512" s="21"/>
    </row>
    <row r="513" ht="15.75" customHeight="1">
      <c r="A513" s="30">
        <v>45005.61546223379</v>
      </c>
      <c r="B513" s="22" t="s">
        <v>732</v>
      </c>
      <c r="C513" s="13" t="s">
        <v>1063</v>
      </c>
      <c r="D513" s="21" t="s">
        <v>1051</v>
      </c>
      <c r="E513" s="29"/>
      <c r="F513" s="21"/>
      <c r="G513" s="21" t="s">
        <v>1051</v>
      </c>
    </row>
    <row r="514" ht="15.75" customHeight="1">
      <c r="A514" s="30">
        <v>45005.61546223379</v>
      </c>
      <c r="B514" s="22" t="s">
        <v>732</v>
      </c>
      <c r="C514" s="13" t="s">
        <v>1079</v>
      </c>
      <c r="D514" s="21"/>
      <c r="E514" s="29"/>
      <c r="F514" s="21"/>
      <c r="G514" s="21"/>
    </row>
    <row r="515" ht="15.75" customHeight="1">
      <c r="A515" s="30">
        <v>45005.73196447917</v>
      </c>
      <c r="B515" s="22" t="s">
        <v>735</v>
      </c>
      <c r="C515" s="13" t="s">
        <v>327</v>
      </c>
      <c r="D515" s="21" t="s">
        <v>1051</v>
      </c>
      <c r="E515" s="29"/>
      <c r="F515" s="21"/>
      <c r="G515" s="21" t="s">
        <v>1051</v>
      </c>
    </row>
    <row r="516" ht="15.75" customHeight="1">
      <c r="A516" s="30">
        <v>45005.73196447917</v>
      </c>
      <c r="B516" s="22" t="s">
        <v>735</v>
      </c>
      <c r="C516" s="13" t="s">
        <v>1063</v>
      </c>
      <c r="D516" s="21"/>
      <c r="E516" s="29"/>
      <c r="F516" s="21"/>
      <c r="G516" s="21"/>
    </row>
    <row r="517" ht="15.75" customHeight="1">
      <c r="A517" s="30">
        <v>45005.73196447917</v>
      </c>
      <c r="B517" s="22" t="s">
        <v>735</v>
      </c>
      <c r="C517" s="13" t="s">
        <v>1069</v>
      </c>
      <c r="D517" s="21"/>
      <c r="E517" s="29"/>
      <c r="F517" s="21"/>
      <c r="G517" s="21"/>
    </row>
    <row r="518" ht="15.75" customHeight="1">
      <c r="A518" s="30">
        <v>45005.79329611111</v>
      </c>
      <c r="B518" s="22" t="s">
        <v>739</v>
      </c>
      <c r="C518" s="13" t="s">
        <v>1079</v>
      </c>
      <c r="D518" s="21" t="s">
        <v>1051</v>
      </c>
      <c r="E518" s="29"/>
      <c r="F518" s="21"/>
      <c r="G518" s="21" t="s">
        <v>1051</v>
      </c>
    </row>
    <row r="519" ht="15.75" customHeight="1">
      <c r="A519" s="30">
        <v>45005.806326666665</v>
      </c>
      <c r="B519" s="22" t="s">
        <v>742</v>
      </c>
      <c r="C519" s="13" t="s">
        <v>1066</v>
      </c>
      <c r="D519" s="21" t="s">
        <v>1051</v>
      </c>
      <c r="E519" s="29"/>
      <c r="F519" s="21"/>
      <c r="G519" s="21" t="s">
        <v>1051</v>
      </c>
    </row>
    <row r="520" ht="15.75" customHeight="1">
      <c r="A520" s="30">
        <v>45005.81031054398</v>
      </c>
      <c r="B520" s="22" t="s">
        <v>745</v>
      </c>
      <c r="C520" s="13" t="s">
        <v>1077</v>
      </c>
      <c r="D520" s="21" t="s">
        <v>1051</v>
      </c>
      <c r="E520" s="29"/>
      <c r="F520" s="21"/>
      <c r="G520" s="21" t="s">
        <v>1051</v>
      </c>
    </row>
    <row r="521" ht="15.75" customHeight="1">
      <c r="A521" s="30">
        <v>45005.84483530093</v>
      </c>
      <c r="B521" s="22" t="s">
        <v>747</v>
      </c>
      <c r="C521" s="13" t="s">
        <v>327</v>
      </c>
      <c r="D521" s="21" t="s">
        <v>1051</v>
      </c>
      <c r="E521" s="29"/>
      <c r="F521" s="21"/>
      <c r="G521" s="21" t="s">
        <v>1051</v>
      </c>
    </row>
    <row r="522" ht="15.75" customHeight="1">
      <c r="A522" s="30">
        <v>45005.84483530093</v>
      </c>
      <c r="B522" s="22" t="s">
        <v>747</v>
      </c>
      <c r="C522" s="13" t="s">
        <v>1077</v>
      </c>
      <c r="D522" s="21"/>
      <c r="E522" s="29"/>
      <c r="F522" s="21"/>
      <c r="G522" s="21"/>
    </row>
    <row r="523" ht="15.75" customHeight="1">
      <c r="A523" s="30">
        <v>45005.84483530093</v>
      </c>
      <c r="B523" s="22" t="s">
        <v>747</v>
      </c>
      <c r="C523" s="13" t="s">
        <v>1069</v>
      </c>
      <c r="D523" s="21"/>
      <c r="E523" s="29"/>
      <c r="F523" s="21"/>
      <c r="G523" s="21"/>
    </row>
    <row r="524" ht="15.75" customHeight="1">
      <c r="A524" s="30">
        <v>45006.31866106481</v>
      </c>
      <c r="B524" s="22" t="s">
        <v>73</v>
      </c>
      <c r="C524" s="13" t="s">
        <v>1069</v>
      </c>
      <c r="D524" s="21" t="s">
        <v>1051</v>
      </c>
      <c r="E524" s="29"/>
      <c r="F524" s="21"/>
      <c r="G524" s="21"/>
    </row>
    <row r="525" ht="15.75" customHeight="1">
      <c r="A525" s="30">
        <v>45006.42344501158</v>
      </c>
      <c r="B525" s="22" t="s">
        <v>409</v>
      </c>
      <c r="C525" s="13" t="s">
        <v>1063</v>
      </c>
      <c r="D525" s="21" t="s">
        <v>1051</v>
      </c>
      <c r="E525" s="29"/>
      <c r="F525" s="21"/>
      <c r="G525" s="21" t="s">
        <v>1051</v>
      </c>
    </row>
    <row r="526" ht="15.75" customHeight="1">
      <c r="A526" s="30">
        <v>45006.42344501158</v>
      </c>
      <c r="B526" s="22" t="s">
        <v>409</v>
      </c>
      <c r="C526" s="13" t="s">
        <v>1069</v>
      </c>
      <c r="D526" s="21"/>
      <c r="E526" s="29"/>
      <c r="F526" s="21"/>
      <c r="G526" s="21"/>
    </row>
    <row r="527" ht="15.75" customHeight="1">
      <c r="A527" s="30">
        <v>45006.42344501158</v>
      </c>
      <c r="B527" s="22" t="s">
        <v>409</v>
      </c>
      <c r="C527" s="13" t="s">
        <v>1066</v>
      </c>
      <c r="D527" s="21"/>
      <c r="E527" s="29"/>
      <c r="F527" s="21"/>
      <c r="G527" s="21"/>
    </row>
    <row r="528" ht="15.75" customHeight="1">
      <c r="A528" s="30">
        <v>45006.62159368055</v>
      </c>
      <c r="B528" s="22" t="s">
        <v>29</v>
      </c>
      <c r="C528" s="13" t="s">
        <v>1063</v>
      </c>
      <c r="D528" s="21" t="s">
        <v>1051</v>
      </c>
      <c r="E528" s="29"/>
      <c r="F528" s="21"/>
      <c r="G528" s="21" t="s">
        <v>1051</v>
      </c>
    </row>
    <row r="529" ht="15.75" customHeight="1">
      <c r="A529" s="30">
        <v>45006.68978423611</v>
      </c>
      <c r="B529" s="22" t="s">
        <v>755</v>
      </c>
      <c r="C529" s="13" t="s">
        <v>1066</v>
      </c>
      <c r="D529" s="21" t="s">
        <v>1051</v>
      </c>
      <c r="E529" s="29"/>
      <c r="F529" s="21"/>
      <c r="G529" s="21" t="s">
        <v>1051</v>
      </c>
    </row>
    <row r="530" ht="15.75" customHeight="1">
      <c r="A530" s="30">
        <v>45006.71503766204</v>
      </c>
      <c r="B530" s="22" t="s">
        <v>409</v>
      </c>
      <c r="C530" s="13" t="s">
        <v>1063</v>
      </c>
      <c r="D530" s="21" t="s">
        <v>1051</v>
      </c>
      <c r="E530" s="29"/>
      <c r="F530" s="21"/>
      <c r="G530" s="21" t="s">
        <v>1051</v>
      </c>
    </row>
    <row r="531" ht="15.75" customHeight="1">
      <c r="A531" s="30">
        <v>45006.71503766204</v>
      </c>
      <c r="B531" s="22" t="s">
        <v>409</v>
      </c>
      <c r="C531" s="13" t="s">
        <v>1069</v>
      </c>
      <c r="D531" s="21"/>
      <c r="E531" s="29"/>
      <c r="F531" s="21"/>
      <c r="G531" s="21"/>
    </row>
    <row r="532" ht="15.75" customHeight="1">
      <c r="A532" s="30">
        <v>45006.80583456019</v>
      </c>
      <c r="B532" s="22" t="s">
        <v>29</v>
      </c>
      <c r="C532" s="13" t="s">
        <v>1063</v>
      </c>
      <c r="D532" s="21" t="s">
        <v>1051</v>
      </c>
      <c r="E532" s="29"/>
      <c r="F532" s="21"/>
      <c r="G532" s="21" t="s">
        <v>1051</v>
      </c>
    </row>
    <row r="533" ht="15.75" customHeight="1">
      <c r="A533" s="30">
        <v>45007.79320409722</v>
      </c>
      <c r="B533" s="22" t="s">
        <v>305</v>
      </c>
      <c r="C533" s="13" t="s">
        <v>1071</v>
      </c>
      <c r="D533" s="21" t="s">
        <v>1051</v>
      </c>
      <c r="E533" s="29"/>
      <c r="F533" s="21"/>
      <c r="G533" s="21" t="s">
        <v>1051</v>
      </c>
    </row>
    <row r="534" ht="15.75" customHeight="1">
      <c r="A534" s="30">
        <v>45011.86144054398</v>
      </c>
      <c r="B534" s="22" t="s">
        <v>29</v>
      </c>
      <c r="C534" s="13" t="s">
        <v>1063</v>
      </c>
      <c r="D534" s="21" t="s">
        <v>1051</v>
      </c>
      <c r="E534" s="29"/>
      <c r="F534" s="21"/>
      <c r="G534" s="21" t="s">
        <v>1051</v>
      </c>
    </row>
    <row r="535" ht="15.75" customHeight="1">
      <c r="A535" s="30">
        <v>45017.52062765046</v>
      </c>
      <c r="B535" s="22" t="s">
        <v>29</v>
      </c>
      <c r="C535" s="13" t="s">
        <v>1063</v>
      </c>
      <c r="D535" s="21" t="s">
        <v>1051</v>
      </c>
      <c r="E535" s="29"/>
      <c r="F535" s="21"/>
      <c r="G535" s="21" t="s">
        <v>1051</v>
      </c>
    </row>
    <row r="536" ht="15.75" customHeight="1">
      <c r="A536" s="30">
        <v>45017.584411539356</v>
      </c>
      <c r="B536" s="22" t="s">
        <v>210</v>
      </c>
      <c r="C536" s="13" t="s">
        <v>1066</v>
      </c>
      <c r="D536" s="21" t="s">
        <v>1051</v>
      </c>
      <c r="E536" s="29"/>
      <c r="F536" s="21"/>
      <c r="G536" s="21" t="s">
        <v>1051</v>
      </c>
    </row>
    <row r="537" ht="15.75" customHeight="1">
      <c r="A537" s="30">
        <v>45017.5884818287</v>
      </c>
      <c r="B537" s="22" t="s">
        <v>764</v>
      </c>
      <c r="C537" s="13" t="s">
        <v>1066</v>
      </c>
      <c r="D537" s="21" t="s">
        <v>1051</v>
      </c>
      <c r="E537" s="29"/>
      <c r="F537" s="21"/>
      <c r="G537" s="21" t="s">
        <v>1051</v>
      </c>
    </row>
    <row r="538" ht="15.75" customHeight="1">
      <c r="A538" s="30">
        <v>45017.68873217593</v>
      </c>
      <c r="B538" s="22" t="s">
        <v>766</v>
      </c>
      <c r="C538" s="13" t="s">
        <v>1066</v>
      </c>
      <c r="D538" s="21" t="s">
        <v>1051</v>
      </c>
      <c r="E538" s="29"/>
      <c r="F538" s="21"/>
      <c r="G538" s="21" t="s">
        <v>1051</v>
      </c>
    </row>
    <row r="539" ht="15.75" customHeight="1">
      <c r="A539" s="28"/>
      <c r="B539" s="22"/>
      <c r="D539" s="21" t="s">
        <v>1051</v>
      </c>
      <c r="E539" s="29"/>
      <c r="F539" s="21"/>
      <c r="G539" s="21" t="s">
        <v>1051</v>
      </c>
    </row>
    <row r="540" ht="15.75" customHeight="1">
      <c r="A540" s="28"/>
      <c r="B540" s="22"/>
      <c r="D540" s="21" t="s">
        <v>1051</v>
      </c>
      <c r="E540" s="29"/>
      <c r="F540" s="21"/>
      <c r="G540" s="21" t="s">
        <v>1051</v>
      </c>
    </row>
    <row r="541" ht="15.75" customHeight="1">
      <c r="A541" s="28"/>
      <c r="B541" s="22"/>
      <c r="D541" s="21" t="s">
        <v>1051</v>
      </c>
      <c r="E541" s="29"/>
      <c r="F541" s="21"/>
      <c r="G541" s="21" t="s">
        <v>1051</v>
      </c>
    </row>
    <row r="542" ht="15.75" customHeight="1">
      <c r="A542" s="28"/>
      <c r="B542" s="22"/>
      <c r="D542" s="21" t="s">
        <v>1051</v>
      </c>
      <c r="E542" s="29"/>
      <c r="F542" s="21"/>
      <c r="G542" s="21" t="s">
        <v>1051</v>
      </c>
    </row>
    <row r="543" ht="15.75" customHeight="1">
      <c r="A543" s="28"/>
      <c r="B543" s="22"/>
      <c r="D543" s="21" t="s">
        <v>1051</v>
      </c>
      <c r="E543" s="29"/>
      <c r="F543" s="21"/>
      <c r="G543" s="21" t="s">
        <v>1051</v>
      </c>
    </row>
    <row r="544" ht="15.75" customHeight="1">
      <c r="A544" s="28"/>
      <c r="B544" s="22"/>
      <c r="D544" s="21" t="s">
        <v>1051</v>
      </c>
      <c r="E544" s="29"/>
      <c r="F544" s="21"/>
      <c r="G544" s="21" t="s">
        <v>1051</v>
      </c>
    </row>
    <row r="545" ht="15.75" customHeight="1">
      <c r="A545" s="28"/>
      <c r="B545" s="22"/>
      <c r="D545" s="21" t="s">
        <v>1051</v>
      </c>
      <c r="E545" s="29"/>
      <c r="F545" s="21"/>
      <c r="G545" s="21" t="s">
        <v>1051</v>
      </c>
    </row>
    <row r="546" ht="15.75" customHeight="1">
      <c r="A546" s="28"/>
      <c r="B546" s="22"/>
      <c r="D546" s="21" t="s">
        <v>1051</v>
      </c>
      <c r="E546" s="29"/>
      <c r="F546" s="21"/>
      <c r="G546" s="21" t="s">
        <v>1051</v>
      </c>
    </row>
    <row r="547" ht="15.75" customHeight="1">
      <c r="A547" s="28"/>
      <c r="B547" s="22"/>
      <c r="D547" s="21" t="s">
        <v>1051</v>
      </c>
      <c r="E547" s="29"/>
      <c r="F547" s="21"/>
      <c r="G547" s="21" t="s">
        <v>1051</v>
      </c>
    </row>
    <row r="548" ht="15.75" customHeight="1">
      <c r="A548" s="28"/>
      <c r="B548" s="22"/>
      <c r="D548" s="21" t="s">
        <v>1051</v>
      </c>
      <c r="E548" s="29"/>
      <c r="F548" s="21"/>
      <c r="G548" s="21" t="s">
        <v>1051</v>
      </c>
    </row>
    <row r="549" ht="15.75" customHeight="1">
      <c r="A549" s="28"/>
      <c r="B549" s="22"/>
      <c r="D549" s="21" t="s">
        <v>1051</v>
      </c>
      <c r="E549" s="29"/>
      <c r="F549" s="21"/>
      <c r="G549" s="21" t="s">
        <v>1051</v>
      </c>
    </row>
    <row r="550" ht="15.75" customHeight="1">
      <c r="A550" s="28"/>
      <c r="B550" s="22"/>
      <c r="D550" s="21" t="s">
        <v>1051</v>
      </c>
      <c r="E550" s="29"/>
      <c r="F550" s="21"/>
      <c r="G550" s="21" t="s">
        <v>1051</v>
      </c>
    </row>
    <row r="551" ht="15.75" customHeight="1">
      <c r="A551" s="28"/>
      <c r="B551" s="22"/>
      <c r="D551" s="21" t="s">
        <v>1051</v>
      </c>
      <c r="E551" s="29"/>
      <c r="F551" s="21"/>
      <c r="G551" s="21" t="s">
        <v>1051</v>
      </c>
    </row>
    <row r="552" ht="15.75" customHeight="1">
      <c r="A552" s="28"/>
      <c r="B552" s="22"/>
      <c r="D552" s="21" t="s">
        <v>1051</v>
      </c>
      <c r="E552" s="29"/>
      <c r="F552" s="21"/>
      <c r="G552" s="21" t="s">
        <v>1051</v>
      </c>
    </row>
    <row r="553" ht="15.75" customHeight="1">
      <c r="A553" s="28"/>
      <c r="B553" s="22"/>
      <c r="D553" s="21" t="s">
        <v>1051</v>
      </c>
      <c r="E553" s="29"/>
      <c r="F553" s="21"/>
      <c r="G553" s="21" t="s">
        <v>1051</v>
      </c>
    </row>
    <row r="554" ht="15.75" customHeight="1">
      <c r="A554" s="28"/>
      <c r="B554" s="22"/>
      <c r="D554" s="21" t="s">
        <v>1051</v>
      </c>
      <c r="E554" s="29"/>
      <c r="F554" s="21"/>
      <c r="G554" s="21" t="s">
        <v>1051</v>
      </c>
    </row>
    <row r="555" ht="15.75" customHeight="1">
      <c r="A555" s="28"/>
      <c r="B555" s="22"/>
      <c r="D555" s="21" t="s">
        <v>1051</v>
      </c>
      <c r="E555" s="29"/>
      <c r="F555" s="21"/>
      <c r="G555" s="21" t="s">
        <v>1051</v>
      </c>
    </row>
    <row r="556" ht="15.75" customHeight="1">
      <c r="A556" s="28"/>
      <c r="B556" s="22"/>
      <c r="D556" s="21" t="s">
        <v>1051</v>
      </c>
      <c r="E556" s="29"/>
      <c r="F556" s="21"/>
      <c r="G556" s="21" t="s">
        <v>1051</v>
      </c>
    </row>
    <row r="557" ht="15.75" customHeight="1">
      <c r="A557" s="28"/>
      <c r="B557" s="22"/>
      <c r="D557" s="21" t="s">
        <v>1051</v>
      </c>
      <c r="E557" s="29"/>
      <c r="F557" s="21"/>
      <c r="G557" s="21" t="s">
        <v>1051</v>
      </c>
    </row>
    <row r="558" ht="15.75" customHeight="1">
      <c r="A558" s="28"/>
      <c r="B558" s="22"/>
      <c r="D558" s="21" t="s">
        <v>1051</v>
      </c>
      <c r="E558" s="29"/>
      <c r="F558" s="21"/>
      <c r="G558" s="21" t="s">
        <v>1051</v>
      </c>
    </row>
    <row r="559" ht="15.75" customHeight="1">
      <c r="A559" s="28"/>
      <c r="B559" s="22"/>
      <c r="D559" s="21" t="s">
        <v>1051</v>
      </c>
      <c r="E559" s="29"/>
      <c r="F559" s="21"/>
      <c r="G559" s="21" t="s">
        <v>1051</v>
      </c>
    </row>
    <row r="560" ht="15.75" customHeight="1">
      <c r="A560" s="28"/>
      <c r="B560" s="22"/>
      <c r="D560" s="21" t="s">
        <v>1051</v>
      </c>
      <c r="E560" s="29"/>
      <c r="F560" s="21"/>
      <c r="G560" s="21" t="s">
        <v>1051</v>
      </c>
    </row>
    <row r="561" ht="15.75" customHeight="1">
      <c r="A561" s="28"/>
      <c r="B561" s="22"/>
      <c r="D561" s="21" t="s">
        <v>1051</v>
      </c>
      <c r="E561" s="29"/>
      <c r="F561" s="21"/>
      <c r="G561" s="21" t="s">
        <v>1051</v>
      </c>
    </row>
    <row r="562" ht="15.75" customHeight="1">
      <c r="A562" s="28"/>
      <c r="B562" s="22"/>
      <c r="D562" s="21" t="s">
        <v>1051</v>
      </c>
      <c r="E562" s="29"/>
      <c r="F562" s="21"/>
      <c r="G562" s="21" t="s">
        <v>1051</v>
      </c>
    </row>
    <row r="563" ht="15.75" customHeight="1">
      <c r="A563" s="28"/>
      <c r="B563" s="22"/>
      <c r="D563" s="21" t="s">
        <v>1051</v>
      </c>
      <c r="E563" s="29"/>
      <c r="F563" s="21"/>
      <c r="G563" s="21" t="s">
        <v>1051</v>
      </c>
    </row>
    <row r="564" ht="15.75" customHeight="1">
      <c r="A564" s="28"/>
      <c r="B564" s="22"/>
      <c r="D564" s="21" t="s">
        <v>1051</v>
      </c>
      <c r="E564" s="29"/>
      <c r="F564" s="21"/>
      <c r="G564" s="21" t="s">
        <v>1051</v>
      </c>
    </row>
    <row r="565" ht="15.75" customHeight="1">
      <c r="A565" s="28"/>
      <c r="B565" s="22"/>
      <c r="D565" s="21" t="s">
        <v>1051</v>
      </c>
      <c r="E565" s="29"/>
      <c r="F565" s="21"/>
      <c r="G565" s="21" t="s">
        <v>1051</v>
      </c>
    </row>
    <row r="566" ht="15.75" customHeight="1">
      <c r="A566" s="28"/>
      <c r="B566" s="22"/>
      <c r="D566" s="21" t="s">
        <v>1051</v>
      </c>
      <c r="E566" s="29"/>
      <c r="F566" s="21"/>
      <c r="G566" s="21" t="s">
        <v>1051</v>
      </c>
    </row>
    <row r="567" ht="15.75" customHeight="1">
      <c r="A567" s="28"/>
      <c r="B567" s="22"/>
      <c r="D567" s="21" t="s">
        <v>1051</v>
      </c>
      <c r="E567" s="29"/>
      <c r="F567" s="21"/>
      <c r="G567" s="21" t="s">
        <v>1051</v>
      </c>
    </row>
    <row r="568" ht="15.75" customHeight="1">
      <c r="A568" s="28"/>
      <c r="B568" s="22"/>
      <c r="D568" s="21" t="s">
        <v>1051</v>
      </c>
      <c r="E568" s="29"/>
      <c r="F568" s="21"/>
      <c r="G568" s="21" t="s">
        <v>1051</v>
      </c>
    </row>
    <row r="569" ht="15.75" customHeight="1">
      <c r="A569" s="28"/>
      <c r="B569" s="22"/>
      <c r="D569" s="21" t="s">
        <v>1051</v>
      </c>
      <c r="E569" s="29"/>
      <c r="F569" s="21"/>
      <c r="G569" s="21" t="s">
        <v>1051</v>
      </c>
    </row>
    <row r="570" ht="15.75" customHeight="1">
      <c r="A570" s="28"/>
      <c r="B570" s="22"/>
      <c r="D570" s="21" t="s">
        <v>1051</v>
      </c>
      <c r="E570" s="29"/>
      <c r="F570" s="21"/>
      <c r="G570" s="21" t="s">
        <v>1051</v>
      </c>
    </row>
    <row r="571" ht="15.75" customHeight="1">
      <c r="A571" s="28"/>
      <c r="B571" s="22"/>
      <c r="D571" s="21" t="s">
        <v>1051</v>
      </c>
      <c r="E571" s="29"/>
      <c r="F571" s="21"/>
      <c r="G571" s="21" t="s">
        <v>1051</v>
      </c>
    </row>
    <row r="572" ht="15.75" customHeight="1">
      <c r="A572" s="28"/>
      <c r="B572" s="22"/>
      <c r="D572" s="21" t="s">
        <v>1051</v>
      </c>
      <c r="E572" s="29"/>
      <c r="F572" s="21"/>
      <c r="G572" s="21" t="s">
        <v>1051</v>
      </c>
    </row>
    <row r="573" ht="15.75" customHeight="1">
      <c r="A573" s="28"/>
      <c r="B573" s="22"/>
      <c r="D573" s="21" t="s">
        <v>1051</v>
      </c>
      <c r="E573" s="29"/>
      <c r="F573" s="21"/>
      <c r="G573" s="21" t="s">
        <v>1051</v>
      </c>
    </row>
    <row r="574" ht="15.75" customHeight="1">
      <c r="A574" s="28"/>
      <c r="B574" s="22"/>
      <c r="D574" s="21" t="s">
        <v>1051</v>
      </c>
      <c r="E574" s="29"/>
      <c r="F574" s="21"/>
      <c r="G574" s="21" t="s">
        <v>1051</v>
      </c>
    </row>
    <row r="575" ht="15.75" customHeight="1">
      <c r="A575" s="28"/>
      <c r="B575" s="22"/>
      <c r="D575" s="21" t="s">
        <v>1051</v>
      </c>
      <c r="E575" s="29"/>
      <c r="F575" s="21"/>
      <c r="G575" s="21" t="s">
        <v>1051</v>
      </c>
    </row>
    <row r="576" ht="15.75" customHeight="1">
      <c r="A576" s="28"/>
      <c r="B576" s="22"/>
      <c r="D576" s="21" t="s">
        <v>1051</v>
      </c>
      <c r="E576" s="29"/>
      <c r="F576" s="21"/>
      <c r="G576" s="21" t="s">
        <v>1051</v>
      </c>
    </row>
    <row r="577" ht="15.75" customHeight="1">
      <c r="A577" s="28"/>
      <c r="B577" s="22"/>
      <c r="D577" s="21" t="s">
        <v>1051</v>
      </c>
      <c r="E577" s="29"/>
      <c r="F577" s="21"/>
      <c r="G577" s="21" t="s">
        <v>1051</v>
      </c>
    </row>
    <row r="578" ht="15.75" customHeight="1">
      <c r="A578" s="28"/>
      <c r="B578" s="22"/>
      <c r="D578" s="21" t="s">
        <v>1051</v>
      </c>
      <c r="E578" s="29"/>
      <c r="F578" s="21"/>
      <c r="G578" s="21" t="s">
        <v>1051</v>
      </c>
    </row>
    <row r="579" ht="15.75" customHeight="1">
      <c r="A579" s="28"/>
      <c r="B579" s="22"/>
      <c r="D579" s="21" t="s">
        <v>1051</v>
      </c>
      <c r="E579" s="29"/>
      <c r="F579" s="21"/>
      <c r="G579" s="21" t="s">
        <v>1051</v>
      </c>
    </row>
    <row r="580" ht="15.75" customHeight="1">
      <c r="A580" s="28"/>
      <c r="B580" s="22"/>
      <c r="D580" s="21" t="s">
        <v>1051</v>
      </c>
      <c r="E580" s="29"/>
      <c r="F580" s="21"/>
      <c r="G580" s="21" t="s">
        <v>1051</v>
      </c>
    </row>
    <row r="581" ht="15.75" customHeight="1">
      <c r="A581" s="28"/>
      <c r="B581" s="22"/>
      <c r="D581" s="21" t="s">
        <v>1051</v>
      </c>
      <c r="E581" s="29"/>
      <c r="F581" s="21"/>
      <c r="G581" s="21" t="s">
        <v>1051</v>
      </c>
    </row>
    <row r="582" ht="15.75" customHeight="1">
      <c r="A582" s="28"/>
      <c r="B582" s="22"/>
      <c r="D582" s="21" t="s">
        <v>1051</v>
      </c>
      <c r="E582" s="29"/>
      <c r="F582" s="21"/>
      <c r="G582" s="21" t="s">
        <v>1051</v>
      </c>
    </row>
    <row r="583" ht="15.75" customHeight="1">
      <c r="A583" s="28"/>
      <c r="B583" s="22"/>
      <c r="D583" s="21" t="s">
        <v>1051</v>
      </c>
      <c r="E583" s="29"/>
      <c r="F583" s="21"/>
      <c r="G583" s="21" t="s">
        <v>1051</v>
      </c>
    </row>
    <row r="584" ht="15.75" customHeight="1">
      <c r="A584" s="28"/>
      <c r="B584" s="22"/>
      <c r="D584" s="21" t="s">
        <v>1051</v>
      </c>
      <c r="E584" s="29"/>
      <c r="F584" s="21"/>
      <c r="G584" s="21" t="s">
        <v>1051</v>
      </c>
    </row>
    <row r="585" ht="15.75" customHeight="1">
      <c r="A585" s="28"/>
      <c r="B585" s="22"/>
      <c r="D585" s="21" t="s">
        <v>1051</v>
      </c>
      <c r="E585" s="29"/>
      <c r="F585" s="21"/>
      <c r="G585" s="21" t="s">
        <v>1051</v>
      </c>
    </row>
    <row r="586" ht="15.75" customHeight="1">
      <c r="A586" s="28"/>
      <c r="B586" s="22"/>
      <c r="D586" s="21" t="s">
        <v>1051</v>
      </c>
      <c r="E586" s="29"/>
      <c r="F586" s="21"/>
      <c r="G586" s="21" t="s">
        <v>1051</v>
      </c>
    </row>
    <row r="587" ht="15.75" customHeight="1">
      <c r="A587" s="28"/>
      <c r="B587" s="22"/>
      <c r="D587" s="21" t="s">
        <v>1051</v>
      </c>
      <c r="E587" s="29"/>
      <c r="F587" s="21"/>
      <c r="G587" s="21" t="s">
        <v>1051</v>
      </c>
    </row>
    <row r="588" ht="15.75" customHeight="1">
      <c r="A588" s="28"/>
      <c r="B588" s="22"/>
      <c r="D588" s="21" t="s">
        <v>1051</v>
      </c>
      <c r="E588" s="29"/>
      <c r="F588" s="21"/>
      <c r="G588" s="21" t="s">
        <v>1051</v>
      </c>
    </row>
    <row r="589" ht="15.75" customHeight="1">
      <c r="A589" s="28"/>
      <c r="B589" s="22"/>
      <c r="D589" s="21" t="s">
        <v>1051</v>
      </c>
      <c r="E589" s="29"/>
      <c r="F589" s="21"/>
      <c r="G589" s="21" t="s">
        <v>1051</v>
      </c>
    </row>
    <row r="590" ht="15.75" customHeight="1">
      <c r="A590" s="28"/>
      <c r="B590" s="22"/>
      <c r="D590" s="21" t="s">
        <v>1051</v>
      </c>
      <c r="E590" s="29"/>
      <c r="F590" s="21"/>
      <c r="G590" s="21" t="s">
        <v>1051</v>
      </c>
    </row>
    <row r="591" ht="15.75" customHeight="1">
      <c r="A591" s="28"/>
      <c r="B591" s="22"/>
      <c r="D591" s="21" t="s">
        <v>1051</v>
      </c>
      <c r="E591" s="29"/>
      <c r="F591" s="21"/>
      <c r="G591" s="21" t="s">
        <v>1051</v>
      </c>
    </row>
    <row r="592" ht="15.75" customHeight="1">
      <c r="A592" s="28"/>
      <c r="B592" s="22"/>
      <c r="D592" s="21" t="s">
        <v>1051</v>
      </c>
      <c r="E592" s="29"/>
      <c r="F592" s="21"/>
      <c r="G592" s="21" t="s">
        <v>1051</v>
      </c>
    </row>
    <row r="593" ht="15.75" customHeight="1">
      <c r="A593" s="28"/>
      <c r="B593" s="22"/>
      <c r="D593" s="21" t="s">
        <v>1051</v>
      </c>
      <c r="E593" s="29"/>
      <c r="F593" s="21"/>
      <c r="G593" s="21" t="s">
        <v>1051</v>
      </c>
    </row>
    <row r="594" ht="15.75" customHeight="1">
      <c r="A594" s="28"/>
      <c r="B594" s="22"/>
      <c r="D594" s="21" t="s">
        <v>1051</v>
      </c>
      <c r="E594" s="29"/>
      <c r="F594" s="21"/>
      <c r="G594" s="21" t="s">
        <v>1051</v>
      </c>
    </row>
    <row r="595" ht="15.75" customHeight="1">
      <c r="A595" s="28"/>
      <c r="B595" s="22"/>
      <c r="D595" s="21" t="s">
        <v>1051</v>
      </c>
      <c r="E595" s="29"/>
      <c r="F595" s="21"/>
      <c r="G595" s="21" t="s">
        <v>1051</v>
      </c>
    </row>
    <row r="596" ht="15.75" customHeight="1">
      <c r="A596" s="28"/>
      <c r="B596" s="22"/>
      <c r="D596" s="21" t="s">
        <v>1051</v>
      </c>
      <c r="E596" s="29"/>
      <c r="F596" s="21"/>
      <c r="G596" s="21" t="s">
        <v>1051</v>
      </c>
    </row>
    <row r="597" ht="15.75" customHeight="1">
      <c r="A597" s="28"/>
      <c r="B597" s="22"/>
      <c r="D597" s="21" t="s">
        <v>1051</v>
      </c>
      <c r="E597" s="29"/>
      <c r="F597" s="21"/>
      <c r="G597" s="21" t="s">
        <v>1051</v>
      </c>
    </row>
    <row r="598" ht="15.75" customHeight="1">
      <c r="A598" s="28"/>
      <c r="B598" s="22"/>
      <c r="D598" s="21" t="s">
        <v>1051</v>
      </c>
      <c r="E598" s="29"/>
      <c r="F598" s="21"/>
      <c r="G598" s="21" t="s">
        <v>1051</v>
      </c>
    </row>
    <row r="599" ht="15.75" customHeight="1">
      <c r="A599" s="28"/>
      <c r="B599" s="22"/>
      <c r="D599" s="21" t="s">
        <v>1051</v>
      </c>
      <c r="E599" s="29"/>
      <c r="F599" s="21"/>
      <c r="G599" s="21" t="s">
        <v>1051</v>
      </c>
    </row>
    <row r="600" ht="15.75" customHeight="1">
      <c r="A600" s="28"/>
      <c r="B600" s="22"/>
      <c r="D600" s="21" t="s">
        <v>1051</v>
      </c>
      <c r="E600" s="29"/>
      <c r="F600" s="21"/>
      <c r="G600" s="21" t="s">
        <v>1051</v>
      </c>
    </row>
    <row r="601" ht="15.75" customHeight="1">
      <c r="A601" s="28"/>
      <c r="B601" s="22"/>
      <c r="D601" s="21" t="s">
        <v>1051</v>
      </c>
      <c r="E601" s="29"/>
      <c r="F601" s="21"/>
      <c r="G601" s="21" t="s">
        <v>1051</v>
      </c>
    </row>
    <row r="602" ht="15.75" customHeight="1">
      <c r="A602" s="28"/>
      <c r="B602" s="22"/>
      <c r="D602" s="21" t="s">
        <v>1051</v>
      </c>
      <c r="E602" s="29"/>
      <c r="F602" s="21"/>
      <c r="G602" s="21" t="s">
        <v>1051</v>
      </c>
    </row>
    <row r="603" ht="15.75" customHeight="1">
      <c r="A603" s="28"/>
      <c r="B603" s="22"/>
      <c r="D603" s="21" t="s">
        <v>1051</v>
      </c>
      <c r="E603" s="29"/>
      <c r="F603" s="21"/>
      <c r="G603" s="21" t="s">
        <v>1051</v>
      </c>
    </row>
    <row r="604" ht="15.75" customHeight="1">
      <c r="A604" s="28"/>
      <c r="B604" s="22"/>
      <c r="D604" s="21" t="s">
        <v>1051</v>
      </c>
      <c r="E604" s="29"/>
      <c r="F604" s="21"/>
      <c r="G604" s="21" t="s">
        <v>1051</v>
      </c>
    </row>
    <row r="605" ht="15.75" customHeight="1">
      <c r="A605" s="28"/>
      <c r="B605" s="22"/>
      <c r="D605" s="21" t="s">
        <v>1051</v>
      </c>
      <c r="E605" s="29"/>
      <c r="F605" s="21"/>
      <c r="G605" s="21" t="s">
        <v>1051</v>
      </c>
    </row>
    <row r="606" ht="15.75" customHeight="1">
      <c r="A606" s="28"/>
      <c r="B606" s="22"/>
      <c r="D606" s="21" t="s">
        <v>1051</v>
      </c>
      <c r="E606" s="29"/>
      <c r="F606" s="21"/>
      <c r="G606" s="21" t="s">
        <v>1051</v>
      </c>
    </row>
    <row r="607" ht="15.75" customHeight="1">
      <c r="A607" s="28"/>
      <c r="B607" s="22"/>
      <c r="D607" s="21" t="s">
        <v>1051</v>
      </c>
      <c r="E607" s="29"/>
      <c r="F607" s="21"/>
      <c r="G607" s="21" t="s">
        <v>1051</v>
      </c>
    </row>
    <row r="608" ht="15.75" customHeight="1">
      <c r="A608" s="28"/>
      <c r="B608" s="22"/>
      <c r="D608" s="21" t="s">
        <v>1051</v>
      </c>
      <c r="E608" s="29"/>
      <c r="F608" s="21"/>
      <c r="G608" s="21" t="s">
        <v>1051</v>
      </c>
    </row>
    <row r="609" ht="15.75" customHeight="1">
      <c r="A609" s="28"/>
      <c r="B609" s="22"/>
      <c r="D609" s="21" t="s">
        <v>1051</v>
      </c>
      <c r="E609" s="29"/>
      <c r="F609" s="21"/>
      <c r="G609" s="21" t="s">
        <v>1051</v>
      </c>
    </row>
    <row r="610" ht="15.75" customHeight="1">
      <c r="A610" s="28"/>
      <c r="B610" s="22"/>
      <c r="D610" s="21" t="s">
        <v>1051</v>
      </c>
      <c r="E610" s="29"/>
      <c r="F610" s="21"/>
      <c r="G610" s="21" t="s">
        <v>1051</v>
      </c>
    </row>
    <row r="611" ht="15.75" customHeight="1">
      <c r="A611" s="28"/>
      <c r="B611" s="22"/>
      <c r="D611" s="21" t="s">
        <v>1051</v>
      </c>
      <c r="E611" s="29"/>
      <c r="F611" s="21"/>
      <c r="G611" s="21" t="s">
        <v>1051</v>
      </c>
    </row>
    <row r="612" ht="15.75" customHeight="1">
      <c r="A612" s="28"/>
      <c r="B612" s="22"/>
      <c r="D612" s="21" t="s">
        <v>1051</v>
      </c>
      <c r="E612" s="29"/>
      <c r="F612" s="21"/>
      <c r="G612" s="21" t="s">
        <v>1051</v>
      </c>
    </row>
    <row r="613" ht="15.75" customHeight="1">
      <c r="A613" s="28"/>
      <c r="B613" s="22"/>
      <c r="D613" s="21" t="s">
        <v>1051</v>
      </c>
      <c r="E613" s="29"/>
      <c r="F613" s="21"/>
      <c r="G613" s="21" t="s">
        <v>1051</v>
      </c>
    </row>
    <row r="614" ht="15.75" customHeight="1">
      <c r="A614" s="32"/>
      <c r="B614" s="33"/>
      <c r="D614" s="21" t="s">
        <v>1051</v>
      </c>
      <c r="E614" s="29"/>
      <c r="F614" s="21"/>
      <c r="G614" s="21" t="s">
        <v>1051</v>
      </c>
    </row>
    <row r="615" ht="15.75" customHeight="1">
      <c r="A615" s="32"/>
      <c r="B615" s="33"/>
      <c r="D615" s="21" t="s">
        <v>1051</v>
      </c>
      <c r="E615" s="29"/>
      <c r="F615" s="21"/>
      <c r="G615" s="21" t="s">
        <v>1051</v>
      </c>
    </row>
    <row r="616" ht="15.75" customHeight="1">
      <c r="A616" s="32"/>
      <c r="B616" s="33"/>
      <c r="D616" s="21" t="s">
        <v>1051</v>
      </c>
      <c r="E616" s="29"/>
      <c r="F616" s="21"/>
      <c r="G616" s="21" t="s">
        <v>1051</v>
      </c>
    </row>
    <row r="617" ht="15.75" customHeight="1">
      <c r="A617" s="32"/>
      <c r="B617" s="33"/>
      <c r="D617" s="21" t="s">
        <v>1051</v>
      </c>
      <c r="E617" s="29"/>
      <c r="F617" s="21"/>
      <c r="G617" s="21" t="s">
        <v>1051</v>
      </c>
    </row>
    <row r="618" ht="15.75" customHeight="1">
      <c r="A618" s="32"/>
      <c r="B618" s="33"/>
      <c r="D618" s="21" t="s">
        <v>1051</v>
      </c>
      <c r="E618" s="29"/>
      <c r="F618" s="21"/>
      <c r="G618" s="21" t="s">
        <v>1051</v>
      </c>
    </row>
    <row r="619" ht="15.75" customHeight="1">
      <c r="A619" s="32"/>
      <c r="B619" s="33"/>
      <c r="D619" s="21" t="s">
        <v>1051</v>
      </c>
      <c r="E619" s="29"/>
      <c r="F619" s="21"/>
      <c r="G619" s="21" t="s">
        <v>1051</v>
      </c>
    </row>
    <row r="620" ht="15.75" customHeight="1">
      <c r="A620" s="32"/>
      <c r="B620" s="33"/>
      <c r="D620" s="21" t="s">
        <v>1051</v>
      </c>
      <c r="E620" s="29"/>
      <c r="F620" s="21"/>
      <c r="G620" s="21" t="s">
        <v>1051</v>
      </c>
    </row>
    <row r="621" ht="15.75" customHeight="1">
      <c r="A621" s="32"/>
      <c r="B621" s="33"/>
      <c r="D621" s="21" t="s">
        <v>1051</v>
      </c>
      <c r="E621" s="29"/>
      <c r="F621" s="21"/>
      <c r="G621" s="21" t="s">
        <v>1051</v>
      </c>
    </row>
    <row r="622" ht="15.75" customHeight="1">
      <c r="A622" s="32"/>
      <c r="B622" s="33"/>
      <c r="D622" s="21" t="s">
        <v>1051</v>
      </c>
      <c r="E622" s="29"/>
      <c r="F622" s="21"/>
      <c r="G622" s="21" t="s">
        <v>1051</v>
      </c>
    </row>
    <row r="623" ht="15.75" customHeight="1">
      <c r="A623" s="32"/>
      <c r="B623" s="33"/>
      <c r="D623" s="21" t="s">
        <v>1051</v>
      </c>
      <c r="E623" s="29"/>
      <c r="F623" s="21"/>
      <c r="G623" s="21" t="s">
        <v>1051</v>
      </c>
    </row>
    <row r="624" ht="15.75" customHeight="1">
      <c r="A624" s="32"/>
      <c r="B624" s="33"/>
      <c r="D624" s="21" t="s">
        <v>1051</v>
      </c>
      <c r="E624" s="29"/>
      <c r="F624" s="21"/>
      <c r="G624" s="21" t="s">
        <v>1051</v>
      </c>
    </row>
    <row r="625" ht="15.75" customHeight="1">
      <c r="A625" s="32"/>
      <c r="B625" s="33"/>
      <c r="D625" s="21" t="s">
        <v>1051</v>
      </c>
      <c r="E625" s="29"/>
      <c r="F625" s="21"/>
      <c r="G625" s="21" t="s">
        <v>1051</v>
      </c>
    </row>
    <row r="626" ht="15.75" customHeight="1">
      <c r="A626" s="32"/>
      <c r="B626" s="33"/>
      <c r="D626" s="21" t="s">
        <v>1051</v>
      </c>
      <c r="E626" s="29"/>
      <c r="F626" s="21"/>
      <c r="G626" s="21" t="s">
        <v>1051</v>
      </c>
    </row>
    <row r="627" ht="15.75" customHeight="1">
      <c r="A627" s="32"/>
      <c r="B627" s="33"/>
      <c r="D627" s="21" t="s">
        <v>1051</v>
      </c>
      <c r="E627" s="29"/>
      <c r="F627" s="21"/>
      <c r="G627" s="21" t="s">
        <v>1051</v>
      </c>
    </row>
    <row r="628" ht="15.75" customHeight="1">
      <c r="A628" s="32"/>
      <c r="B628" s="33"/>
      <c r="D628" s="21" t="s">
        <v>1051</v>
      </c>
      <c r="E628" s="29"/>
      <c r="F628" s="21"/>
      <c r="G628" s="21" t="s">
        <v>1051</v>
      </c>
    </row>
    <row r="629" ht="15.75" customHeight="1">
      <c r="A629" s="32"/>
      <c r="B629" s="33"/>
      <c r="D629" s="21" t="s">
        <v>1051</v>
      </c>
      <c r="E629" s="29"/>
      <c r="F629" s="21"/>
      <c r="G629" s="21" t="s">
        <v>1051</v>
      </c>
    </row>
    <row r="630" ht="15.75" customHeight="1">
      <c r="A630" s="32"/>
      <c r="B630" s="33"/>
      <c r="D630" s="21" t="s">
        <v>1051</v>
      </c>
      <c r="E630" s="29"/>
      <c r="F630" s="21"/>
      <c r="G630" s="21" t="s">
        <v>1051</v>
      </c>
    </row>
    <row r="631" ht="15.75" customHeight="1">
      <c r="A631" s="32"/>
      <c r="B631" s="33"/>
      <c r="D631" s="21" t="s">
        <v>1051</v>
      </c>
      <c r="E631" s="29"/>
      <c r="F631" s="21"/>
      <c r="G631" s="21" t="s">
        <v>1051</v>
      </c>
    </row>
    <row r="632" ht="15.75" customHeight="1">
      <c r="A632" s="32"/>
      <c r="B632" s="33"/>
      <c r="D632" s="21" t="s">
        <v>1051</v>
      </c>
      <c r="E632" s="29"/>
      <c r="F632" s="21"/>
      <c r="G632" s="21" t="s">
        <v>1051</v>
      </c>
    </row>
    <row r="633" ht="15.75" customHeight="1">
      <c r="A633" s="32"/>
      <c r="B633" s="33"/>
      <c r="D633" s="21" t="s">
        <v>1051</v>
      </c>
      <c r="E633" s="29"/>
      <c r="F633" s="21"/>
      <c r="G633" s="21" t="s">
        <v>1051</v>
      </c>
    </row>
    <row r="634" ht="15.75" customHeight="1">
      <c r="A634" s="32"/>
      <c r="B634" s="33"/>
      <c r="D634" s="21" t="s">
        <v>1051</v>
      </c>
      <c r="E634" s="29"/>
      <c r="F634" s="21"/>
      <c r="G634" s="21" t="s">
        <v>1051</v>
      </c>
    </row>
    <row r="635" ht="15.75" customHeight="1">
      <c r="A635" s="32"/>
      <c r="B635" s="33"/>
      <c r="D635" s="21" t="s">
        <v>1051</v>
      </c>
      <c r="E635" s="29"/>
      <c r="F635" s="21"/>
      <c r="G635" s="21" t="s">
        <v>1051</v>
      </c>
    </row>
    <row r="636" ht="15.75" customHeight="1">
      <c r="A636" s="32"/>
      <c r="B636" s="33"/>
      <c r="D636" s="21" t="s">
        <v>1051</v>
      </c>
      <c r="E636" s="29"/>
      <c r="F636" s="21"/>
      <c r="G636" s="21" t="s">
        <v>1051</v>
      </c>
    </row>
    <row r="637" ht="15.75" customHeight="1">
      <c r="A637" s="32"/>
      <c r="B637" s="33"/>
      <c r="D637" s="21" t="s">
        <v>1051</v>
      </c>
      <c r="E637" s="29"/>
      <c r="F637" s="21"/>
      <c r="G637" s="21" t="s">
        <v>1051</v>
      </c>
    </row>
    <row r="638" ht="15.75" customHeight="1">
      <c r="A638" s="32"/>
      <c r="B638" s="33"/>
      <c r="D638" s="21" t="s">
        <v>1051</v>
      </c>
      <c r="E638" s="29"/>
      <c r="F638" s="21"/>
      <c r="G638" s="21" t="s">
        <v>1051</v>
      </c>
    </row>
    <row r="639" ht="15.75" customHeight="1">
      <c r="A639" s="32"/>
      <c r="B639" s="33"/>
      <c r="D639" s="21" t="s">
        <v>1051</v>
      </c>
      <c r="E639" s="29"/>
      <c r="F639" s="21"/>
      <c r="G639" s="21" t="s">
        <v>1051</v>
      </c>
    </row>
    <row r="640" ht="15.75" customHeight="1">
      <c r="A640" s="32"/>
      <c r="B640" s="33"/>
      <c r="D640" s="21" t="s">
        <v>1051</v>
      </c>
      <c r="E640" s="29"/>
      <c r="F640" s="21"/>
      <c r="G640" s="21" t="s">
        <v>1051</v>
      </c>
    </row>
    <row r="641" ht="15.75" customHeight="1">
      <c r="A641" s="32"/>
      <c r="B641" s="33"/>
      <c r="D641" s="21" t="s">
        <v>1051</v>
      </c>
      <c r="E641" s="29"/>
      <c r="F641" s="21"/>
      <c r="G641" s="21" t="s">
        <v>1051</v>
      </c>
    </row>
    <row r="642" ht="15.75" customHeight="1">
      <c r="A642" s="32"/>
      <c r="B642" s="33"/>
      <c r="D642" s="21" t="s">
        <v>1051</v>
      </c>
      <c r="E642" s="29"/>
      <c r="F642" s="21"/>
      <c r="G642" s="21" t="s">
        <v>1051</v>
      </c>
    </row>
    <row r="643" ht="15.75" customHeight="1">
      <c r="A643" s="32"/>
      <c r="B643" s="33"/>
      <c r="D643" s="21" t="s">
        <v>1051</v>
      </c>
      <c r="E643" s="29"/>
      <c r="F643" s="21"/>
      <c r="G643" s="21" t="s">
        <v>1051</v>
      </c>
    </row>
    <row r="644" ht="15.75" customHeight="1">
      <c r="A644" s="32"/>
      <c r="B644" s="33"/>
      <c r="D644" s="21" t="s">
        <v>1051</v>
      </c>
      <c r="E644" s="29"/>
      <c r="F644" s="21"/>
      <c r="G644" s="21" t="s">
        <v>1051</v>
      </c>
    </row>
    <row r="645" ht="15.75" customHeight="1">
      <c r="A645" s="32"/>
      <c r="B645" s="33"/>
      <c r="D645" s="21" t="s">
        <v>1051</v>
      </c>
      <c r="E645" s="29"/>
      <c r="F645" s="21"/>
      <c r="G645" s="21" t="s">
        <v>1051</v>
      </c>
    </row>
    <row r="646" ht="15.75" customHeight="1">
      <c r="A646" s="32"/>
      <c r="B646" s="33"/>
      <c r="D646" s="21" t="s">
        <v>1051</v>
      </c>
      <c r="E646" s="29"/>
      <c r="F646" s="21"/>
      <c r="G646" s="21" t="s">
        <v>1051</v>
      </c>
    </row>
    <row r="647" ht="15.75" customHeight="1">
      <c r="A647" s="32"/>
      <c r="B647" s="33"/>
      <c r="D647" s="21" t="s">
        <v>1051</v>
      </c>
      <c r="E647" s="29"/>
      <c r="F647" s="21"/>
      <c r="G647" s="21" t="s">
        <v>1051</v>
      </c>
    </row>
    <row r="648" ht="15.75" customHeight="1">
      <c r="A648" s="32"/>
      <c r="B648" s="33"/>
      <c r="D648" s="21" t="s">
        <v>1051</v>
      </c>
      <c r="E648" s="29"/>
      <c r="F648" s="21"/>
      <c r="G648" s="21" t="s">
        <v>1051</v>
      </c>
    </row>
    <row r="649" ht="15.75" customHeight="1">
      <c r="A649" s="32"/>
      <c r="B649" s="33"/>
      <c r="D649" s="21" t="s">
        <v>1051</v>
      </c>
      <c r="E649" s="29"/>
      <c r="F649" s="21"/>
      <c r="G649" s="21" t="s">
        <v>1051</v>
      </c>
    </row>
    <row r="650" ht="15.75" customHeight="1">
      <c r="A650" s="32"/>
      <c r="B650" s="33"/>
      <c r="D650" s="21" t="s">
        <v>1051</v>
      </c>
      <c r="E650" s="29"/>
      <c r="F650" s="21"/>
      <c r="G650" s="21" t="s">
        <v>1051</v>
      </c>
    </row>
    <row r="651" ht="15.75" customHeight="1">
      <c r="A651" s="32"/>
      <c r="B651" s="33"/>
      <c r="D651" s="21" t="s">
        <v>1051</v>
      </c>
      <c r="E651" s="29"/>
      <c r="F651" s="21"/>
      <c r="G651" s="21" t="s">
        <v>1051</v>
      </c>
    </row>
    <row r="652" ht="15.75" customHeight="1">
      <c r="A652" s="32"/>
      <c r="B652" s="33"/>
      <c r="D652" s="21" t="s">
        <v>1051</v>
      </c>
      <c r="E652" s="29"/>
      <c r="F652" s="21"/>
      <c r="G652" s="21" t="s">
        <v>1051</v>
      </c>
    </row>
    <row r="653" ht="15.75" customHeight="1">
      <c r="A653" s="32"/>
      <c r="B653" s="33"/>
      <c r="D653" s="21" t="s">
        <v>1051</v>
      </c>
      <c r="E653" s="29"/>
      <c r="F653" s="21"/>
      <c r="G653" s="21" t="s">
        <v>1051</v>
      </c>
    </row>
    <row r="654" ht="15.75" customHeight="1">
      <c r="A654" s="32"/>
      <c r="B654" s="33"/>
      <c r="D654" s="21" t="s">
        <v>1051</v>
      </c>
      <c r="E654" s="29"/>
      <c r="F654" s="21"/>
      <c r="G654" s="21" t="s">
        <v>1051</v>
      </c>
    </row>
    <row r="655" ht="15.75" customHeight="1">
      <c r="A655" s="32"/>
      <c r="B655" s="33"/>
      <c r="D655" s="21" t="s">
        <v>1051</v>
      </c>
      <c r="E655" s="29"/>
      <c r="F655" s="21"/>
      <c r="G655" s="21" t="s">
        <v>1051</v>
      </c>
    </row>
    <row r="656" ht="15.75" customHeight="1">
      <c r="A656" s="32"/>
      <c r="B656" s="33"/>
      <c r="D656" s="21" t="s">
        <v>1051</v>
      </c>
      <c r="E656" s="29"/>
      <c r="F656" s="21"/>
      <c r="G656" s="21" t="s">
        <v>1051</v>
      </c>
    </row>
    <row r="657" ht="15.75" customHeight="1">
      <c r="A657" s="32"/>
      <c r="B657" s="33"/>
      <c r="D657" s="21" t="s">
        <v>1051</v>
      </c>
      <c r="E657" s="29"/>
      <c r="F657" s="21"/>
      <c r="G657" s="21" t="s">
        <v>1051</v>
      </c>
    </row>
    <row r="658" ht="15.75" customHeight="1">
      <c r="A658" s="32"/>
      <c r="B658" s="33"/>
      <c r="D658" s="21" t="s">
        <v>1051</v>
      </c>
      <c r="E658" s="29"/>
      <c r="F658" s="21"/>
      <c r="G658" s="21" t="s">
        <v>1051</v>
      </c>
    </row>
    <row r="659" ht="15.75" customHeight="1">
      <c r="A659" s="32"/>
      <c r="B659" s="33"/>
      <c r="D659" s="21" t="s">
        <v>1051</v>
      </c>
      <c r="E659" s="29"/>
      <c r="F659" s="21"/>
      <c r="G659" s="21" t="s">
        <v>1051</v>
      </c>
    </row>
    <row r="660" ht="15.75" customHeight="1">
      <c r="A660" s="32"/>
      <c r="B660" s="33"/>
      <c r="D660" s="21" t="s">
        <v>1051</v>
      </c>
      <c r="E660" s="29"/>
      <c r="F660" s="21"/>
      <c r="G660" s="21" t="s">
        <v>1051</v>
      </c>
    </row>
    <row r="661" ht="15.75" customHeight="1">
      <c r="A661" s="32"/>
      <c r="B661" s="33"/>
      <c r="D661" s="21" t="s">
        <v>1051</v>
      </c>
      <c r="E661" s="29"/>
      <c r="F661" s="21"/>
      <c r="G661" s="21" t="s">
        <v>1051</v>
      </c>
    </row>
    <row r="662" ht="15.75" customHeight="1">
      <c r="A662" s="32"/>
      <c r="B662" s="33"/>
      <c r="D662" s="21" t="s">
        <v>1051</v>
      </c>
      <c r="E662" s="29"/>
      <c r="F662" s="21"/>
      <c r="G662" s="21" t="s">
        <v>1051</v>
      </c>
    </row>
    <row r="663" ht="15.75" customHeight="1">
      <c r="A663" s="32"/>
      <c r="B663" s="33"/>
      <c r="D663" s="21" t="s">
        <v>1051</v>
      </c>
      <c r="E663" s="29"/>
      <c r="F663" s="21"/>
      <c r="G663" s="21" t="s">
        <v>1051</v>
      </c>
    </row>
    <row r="664" ht="15.75" customHeight="1">
      <c r="A664" s="32"/>
      <c r="B664" s="33"/>
      <c r="D664" s="21" t="s">
        <v>1051</v>
      </c>
      <c r="E664" s="29"/>
      <c r="F664" s="21"/>
      <c r="G664" s="21" t="s">
        <v>1051</v>
      </c>
    </row>
    <row r="665" ht="15.75" customHeight="1">
      <c r="A665" s="32"/>
      <c r="B665" s="33"/>
      <c r="D665" s="21" t="s">
        <v>1051</v>
      </c>
      <c r="E665" s="29"/>
      <c r="F665" s="21"/>
      <c r="G665" s="21" t="s">
        <v>1051</v>
      </c>
    </row>
    <row r="666" ht="15.75" customHeight="1">
      <c r="A666" s="32"/>
      <c r="B666" s="33"/>
      <c r="D666" s="21" t="s">
        <v>1051</v>
      </c>
      <c r="E666" s="29"/>
      <c r="F666" s="21"/>
      <c r="G666" s="21" t="s">
        <v>1051</v>
      </c>
    </row>
    <row r="667" ht="15.75" customHeight="1">
      <c r="A667" s="32"/>
      <c r="B667" s="33"/>
      <c r="D667" s="21" t="s">
        <v>1051</v>
      </c>
      <c r="E667" s="29"/>
      <c r="F667" s="21"/>
      <c r="G667" s="21" t="s">
        <v>1051</v>
      </c>
    </row>
    <row r="668" ht="15.75" customHeight="1">
      <c r="A668" s="32"/>
      <c r="B668" s="33"/>
      <c r="D668" s="21" t="s">
        <v>1051</v>
      </c>
      <c r="E668" s="29"/>
      <c r="F668" s="21"/>
      <c r="G668" s="21" t="s">
        <v>1051</v>
      </c>
    </row>
    <row r="669" ht="15.75" customHeight="1">
      <c r="A669" s="32"/>
      <c r="B669" s="33"/>
      <c r="D669" s="21" t="s">
        <v>1051</v>
      </c>
      <c r="E669" s="29"/>
      <c r="F669" s="21"/>
      <c r="G669" s="21" t="s">
        <v>1051</v>
      </c>
    </row>
    <row r="670" ht="15.75" customHeight="1">
      <c r="A670" s="32"/>
      <c r="B670" s="33"/>
      <c r="D670" s="21" t="s">
        <v>1051</v>
      </c>
      <c r="E670" s="29"/>
      <c r="F670" s="21"/>
      <c r="G670" s="21" t="s">
        <v>1051</v>
      </c>
    </row>
    <row r="671" ht="15.75" customHeight="1">
      <c r="A671" s="32"/>
      <c r="B671" s="33"/>
      <c r="D671" s="21" t="s">
        <v>1051</v>
      </c>
      <c r="E671" s="29"/>
      <c r="F671" s="21"/>
      <c r="G671" s="21" t="s">
        <v>1051</v>
      </c>
    </row>
    <row r="672" ht="15.75" customHeight="1">
      <c r="A672" s="32"/>
      <c r="B672" s="33"/>
      <c r="D672" s="21" t="s">
        <v>1051</v>
      </c>
      <c r="E672" s="29"/>
      <c r="F672" s="21"/>
      <c r="G672" s="21" t="s">
        <v>1051</v>
      </c>
    </row>
    <row r="673" ht="15.75" customHeight="1">
      <c r="A673" s="32"/>
      <c r="B673" s="33"/>
      <c r="D673" s="21" t="s">
        <v>1051</v>
      </c>
      <c r="E673" s="29"/>
      <c r="F673" s="21"/>
      <c r="G673" s="21" t="s">
        <v>1051</v>
      </c>
    </row>
    <row r="674" ht="15.75" customHeight="1">
      <c r="A674" s="32"/>
      <c r="B674" s="33"/>
      <c r="D674" s="21" t="s">
        <v>1051</v>
      </c>
      <c r="E674" s="29"/>
      <c r="F674" s="21"/>
      <c r="G674" s="21" t="s">
        <v>1051</v>
      </c>
    </row>
    <row r="675" ht="15.75" customHeight="1">
      <c r="A675" s="32"/>
      <c r="B675" s="33"/>
      <c r="D675" s="21" t="s">
        <v>1051</v>
      </c>
      <c r="E675" s="29"/>
      <c r="F675" s="21"/>
      <c r="G675" s="21" t="s">
        <v>1051</v>
      </c>
    </row>
    <row r="676" ht="15.75" customHeight="1">
      <c r="A676" s="32"/>
      <c r="B676" s="33"/>
      <c r="D676" s="21" t="s">
        <v>1051</v>
      </c>
      <c r="E676" s="29"/>
      <c r="F676" s="21"/>
      <c r="G676" s="21" t="s">
        <v>1051</v>
      </c>
    </row>
    <row r="677" ht="15.75" customHeight="1">
      <c r="A677" s="32"/>
      <c r="B677" s="33"/>
      <c r="D677" s="21" t="s">
        <v>1051</v>
      </c>
      <c r="E677" s="29"/>
      <c r="F677" s="21"/>
      <c r="G677" s="21" t="s">
        <v>1051</v>
      </c>
    </row>
    <row r="678" ht="15.75" customHeight="1">
      <c r="A678" s="32"/>
      <c r="B678" s="33"/>
      <c r="D678" s="21" t="s">
        <v>1051</v>
      </c>
      <c r="E678" s="29"/>
      <c r="F678" s="21"/>
      <c r="G678" s="21" t="s">
        <v>1051</v>
      </c>
    </row>
    <row r="679" ht="15.75" customHeight="1">
      <c r="A679" s="32"/>
      <c r="B679" s="33"/>
      <c r="D679" s="21" t="s">
        <v>1051</v>
      </c>
      <c r="E679" s="29"/>
      <c r="F679" s="21"/>
      <c r="G679" s="21" t="s">
        <v>1051</v>
      </c>
    </row>
    <row r="680" ht="15.75" customHeight="1">
      <c r="A680" s="32"/>
      <c r="B680" s="33"/>
      <c r="D680" s="21" t="s">
        <v>1051</v>
      </c>
      <c r="E680" s="29"/>
      <c r="F680" s="21"/>
      <c r="G680" s="21" t="s">
        <v>1051</v>
      </c>
    </row>
    <row r="681" ht="15.75" customHeight="1">
      <c r="A681" s="32"/>
      <c r="B681" s="33"/>
      <c r="D681" s="21" t="s">
        <v>1051</v>
      </c>
      <c r="E681" s="29"/>
      <c r="F681" s="21"/>
      <c r="G681" s="21" t="s">
        <v>1051</v>
      </c>
    </row>
    <row r="682" ht="15.75" customHeight="1">
      <c r="A682" s="32"/>
      <c r="B682" s="33"/>
      <c r="D682" s="21" t="s">
        <v>1051</v>
      </c>
      <c r="E682" s="29"/>
      <c r="F682" s="21"/>
      <c r="G682" s="21" t="s">
        <v>1051</v>
      </c>
    </row>
    <row r="683" ht="15.75" customHeight="1">
      <c r="A683" s="32"/>
      <c r="B683" s="33"/>
      <c r="D683" s="21" t="s">
        <v>1051</v>
      </c>
      <c r="E683" s="29"/>
      <c r="F683" s="21"/>
      <c r="G683" s="21" t="s">
        <v>1051</v>
      </c>
    </row>
    <row r="684" ht="15.75" customHeight="1">
      <c r="A684" s="32"/>
      <c r="B684" s="33"/>
      <c r="D684" s="21" t="s">
        <v>1051</v>
      </c>
      <c r="E684" s="29"/>
      <c r="F684" s="21"/>
      <c r="G684" s="21" t="s">
        <v>1051</v>
      </c>
    </row>
    <row r="685" ht="15.75" customHeight="1">
      <c r="A685" s="32"/>
      <c r="B685" s="33"/>
      <c r="D685" s="21" t="s">
        <v>1051</v>
      </c>
      <c r="E685" s="29"/>
      <c r="F685" s="21"/>
      <c r="G685" s="21" t="s">
        <v>1051</v>
      </c>
    </row>
    <row r="686" ht="15.75" customHeight="1">
      <c r="A686" s="32"/>
      <c r="B686" s="33"/>
      <c r="D686" s="21" t="s">
        <v>1051</v>
      </c>
      <c r="E686" s="29"/>
      <c r="F686" s="21"/>
      <c r="G686" s="21" t="s">
        <v>1051</v>
      </c>
    </row>
    <row r="687" ht="15.75" customHeight="1">
      <c r="A687" s="32"/>
      <c r="B687" s="33"/>
      <c r="D687" s="21" t="s">
        <v>1051</v>
      </c>
      <c r="E687" s="29"/>
      <c r="F687" s="21"/>
      <c r="G687" s="21" t="s">
        <v>1051</v>
      </c>
    </row>
    <row r="688" ht="15.75" customHeight="1">
      <c r="A688" s="32"/>
      <c r="B688" s="33"/>
      <c r="D688" s="21" t="s">
        <v>1051</v>
      </c>
      <c r="E688" s="29"/>
      <c r="F688" s="21"/>
      <c r="G688" s="21" t="s">
        <v>1051</v>
      </c>
    </row>
    <row r="689" ht="15.75" customHeight="1">
      <c r="A689" s="32"/>
      <c r="B689" s="33"/>
      <c r="D689" s="21" t="s">
        <v>1051</v>
      </c>
      <c r="E689" s="29"/>
      <c r="F689" s="21"/>
      <c r="G689" s="21" t="s">
        <v>1051</v>
      </c>
    </row>
    <row r="690" ht="15.75" customHeight="1">
      <c r="A690" s="32"/>
      <c r="B690" s="33"/>
      <c r="D690" s="21" t="s">
        <v>1051</v>
      </c>
      <c r="E690" s="29"/>
      <c r="F690" s="21"/>
      <c r="G690" s="21" t="s">
        <v>1051</v>
      </c>
    </row>
    <row r="691" ht="15.75" customHeight="1">
      <c r="A691" s="32"/>
      <c r="B691" s="33"/>
      <c r="D691" s="21" t="s">
        <v>1051</v>
      </c>
      <c r="E691" s="29"/>
      <c r="F691" s="21"/>
      <c r="G691" s="21" t="s">
        <v>1051</v>
      </c>
    </row>
    <row r="692" ht="15.75" customHeight="1">
      <c r="A692" s="32"/>
      <c r="B692" s="33"/>
      <c r="D692" s="21" t="s">
        <v>1051</v>
      </c>
      <c r="E692" s="29"/>
      <c r="F692" s="21"/>
      <c r="G692" s="21" t="s">
        <v>1051</v>
      </c>
    </row>
    <row r="693" ht="15.75" customHeight="1">
      <c r="A693" s="32"/>
      <c r="B693" s="33"/>
      <c r="D693" s="21" t="s">
        <v>1051</v>
      </c>
      <c r="E693" s="29"/>
      <c r="F693" s="21"/>
      <c r="G693" s="21" t="s">
        <v>1051</v>
      </c>
    </row>
    <row r="694" ht="15.75" customHeight="1">
      <c r="A694" s="32"/>
      <c r="B694" s="33"/>
      <c r="D694" s="21" t="s">
        <v>1051</v>
      </c>
      <c r="E694" s="29"/>
      <c r="F694" s="21"/>
      <c r="G694" s="21" t="s">
        <v>1051</v>
      </c>
    </row>
    <row r="695" ht="15.75" customHeight="1">
      <c r="A695" s="32"/>
      <c r="B695" s="33"/>
      <c r="D695" s="21" t="s">
        <v>1051</v>
      </c>
      <c r="E695" s="29"/>
      <c r="F695" s="21"/>
      <c r="G695" s="21" t="s">
        <v>1051</v>
      </c>
    </row>
    <row r="696" ht="15.75" customHeight="1">
      <c r="A696" s="32"/>
      <c r="B696" s="33"/>
      <c r="D696" s="21" t="s">
        <v>1051</v>
      </c>
      <c r="E696" s="29"/>
      <c r="F696" s="21"/>
      <c r="G696" s="21" t="s">
        <v>1051</v>
      </c>
    </row>
    <row r="697" ht="15.75" customHeight="1">
      <c r="A697" s="32"/>
      <c r="B697" s="33"/>
      <c r="D697" s="21" t="s">
        <v>1051</v>
      </c>
      <c r="E697" s="29"/>
      <c r="F697" s="21"/>
      <c r="G697" s="21" t="s">
        <v>1051</v>
      </c>
    </row>
    <row r="698" ht="15.75" customHeight="1">
      <c r="A698" s="32"/>
      <c r="B698" s="33"/>
      <c r="D698" s="21" t="s">
        <v>1051</v>
      </c>
      <c r="E698" s="29"/>
      <c r="F698" s="21"/>
      <c r="G698" s="21" t="s">
        <v>1051</v>
      </c>
    </row>
    <row r="699" ht="15.75" customHeight="1">
      <c r="A699" s="32"/>
      <c r="B699" s="33"/>
      <c r="D699" s="21" t="s">
        <v>1051</v>
      </c>
      <c r="E699" s="29"/>
      <c r="F699" s="21"/>
      <c r="G699" s="21" t="s">
        <v>1051</v>
      </c>
    </row>
    <row r="700" ht="15.75" customHeight="1">
      <c r="A700" s="32"/>
      <c r="B700" s="33"/>
      <c r="D700" s="21" t="s">
        <v>1051</v>
      </c>
      <c r="E700" s="29"/>
      <c r="F700" s="21"/>
      <c r="G700" s="21" t="s">
        <v>1051</v>
      </c>
    </row>
    <row r="701" ht="15.75" customHeight="1">
      <c r="A701" s="32"/>
      <c r="B701" s="33"/>
      <c r="D701" s="21" t="s">
        <v>1051</v>
      </c>
      <c r="E701" s="29"/>
      <c r="F701" s="21"/>
      <c r="G701" s="21" t="s">
        <v>1051</v>
      </c>
    </row>
    <row r="702" ht="15.75" customHeight="1">
      <c r="A702" s="32"/>
      <c r="B702" s="33"/>
      <c r="D702" s="21" t="s">
        <v>1051</v>
      </c>
      <c r="E702" s="29"/>
      <c r="F702" s="21"/>
      <c r="G702" s="21" t="s">
        <v>1051</v>
      </c>
    </row>
    <row r="703" ht="15.75" customHeight="1">
      <c r="A703" s="32"/>
      <c r="B703" s="33"/>
      <c r="D703" s="21" t="s">
        <v>1051</v>
      </c>
      <c r="E703" s="29"/>
      <c r="F703" s="21"/>
      <c r="G703" s="21" t="s">
        <v>1051</v>
      </c>
    </row>
    <row r="704" ht="15.75" customHeight="1">
      <c r="A704" s="32"/>
      <c r="B704" s="33"/>
      <c r="D704" s="21" t="s">
        <v>1051</v>
      </c>
      <c r="E704" s="29"/>
      <c r="F704" s="21"/>
      <c r="G704" s="21" t="s">
        <v>1051</v>
      </c>
    </row>
    <row r="705" ht="15.75" customHeight="1">
      <c r="A705" s="32"/>
      <c r="B705" s="33"/>
      <c r="D705" s="21" t="s">
        <v>1051</v>
      </c>
      <c r="E705" s="29"/>
      <c r="F705" s="21"/>
      <c r="G705" s="21" t="s">
        <v>1051</v>
      </c>
    </row>
    <row r="706" ht="15.75" customHeight="1">
      <c r="A706" s="32"/>
      <c r="B706" s="33"/>
      <c r="D706" s="21" t="s">
        <v>1051</v>
      </c>
      <c r="E706" s="29"/>
      <c r="F706" s="21"/>
      <c r="G706" s="21" t="s">
        <v>1051</v>
      </c>
    </row>
    <row r="707" ht="15.75" customHeight="1">
      <c r="A707" s="32"/>
      <c r="B707" s="33"/>
      <c r="D707" s="21" t="s">
        <v>1051</v>
      </c>
      <c r="E707" s="29"/>
      <c r="F707" s="21"/>
      <c r="G707" s="21" t="s">
        <v>1051</v>
      </c>
    </row>
    <row r="708" ht="15.75" customHeight="1">
      <c r="A708" s="32"/>
      <c r="B708" s="33"/>
      <c r="D708" s="21" t="s">
        <v>1051</v>
      </c>
      <c r="E708" s="29"/>
      <c r="F708" s="21"/>
      <c r="G708" s="21" t="s">
        <v>1051</v>
      </c>
    </row>
    <row r="709" ht="15.75" customHeight="1">
      <c r="A709" s="32"/>
      <c r="B709" s="33"/>
      <c r="D709" s="21" t="s">
        <v>1051</v>
      </c>
      <c r="E709" s="29"/>
      <c r="F709" s="21"/>
      <c r="G709" s="21" t="s">
        <v>1051</v>
      </c>
    </row>
    <row r="710" ht="15.75" customHeight="1">
      <c r="A710" s="32"/>
      <c r="B710" s="33"/>
      <c r="D710" s="21" t="s">
        <v>1051</v>
      </c>
      <c r="E710" s="29"/>
      <c r="F710" s="21"/>
      <c r="G710" s="21" t="s">
        <v>1051</v>
      </c>
    </row>
    <row r="711" ht="15.75" customHeight="1">
      <c r="A711" s="32"/>
      <c r="B711" s="33"/>
      <c r="D711" s="21" t="s">
        <v>1051</v>
      </c>
      <c r="E711" s="29"/>
      <c r="F711" s="21"/>
      <c r="G711" s="21" t="s">
        <v>1051</v>
      </c>
    </row>
    <row r="712" ht="15.75" customHeight="1">
      <c r="A712" s="32"/>
      <c r="B712" s="33"/>
      <c r="D712" s="21" t="s">
        <v>1051</v>
      </c>
      <c r="E712" s="29"/>
      <c r="F712" s="21"/>
      <c r="G712" s="21" t="s">
        <v>1051</v>
      </c>
    </row>
    <row r="713" ht="15.75" customHeight="1">
      <c r="A713" s="32"/>
      <c r="B713" s="33"/>
      <c r="D713" s="21" t="s">
        <v>1051</v>
      </c>
      <c r="E713" s="29"/>
      <c r="F713" s="21"/>
      <c r="G713" s="21" t="s">
        <v>1051</v>
      </c>
    </row>
    <row r="714" ht="15.75" customHeight="1">
      <c r="A714" s="32"/>
      <c r="B714" s="33"/>
      <c r="D714" s="21" t="s">
        <v>1051</v>
      </c>
      <c r="E714" s="29"/>
      <c r="F714" s="21"/>
      <c r="G714" s="21" t="s">
        <v>1051</v>
      </c>
    </row>
    <row r="715" ht="15.75" customHeight="1">
      <c r="A715" s="32"/>
      <c r="B715" s="33"/>
      <c r="D715" s="21" t="s">
        <v>1051</v>
      </c>
      <c r="E715" s="29"/>
      <c r="F715" s="21"/>
      <c r="G715" s="21" t="s">
        <v>1051</v>
      </c>
    </row>
    <row r="716" ht="15.75" customHeight="1">
      <c r="A716" s="32"/>
      <c r="B716" s="33"/>
      <c r="D716" s="21" t="s">
        <v>1051</v>
      </c>
      <c r="E716" s="29"/>
      <c r="F716" s="21"/>
      <c r="G716" s="21" t="s">
        <v>1051</v>
      </c>
    </row>
    <row r="717" ht="15.75" customHeight="1">
      <c r="A717" s="32"/>
      <c r="B717" s="33"/>
      <c r="D717" s="21" t="s">
        <v>1051</v>
      </c>
      <c r="E717" s="29"/>
      <c r="F717" s="21"/>
      <c r="G717" s="21" t="s">
        <v>1051</v>
      </c>
    </row>
    <row r="718" ht="15.75" customHeight="1">
      <c r="A718" s="32"/>
      <c r="B718" s="33"/>
      <c r="D718" s="21" t="s">
        <v>1051</v>
      </c>
      <c r="E718" s="29"/>
      <c r="F718" s="21"/>
      <c r="G718" s="21" t="s">
        <v>1051</v>
      </c>
    </row>
    <row r="719" ht="15.75" customHeight="1">
      <c r="A719" s="32"/>
      <c r="B719" s="33"/>
      <c r="D719" s="21" t="s">
        <v>1051</v>
      </c>
      <c r="E719" s="29"/>
      <c r="F719" s="21"/>
      <c r="G719" s="21" t="s">
        <v>1051</v>
      </c>
    </row>
    <row r="720" ht="15.75" customHeight="1">
      <c r="A720" s="32"/>
      <c r="B720" s="33"/>
      <c r="D720" s="21" t="s">
        <v>1051</v>
      </c>
      <c r="E720" s="29"/>
      <c r="F720" s="21"/>
      <c r="G720" s="21" t="s">
        <v>1051</v>
      </c>
    </row>
    <row r="721" ht="15.75" customHeight="1">
      <c r="A721" s="32"/>
      <c r="B721" s="33"/>
      <c r="D721" s="21" t="s">
        <v>1051</v>
      </c>
      <c r="E721" s="29"/>
      <c r="F721" s="21"/>
      <c r="G721" s="21" t="s">
        <v>1051</v>
      </c>
    </row>
    <row r="722" ht="15.75" customHeight="1">
      <c r="A722" s="32"/>
      <c r="B722" s="33"/>
      <c r="D722" s="21" t="s">
        <v>1051</v>
      </c>
      <c r="E722" s="29"/>
      <c r="F722" s="21"/>
      <c r="G722" s="21" t="s">
        <v>1051</v>
      </c>
    </row>
    <row r="723" ht="15.75" customHeight="1">
      <c r="A723" s="32"/>
      <c r="B723" s="33"/>
      <c r="D723" s="21" t="s">
        <v>1051</v>
      </c>
      <c r="E723" s="29"/>
      <c r="F723" s="21"/>
      <c r="G723" s="21" t="s">
        <v>1051</v>
      </c>
    </row>
    <row r="724" ht="15.75" customHeight="1">
      <c r="A724" s="32"/>
      <c r="B724" s="33"/>
      <c r="D724" s="21" t="s">
        <v>1051</v>
      </c>
      <c r="E724" s="29"/>
      <c r="F724" s="21"/>
      <c r="G724" s="21" t="s">
        <v>1051</v>
      </c>
    </row>
    <row r="725" ht="15.75" customHeight="1">
      <c r="A725" s="32"/>
      <c r="B725" s="33"/>
      <c r="D725" s="21" t="s">
        <v>1051</v>
      </c>
      <c r="E725" s="29"/>
      <c r="F725" s="21"/>
      <c r="G725" s="21" t="s">
        <v>1051</v>
      </c>
    </row>
    <row r="726" ht="15.75" customHeight="1">
      <c r="A726" s="32"/>
      <c r="B726" s="33"/>
      <c r="D726" s="21" t="s">
        <v>1051</v>
      </c>
      <c r="E726" s="29"/>
      <c r="F726" s="21"/>
      <c r="G726" s="21" t="s">
        <v>1051</v>
      </c>
    </row>
    <row r="727" ht="15.75" customHeight="1">
      <c r="A727" s="32"/>
      <c r="B727" s="33"/>
      <c r="D727" s="21" t="s">
        <v>1051</v>
      </c>
      <c r="E727" s="29"/>
      <c r="F727" s="21"/>
      <c r="G727" s="21" t="s">
        <v>1051</v>
      </c>
    </row>
    <row r="728" ht="15.75" customHeight="1">
      <c r="A728" s="32"/>
      <c r="B728" s="33"/>
      <c r="D728" s="21" t="s">
        <v>1051</v>
      </c>
      <c r="E728" s="29"/>
      <c r="F728" s="21"/>
      <c r="G728" s="21" t="s">
        <v>1051</v>
      </c>
    </row>
    <row r="729" ht="15.75" customHeight="1">
      <c r="A729" s="32"/>
      <c r="B729" s="33"/>
      <c r="D729" s="21" t="s">
        <v>1051</v>
      </c>
      <c r="E729" s="29"/>
      <c r="F729" s="21"/>
      <c r="G729" s="21" t="s">
        <v>1051</v>
      </c>
    </row>
    <row r="730" ht="15.75" customHeight="1">
      <c r="A730" s="32"/>
      <c r="B730" s="33"/>
      <c r="D730" s="21" t="s">
        <v>1051</v>
      </c>
      <c r="E730" s="29"/>
      <c r="F730" s="21"/>
      <c r="G730" s="21" t="s">
        <v>1051</v>
      </c>
    </row>
    <row r="731" ht="15.75" customHeight="1">
      <c r="A731" s="32"/>
      <c r="B731" s="33"/>
      <c r="D731" s="21" t="s">
        <v>1051</v>
      </c>
      <c r="E731" s="29"/>
      <c r="F731" s="21"/>
      <c r="G731" s="21" t="s">
        <v>1051</v>
      </c>
    </row>
    <row r="732" ht="15.75" customHeight="1">
      <c r="A732" s="32"/>
      <c r="B732" s="33"/>
      <c r="D732" s="21" t="s">
        <v>1051</v>
      </c>
      <c r="E732" s="29"/>
      <c r="F732" s="21"/>
      <c r="G732" s="21" t="s">
        <v>1051</v>
      </c>
    </row>
    <row r="733" ht="15.75" customHeight="1">
      <c r="A733" s="32"/>
      <c r="B733" s="33"/>
      <c r="D733" s="21" t="s">
        <v>1051</v>
      </c>
      <c r="E733" s="29"/>
      <c r="F733" s="21"/>
      <c r="G733" s="21" t="s">
        <v>1051</v>
      </c>
    </row>
    <row r="734" ht="15.75" customHeight="1">
      <c r="A734" s="32"/>
      <c r="B734" s="33"/>
      <c r="D734" s="21" t="s">
        <v>1051</v>
      </c>
      <c r="E734" s="29"/>
      <c r="F734" s="21"/>
      <c r="G734" s="21" t="s">
        <v>1051</v>
      </c>
    </row>
    <row r="735" ht="15.75" customHeight="1">
      <c r="A735" s="32"/>
      <c r="B735" s="33"/>
      <c r="D735" s="21" t="s">
        <v>1051</v>
      </c>
      <c r="E735" s="29"/>
      <c r="F735" s="21"/>
      <c r="G735" s="21" t="s">
        <v>1051</v>
      </c>
    </row>
    <row r="736" ht="15.75" customHeight="1">
      <c r="A736" s="32"/>
      <c r="B736" s="33"/>
      <c r="D736" s="21" t="s">
        <v>1051</v>
      </c>
      <c r="E736" s="29"/>
      <c r="F736" s="21"/>
      <c r="G736" s="21" t="s">
        <v>1051</v>
      </c>
    </row>
    <row r="737" ht="15.75" customHeight="1">
      <c r="A737" s="32"/>
      <c r="B737" s="33"/>
      <c r="D737" s="21" t="s">
        <v>1051</v>
      </c>
      <c r="E737" s="29"/>
      <c r="F737" s="21"/>
      <c r="G737" s="21" t="s">
        <v>1051</v>
      </c>
    </row>
    <row r="738" ht="15.75" customHeight="1">
      <c r="A738" s="32"/>
      <c r="B738" s="33"/>
      <c r="D738" s="21" t="s">
        <v>1051</v>
      </c>
      <c r="E738" s="29"/>
      <c r="F738" s="21"/>
      <c r="G738" s="21" t="s">
        <v>1051</v>
      </c>
    </row>
    <row r="739" ht="15.75" customHeight="1">
      <c r="A739" s="32"/>
      <c r="B739" s="33"/>
      <c r="D739" s="21" t="s">
        <v>1051</v>
      </c>
      <c r="E739" s="29"/>
      <c r="F739" s="21"/>
      <c r="G739" s="21" t="s">
        <v>1051</v>
      </c>
    </row>
    <row r="740" ht="15.75" customHeight="1">
      <c r="A740" s="32"/>
      <c r="B740" s="33"/>
      <c r="D740" s="21" t="s">
        <v>1051</v>
      </c>
      <c r="E740" s="29"/>
      <c r="F740" s="21"/>
      <c r="G740" s="21" t="s">
        <v>1051</v>
      </c>
    </row>
    <row r="741" ht="15.75" customHeight="1">
      <c r="A741" s="32"/>
      <c r="B741" s="33"/>
      <c r="D741" s="21" t="s">
        <v>1051</v>
      </c>
      <c r="E741" s="29"/>
      <c r="F741" s="21"/>
      <c r="G741" s="21" t="s">
        <v>1051</v>
      </c>
    </row>
    <row r="742" ht="15.75" customHeight="1">
      <c r="A742" s="32"/>
      <c r="B742" s="33"/>
      <c r="D742" s="21" t="s">
        <v>1051</v>
      </c>
      <c r="E742" s="29"/>
      <c r="F742" s="21"/>
      <c r="G742" s="21" t="s">
        <v>1051</v>
      </c>
    </row>
    <row r="743" ht="15.75" customHeight="1">
      <c r="A743" s="32"/>
      <c r="B743" s="33"/>
      <c r="D743" s="21" t="s">
        <v>1051</v>
      </c>
      <c r="E743" s="29"/>
      <c r="F743" s="21"/>
      <c r="G743" s="21" t="s">
        <v>1051</v>
      </c>
    </row>
    <row r="744" ht="15.75" customHeight="1">
      <c r="A744" s="32"/>
      <c r="B744" s="33"/>
      <c r="D744" s="21" t="s">
        <v>1051</v>
      </c>
      <c r="E744" s="29"/>
      <c r="F744" s="21"/>
      <c r="G744" s="21" t="s">
        <v>1051</v>
      </c>
    </row>
    <row r="745" ht="15.75" customHeight="1">
      <c r="A745" s="32"/>
      <c r="B745" s="33"/>
      <c r="D745" s="21" t="s">
        <v>1051</v>
      </c>
      <c r="E745" s="29"/>
      <c r="F745" s="21"/>
      <c r="G745" s="21" t="s">
        <v>1051</v>
      </c>
    </row>
    <row r="746" ht="15.75" customHeight="1">
      <c r="A746" s="32"/>
      <c r="B746" s="33"/>
      <c r="D746" s="21" t="s">
        <v>1051</v>
      </c>
      <c r="E746" s="29"/>
      <c r="F746" s="21"/>
      <c r="G746" s="21" t="s">
        <v>1051</v>
      </c>
    </row>
    <row r="747" ht="15.75" customHeight="1">
      <c r="A747" s="32"/>
      <c r="B747" s="33"/>
      <c r="D747" s="21" t="s">
        <v>1051</v>
      </c>
      <c r="E747" s="29"/>
      <c r="F747" s="21"/>
      <c r="G747" s="21" t="s">
        <v>1051</v>
      </c>
    </row>
    <row r="748" ht="15.75" customHeight="1">
      <c r="A748" s="32"/>
      <c r="B748" s="33"/>
      <c r="D748" s="21" t="s">
        <v>1051</v>
      </c>
      <c r="E748" s="29"/>
      <c r="F748" s="21"/>
      <c r="G748" s="21" t="s">
        <v>1051</v>
      </c>
    </row>
    <row r="749" ht="15.75" customHeight="1">
      <c r="A749" s="32"/>
      <c r="B749" s="33"/>
      <c r="D749" s="21" t="s">
        <v>1051</v>
      </c>
      <c r="E749" s="29"/>
      <c r="F749" s="21"/>
      <c r="G749" s="21" t="s">
        <v>1051</v>
      </c>
    </row>
    <row r="750" ht="15.75" customHeight="1">
      <c r="A750" s="32"/>
      <c r="B750" s="33"/>
      <c r="D750" s="21" t="s">
        <v>1051</v>
      </c>
      <c r="E750" s="29"/>
      <c r="F750" s="21"/>
      <c r="G750" s="21" t="s">
        <v>1051</v>
      </c>
    </row>
    <row r="751" ht="15.75" customHeight="1">
      <c r="A751" s="32"/>
      <c r="B751" s="33"/>
      <c r="D751" s="21" t="s">
        <v>1051</v>
      </c>
      <c r="E751" s="29"/>
      <c r="F751" s="21"/>
      <c r="G751" s="21" t="s">
        <v>1051</v>
      </c>
    </row>
    <row r="752" ht="15.75" customHeight="1">
      <c r="A752" s="32"/>
      <c r="B752" s="33"/>
      <c r="D752" s="21" t="s">
        <v>1051</v>
      </c>
      <c r="E752" s="29"/>
      <c r="F752" s="21"/>
      <c r="G752" s="21" t="s">
        <v>1051</v>
      </c>
    </row>
    <row r="753" ht="15.75" customHeight="1">
      <c r="A753" s="32"/>
      <c r="B753" s="33"/>
      <c r="D753" s="21" t="s">
        <v>1051</v>
      </c>
      <c r="E753" s="29"/>
      <c r="F753" s="21"/>
      <c r="G753" s="21" t="s">
        <v>1051</v>
      </c>
    </row>
    <row r="754" ht="15.75" customHeight="1">
      <c r="A754" s="32"/>
      <c r="B754" s="33"/>
      <c r="D754" s="21" t="s">
        <v>1051</v>
      </c>
      <c r="E754" s="29"/>
      <c r="F754" s="21"/>
      <c r="G754" s="21" t="s">
        <v>1051</v>
      </c>
    </row>
    <row r="755" ht="15.75" customHeight="1">
      <c r="A755" s="32"/>
      <c r="B755" s="33"/>
      <c r="D755" s="21" t="s">
        <v>1051</v>
      </c>
      <c r="E755" s="29"/>
      <c r="F755" s="21"/>
      <c r="G755" s="21" t="s">
        <v>1051</v>
      </c>
    </row>
    <row r="756" ht="15.75" customHeight="1">
      <c r="A756" s="32"/>
      <c r="B756" s="33"/>
      <c r="D756" s="21" t="s">
        <v>1051</v>
      </c>
      <c r="E756" s="29"/>
      <c r="F756" s="21"/>
      <c r="G756" s="21" t="s">
        <v>1051</v>
      </c>
    </row>
    <row r="757" ht="15.75" customHeight="1">
      <c r="A757" s="32"/>
      <c r="B757" s="33"/>
      <c r="D757" s="21" t="s">
        <v>1051</v>
      </c>
      <c r="E757" s="29"/>
      <c r="F757" s="21"/>
      <c r="G757" s="21" t="s">
        <v>1051</v>
      </c>
    </row>
    <row r="758" ht="15.75" customHeight="1">
      <c r="A758" s="32"/>
      <c r="B758" s="33"/>
      <c r="D758" s="21" t="s">
        <v>1051</v>
      </c>
      <c r="E758" s="29"/>
      <c r="F758" s="21"/>
      <c r="G758" s="21" t="s">
        <v>1051</v>
      </c>
    </row>
    <row r="759" ht="15.75" customHeight="1">
      <c r="A759" s="32"/>
      <c r="B759" s="33"/>
      <c r="D759" s="21" t="s">
        <v>1051</v>
      </c>
      <c r="E759" s="29"/>
      <c r="F759" s="21"/>
      <c r="G759" s="21" t="s">
        <v>1051</v>
      </c>
    </row>
    <row r="760" ht="15.75" customHeight="1">
      <c r="A760" s="32"/>
      <c r="B760" s="33"/>
      <c r="D760" s="21" t="s">
        <v>1051</v>
      </c>
      <c r="E760" s="29"/>
      <c r="F760" s="21"/>
      <c r="G760" s="21" t="s">
        <v>1051</v>
      </c>
    </row>
    <row r="761" ht="15.75" customHeight="1">
      <c r="A761" s="32"/>
      <c r="B761" s="33"/>
      <c r="D761" s="21" t="s">
        <v>1051</v>
      </c>
      <c r="E761" s="29"/>
      <c r="F761" s="21"/>
      <c r="G761" s="21" t="s">
        <v>1051</v>
      </c>
    </row>
    <row r="762" ht="15.75" customHeight="1">
      <c r="A762" s="32"/>
      <c r="B762" s="33"/>
      <c r="D762" s="21" t="s">
        <v>1051</v>
      </c>
      <c r="E762" s="29"/>
      <c r="F762" s="21"/>
      <c r="G762" s="21" t="s">
        <v>1051</v>
      </c>
    </row>
    <row r="763" ht="15.75" customHeight="1">
      <c r="A763" s="32"/>
      <c r="B763" s="33"/>
      <c r="D763" s="21" t="s">
        <v>1051</v>
      </c>
      <c r="E763" s="29"/>
      <c r="F763" s="21"/>
      <c r="G763" s="21" t="s">
        <v>1051</v>
      </c>
    </row>
    <row r="764" ht="15.75" customHeight="1">
      <c r="A764" s="32"/>
      <c r="B764" s="33"/>
      <c r="D764" s="21" t="s">
        <v>1051</v>
      </c>
      <c r="E764" s="29"/>
      <c r="F764" s="21"/>
      <c r="G764" s="21" t="s">
        <v>1051</v>
      </c>
    </row>
    <row r="765" ht="15.75" customHeight="1">
      <c r="A765" s="32"/>
      <c r="B765" s="33"/>
      <c r="D765" s="21" t="s">
        <v>1051</v>
      </c>
      <c r="E765" s="29"/>
      <c r="F765" s="21"/>
      <c r="G765" s="21" t="s">
        <v>1051</v>
      </c>
    </row>
    <row r="766" ht="15.75" customHeight="1">
      <c r="A766" s="32"/>
      <c r="B766" s="33"/>
      <c r="D766" s="21" t="s">
        <v>1051</v>
      </c>
      <c r="E766" s="29"/>
      <c r="F766" s="21"/>
      <c r="G766" s="21" t="s">
        <v>1051</v>
      </c>
    </row>
    <row r="767" ht="15.75" customHeight="1">
      <c r="A767" s="32"/>
      <c r="B767" s="33"/>
      <c r="D767" s="21" t="s">
        <v>1051</v>
      </c>
      <c r="E767" s="29"/>
      <c r="F767" s="21"/>
      <c r="G767" s="21" t="s">
        <v>1051</v>
      </c>
    </row>
    <row r="768" ht="15.75" customHeight="1">
      <c r="A768" s="32"/>
      <c r="B768" s="33"/>
      <c r="D768" s="21" t="s">
        <v>1051</v>
      </c>
      <c r="E768" s="29"/>
      <c r="F768" s="21"/>
      <c r="G768" s="21"/>
    </row>
    <row r="769" ht="15.75" customHeight="1">
      <c r="A769" s="32"/>
      <c r="B769" s="33"/>
      <c r="E769" s="34"/>
    </row>
    <row r="770" ht="15.75" customHeight="1">
      <c r="A770" s="32"/>
      <c r="B770" s="33"/>
      <c r="E770" s="34"/>
    </row>
    <row r="771" ht="15.75" customHeight="1">
      <c r="A771" s="32"/>
      <c r="B771" s="33"/>
      <c r="E771" s="34"/>
    </row>
    <row r="772" ht="15.75" customHeight="1">
      <c r="A772" s="32"/>
      <c r="B772" s="33"/>
      <c r="E772" s="34"/>
    </row>
    <row r="773" ht="15.75" customHeight="1">
      <c r="A773" s="32"/>
      <c r="B773" s="33"/>
      <c r="E773" s="34"/>
    </row>
    <row r="774" ht="15.75" customHeight="1">
      <c r="A774" s="32"/>
      <c r="B774" s="33"/>
      <c r="E774" s="34"/>
    </row>
    <row r="775" ht="15.75" customHeight="1">
      <c r="A775" s="32"/>
      <c r="B775" s="33"/>
      <c r="E775" s="34"/>
    </row>
    <row r="776" ht="15.75" customHeight="1">
      <c r="A776" s="32"/>
      <c r="B776" s="33"/>
      <c r="E776" s="34"/>
    </row>
    <row r="777" ht="15.75" customHeight="1">
      <c r="A777" s="32"/>
      <c r="B777" s="33"/>
      <c r="E777" s="34"/>
    </row>
    <row r="778" ht="15.75" customHeight="1">
      <c r="A778" s="32"/>
      <c r="B778" s="33"/>
      <c r="E778" s="34"/>
    </row>
    <row r="779" ht="15.75" customHeight="1">
      <c r="A779" s="32"/>
      <c r="B779" s="33"/>
      <c r="E779" s="34"/>
    </row>
    <row r="780" ht="15.75" customHeight="1">
      <c r="A780" s="32"/>
      <c r="B780" s="33"/>
      <c r="E780" s="34"/>
    </row>
    <row r="781" ht="15.75" customHeight="1">
      <c r="A781" s="32"/>
      <c r="B781" s="33"/>
      <c r="E781" s="34"/>
    </row>
    <row r="782" ht="15.75" customHeight="1">
      <c r="A782" s="32"/>
      <c r="B782" s="33"/>
      <c r="E782" s="34"/>
    </row>
    <row r="783" ht="15.75" customHeight="1">
      <c r="A783" s="32"/>
      <c r="B783" s="33"/>
      <c r="E783" s="34"/>
    </row>
    <row r="784" ht="15.75" customHeight="1">
      <c r="A784" s="32"/>
      <c r="B784" s="33"/>
      <c r="E784" s="34"/>
    </row>
    <row r="785" ht="15.75" customHeight="1">
      <c r="A785" s="32"/>
      <c r="B785" s="33"/>
      <c r="E785" s="34"/>
    </row>
    <row r="786" ht="15.75" customHeight="1">
      <c r="A786" s="32"/>
      <c r="B786" s="33"/>
      <c r="E786" s="34"/>
    </row>
    <row r="787" ht="15.75" customHeight="1">
      <c r="A787" s="32"/>
      <c r="B787" s="33"/>
      <c r="E787" s="34"/>
    </row>
    <row r="788" ht="15.75" customHeight="1">
      <c r="A788" s="32"/>
      <c r="B788" s="33"/>
      <c r="E788" s="34"/>
    </row>
    <row r="789" ht="15.75" customHeight="1">
      <c r="A789" s="32"/>
      <c r="B789" s="33"/>
      <c r="E789" s="34"/>
    </row>
    <row r="790" ht="15.75" customHeight="1">
      <c r="A790" s="32"/>
      <c r="B790" s="33"/>
      <c r="E790" s="34"/>
    </row>
    <row r="791" ht="15.75" customHeight="1">
      <c r="A791" s="32"/>
      <c r="B791" s="33"/>
      <c r="E791" s="34"/>
    </row>
    <row r="792" ht="15.75" customHeight="1">
      <c r="A792" s="32"/>
      <c r="B792" s="33"/>
      <c r="E792" s="34"/>
    </row>
    <row r="793" ht="15.75" customHeight="1">
      <c r="A793" s="32"/>
      <c r="B793" s="33"/>
      <c r="E793" s="34"/>
    </row>
    <row r="794" ht="15.75" customHeight="1">
      <c r="A794" s="32"/>
      <c r="B794" s="33"/>
      <c r="E794" s="34"/>
    </row>
    <row r="795" ht="15.75" customHeight="1">
      <c r="A795" s="32"/>
      <c r="B795" s="33"/>
      <c r="E795" s="34"/>
    </row>
    <row r="796" ht="15.75" customHeight="1">
      <c r="A796" s="32"/>
      <c r="B796" s="33"/>
      <c r="E796" s="34"/>
    </row>
    <row r="797" ht="15.75" customHeight="1">
      <c r="A797" s="32"/>
      <c r="B797" s="33"/>
      <c r="E797" s="34"/>
    </row>
    <row r="798" ht="15.75" customHeight="1">
      <c r="A798" s="32"/>
      <c r="B798" s="33"/>
      <c r="E798" s="34"/>
    </row>
    <row r="799" ht="15.75" customHeight="1">
      <c r="A799" s="32"/>
      <c r="B799" s="33"/>
      <c r="E799" s="34"/>
    </row>
    <row r="800" ht="15.75" customHeight="1">
      <c r="A800" s="32"/>
      <c r="B800" s="33"/>
      <c r="E800" s="34"/>
    </row>
    <row r="801" ht="15.75" customHeight="1">
      <c r="A801" s="32"/>
      <c r="B801" s="33"/>
      <c r="E801" s="34"/>
    </row>
    <row r="802" ht="15.75" customHeight="1">
      <c r="A802" s="32"/>
      <c r="B802" s="33"/>
      <c r="E802" s="34"/>
    </row>
    <row r="803" ht="15.75" customHeight="1">
      <c r="A803" s="32"/>
      <c r="B803" s="33"/>
      <c r="E803" s="34"/>
    </row>
    <row r="804" ht="15.75" customHeight="1">
      <c r="A804" s="32"/>
      <c r="B804" s="33"/>
      <c r="E804" s="34"/>
    </row>
    <row r="805" ht="15.75" customHeight="1">
      <c r="A805" s="32"/>
      <c r="B805" s="33"/>
      <c r="E805" s="34"/>
    </row>
    <row r="806" ht="15.75" customHeight="1">
      <c r="A806" s="32"/>
      <c r="B806" s="33"/>
      <c r="E806" s="34"/>
    </row>
    <row r="807" ht="15.75" customHeight="1">
      <c r="A807" s="32"/>
      <c r="B807" s="33"/>
      <c r="E807" s="34"/>
    </row>
    <row r="808" ht="15.75" customHeight="1">
      <c r="A808" s="32"/>
      <c r="B808" s="33"/>
      <c r="E808" s="34"/>
    </row>
    <row r="809" ht="15.75" customHeight="1">
      <c r="A809" s="32"/>
      <c r="B809" s="33"/>
      <c r="E809" s="34"/>
    </row>
    <row r="810" ht="15.75" customHeight="1">
      <c r="A810" s="32"/>
      <c r="B810" s="33"/>
      <c r="E810" s="34"/>
    </row>
    <row r="811" ht="15.75" customHeight="1">
      <c r="A811" s="32"/>
      <c r="B811" s="33"/>
      <c r="E811" s="34"/>
    </row>
    <row r="812" ht="15.75" customHeight="1">
      <c r="A812" s="32"/>
      <c r="B812" s="33"/>
      <c r="E812" s="34"/>
    </row>
    <row r="813" ht="15.75" customHeight="1">
      <c r="A813" s="32"/>
      <c r="B813" s="33"/>
      <c r="E813" s="34"/>
    </row>
    <row r="814" ht="15.75" customHeight="1">
      <c r="A814" s="32"/>
      <c r="B814" s="33"/>
      <c r="E814" s="34"/>
    </row>
    <row r="815" ht="15.75" customHeight="1">
      <c r="A815" s="32"/>
      <c r="B815" s="33"/>
      <c r="E815" s="34"/>
    </row>
    <row r="816" ht="15.75" customHeight="1">
      <c r="A816" s="32"/>
      <c r="B816" s="33"/>
      <c r="E816" s="34"/>
    </row>
    <row r="817" ht="15.75" customHeight="1">
      <c r="A817" s="32"/>
      <c r="B817" s="33"/>
      <c r="E817" s="34"/>
    </row>
    <row r="818" ht="15.75" customHeight="1">
      <c r="A818" s="32"/>
      <c r="B818" s="33"/>
      <c r="E818" s="34"/>
    </row>
    <row r="819" ht="15.75" customHeight="1">
      <c r="A819" s="32"/>
      <c r="B819" s="33"/>
      <c r="E819" s="34"/>
    </row>
    <row r="820" ht="15.75" customHeight="1">
      <c r="A820" s="32"/>
      <c r="B820" s="33"/>
      <c r="E820" s="34"/>
    </row>
    <row r="821" ht="15.75" customHeight="1">
      <c r="A821" s="32"/>
      <c r="B821" s="33"/>
      <c r="E821" s="34"/>
    </row>
    <row r="822" ht="15.75" customHeight="1">
      <c r="A822" s="32"/>
      <c r="B822" s="33"/>
      <c r="E822" s="34"/>
    </row>
    <row r="823" ht="15.75" customHeight="1">
      <c r="A823" s="32"/>
      <c r="B823" s="33"/>
      <c r="E823" s="34"/>
    </row>
    <row r="824" ht="15.75" customHeight="1">
      <c r="A824" s="32"/>
      <c r="B824" s="33"/>
      <c r="E824" s="34"/>
    </row>
    <row r="825" ht="15.75" customHeight="1">
      <c r="A825" s="32"/>
      <c r="B825" s="33"/>
      <c r="E825" s="34"/>
    </row>
    <row r="826" ht="15.75" customHeight="1">
      <c r="A826" s="32"/>
      <c r="B826" s="33"/>
      <c r="E826" s="34"/>
    </row>
    <row r="827" ht="15.75" customHeight="1">
      <c r="A827" s="32"/>
      <c r="B827" s="33"/>
      <c r="E827" s="34"/>
    </row>
    <row r="828" ht="15.75" customHeight="1">
      <c r="A828" s="32"/>
      <c r="B828" s="33"/>
      <c r="E828" s="34"/>
    </row>
    <row r="829" ht="15.75" customHeight="1">
      <c r="A829" s="32"/>
      <c r="B829" s="33"/>
      <c r="E829" s="34"/>
    </row>
    <row r="830" ht="15.75" customHeight="1">
      <c r="A830" s="32"/>
      <c r="B830" s="33"/>
      <c r="E830" s="34"/>
    </row>
    <row r="831" ht="15.75" customHeight="1">
      <c r="A831" s="32"/>
      <c r="B831" s="33"/>
      <c r="E831" s="34"/>
    </row>
    <row r="832" ht="15.75" customHeight="1">
      <c r="A832" s="32"/>
      <c r="B832" s="33"/>
      <c r="E832" s="34"/>
    </row>
    <row r="833" ht="15.75" customHeight="1">
      <c r="A833" s="32"/>
      <c r="B833" s="33"/>
      <c r="E833" s="34"/>
    </row>
    <row r="834" ht="15.75" customHeight="1">
      <c r="A834" s="32"/>
      <c r="B834" s="33"/>
      <c r="E834" s="34"/>
    </row>
    <row r="835" ht="15.75" customHeight="1">
      <c r="A835" s="32"/>
      <c r="B835" s="33"/>
      <c r="E835" s="34"/>
    </row>
    <row r="836" ht="15.75" customHeight="1">
      <c r="A836" s="32"/>
      <c r="B836" s="33"/>
      <c r="E836" s="34"/>
    </row>
    <row r="837" ht="15.75" customHeight="1">
      <c r="A837" s="32"/>
      <c r="B837" s="33"/>
      <c r="E837" s="34"/>
    </row>
    <row r="838" ht="15.75" customHeight="1">
      <c r="A838" s="32"/>
      <c r="B838" s="33"/>
      <c r="E838" s="34"/>
    </row>
    <row r="839" ht="15.75" customHeight="1">
      <c r="A839" s="32"/>
      <c r="B839" s="33"/>
      <c r="E839" s="34"/>
    </row>
    <row r="840" ht="15.75" customHeight="1">
      <c r="A840" s="32"/>
      <c r="B840" s="33"/>
      <c r="E840" s="34"/>
    </row>
    <row r="841" ht="15.75" customHeight="1">
      <c r="A841" s="32"/>
      <c r="B841" s="33"/>
      <c r="E841" s="34"/>
    </row>
    <row r="842" ht="15.75" customHeight="1">
      <c r="A842" s="32"/>
      <c r="B842" s="33"/>
      <c r="E842" s="34"/>
    </row>
    <row r="843" ht="15.75" customHeight="1">
      <c r="A843" s="32"/>
      <c r="B843" s="33"/>
      <c r="E843" s="34"/>
    </row>
    <row r="844" ht="15.75" customHeight="1">
      <c r="A844" s="32"/>
      <c r="B844" s="33"/>
      <c r="E844" s="34"/>
    </row>
    <row r="845" ht="15.75" customHeight="1">
      <c r="A845" s="32"/>
      <c r="B845" s="33"/>
      <c r="E845" s="34"/>
    </row>
    <row r="846" ht="15.75" customHeight="1">
      <c r="A846" s="32"/>
      <c r="B846" s="33"/>
      <c r="E846" s="34"/>
    </row>
    <row r="847" ht="15.75" customHeight="1">
      <c r="A847" s="32"/>
      <c r="B847" s="33"/>
      <c r="E847" s="34"/>
    </row>
    <row r="848" ht="15.75" customHeight="1">
      <c r="A848" s="32"/>
      <c r="B848" s="33"/>
      <c r="E848" s="34"/>
    </row>
    <row r="849" ht="15.75" customHeight="1">
      <c r="A849" s="32"/>
      <c r="B849" s="33"/>
      <c r="E849" s="34"/>
    </row>
    <row r="850" ht="15.75" customHeight="1">
      <c r="A850" s="32"/>
      <c r="B850" s="33"/>
      <c r="E850" s="34"/>
    </row>
    <row r="851" ht="15.75" customHeight="1">
      <c r="A851" s="32"/>
      <c r="B851" s="33"/>
      <c r="E851" s="34"/>
    </row>
    <row r="852" ht="15.75" customHeight="1">
      <c r="A852" s="32"/>
      <c r="B852" s="33"/>
      <c r="E852" s="34"/>
    </row>
    <row r="853" ht="15.75" customHeight="1">
      <c r="A853" s="32"/>
      <c r="B853" s="33"/>
      <c r="E853" s="34"/>
    </row>
    <row r="854" ht="15.75" customHeight="1">
      <c r="A854" s="32"/>
      <c r="B854" s="33"/>
      <c r="E854" s="34"/>
    </row>
    <row r="855" ht="15.75" customHeight="1">
      <c r="A855" s="32"/>
      <c r="B855" s="33"/>
      <c r="E855" s="34"/>
    </row>
    <row r="856" ht="15.75" customHeight="1">
      <c r="A856" s="32"/>
      <c r="B856" s="33"/>
      <c r="E856" s="34"/>
    </row>
    <row r="857" ht="15.75" customHeight="1">
      <c r="A857" s="32"/>
      <c r="B857" s="33"/>
      <c r="E857" s="34"/>
    </row>
    <row r="858" ht="15.75" customHeight="1">
      <c r="A858" s="32"/>
      <c r="B858" s="33"/>
      <c r="E858" s="34"/>
    </row>
    <row r="859" ht="15.75" customHeight="1">
      <c r="A859" s="32"/>
      <c r="B859" s="33"/>
      <c r="E859" s="34"/>
    </row>
    <row r="860" ht="15.75" customHeight="1">
      <c r="A860" s="32"/>
      <c r="B860" s="33"/>
      <c r="E860" s="34"/>
    </row>
    <row r="861" ht="15.75" customHeight="1">
      <c r="A861" s="32"/>
      <c r="B861" s="33"/>
      <c r="E861" s="34"/>
    </row>
    <row r="862" ht="15.75" customHeight="1">
      <c r="A862" s="32"/>
      <c r="B862" s="33"/>
      <c r="E862" s="34"/>
    </row>
    <row r="863" ht="15.75" customHeight="1">
      <c r="A863" s="32"/>
      <c r="B863" s="33"/>
      <c r="E863" s="34"/>
    </row>
    <row r="864" ht="15.75" customHeight="1">
      <c r="A864" s="32"/>
      <c r="B864" s="33"/>
      <c r="E864" s="34"/>
    </row>
    <row r="865" ht="15.75" customHeight="1">
      <c r="A865" s="32"/>
      <c r="B865" s="33"/>
      <c r="E865" s="34"/>
    </row>
    <row r="866" ht="15.75" customHeight="1">
      <c r="A866" s="32"/>
      <c r="B866" s="33"/>
      <c r="E866" s="34"/>
    </row>
    <row r="867" ht="15.75" customHeight="1">
      <c r="A867" s="32"/>
      <c r="B867" s="33"/>
      <c r="E867" s="34"/>
    </row>
    <row r="868" ht="15.75" customHeight="1">
      <c r="A868" s="32"/>
      <c r="B868" s="33"/>
      <c r="E868" s="34"/>
    </row>
    <row r="869" ht="15.75" customHeight="1">
      <c r="A869" s="32"/>
      <c r="B869" s="33"/>
      <c r="E869" s="34"/>
    </row>
    <row r="870" ht="15.75" customHeight="1">
      <c r="A870" s="32"/>
      <c r="B870" s="33"/>
      <c r="E870" s="34"/>
    </row>
    <row r="871" ht="15.75" customHeight="1">
      <c r="A871" s="32"/>
      <c r="B871" s="33"/>
      <c r="E871" s="34"/>
    </row>
    <row r="872" ht="15.75" customHeight="1">
      <c r="A872" s="32"/>
      <c r="B872" s="33"/>
      <c r="E872" s="34"/>
    </row>
    <row r="873" ht="15.75" customHeight="1">
      <c r="A873" s="32"/>
      <c r="B873" s="33"/>
      <c r="E873" s="34"/>
    </row>
    <row r="874" ht="15.75" customHeight="1">
      <c r="A874" s="32"/>
      <c r="B874" s="33"/>
      <c r="E874" s="34"/>
    </row>
    <row r="875" ht="15.75" customHeight="1">
      <c r="A875" s="32"/>
      <c r="B875" s="33"/>
      <c r="E875" s="34"/>
    </row>
    <row r="876" ht="15.75" customHeight="1">
      <c r="A876" s="32"/>
      <c r="B876" s="33"/>
      <c r="E876" s="34"/>
    </row>
    <row r="877" ht="15.75" customHeight="1">
      <c r="A877" s="32"/>
      <c r="B877" s="33"/>
      <c r="E877" s="34"/>
    </row>
    <row r="878" ht="15.75" customHeight="1">
      <c r="A878" s="32"/>
      <c r="B878" s="33"/>
      <c r="E878" s="34"/>
    </row>
    <row r="879" ht="15.75" customHeight="1">
      <c r="A879" s="32"/>
      <c r="B879" s="33"/>
      <c r="E879" s="34"/>
    </row>
    <row r="880" ht="15.75" customHeight="1">
      <c r="A880" s="32"/>
      <c r="B880" s="33"/>
      <c r="E880" s="34"/>
    </row>
    <row r="881" ht="15.75" customHeight="1">
      <c r="A881" s="32"/>
      <c r="B881" s="33"/>
      <c r="E881" s="34"/>
    </row>
    <row r="882" ht="15.75" customHeight="1">
      <c r="A882" s="32"/>
      <c r="B882" s="33"/>
      <c r="E882" s="34"/>
    </row>
    <row r="883" ht="15.75" customHeight="1">
      <c r="A883" s="32"/>
      <c r="B883" s="33"/>
      <c r="E883" s="34"/>
    </row>
    <row r="884" ht="15.75" customHeight="1">
      <c r="A884" s="32"/>
      <c r="B884" s="33"/>
      <c r="E884" s="34"/>
    </row>
    <row r="885" ht="15.75" customHeight="1">
      <c r="A885" s="32"/>
      <c r="B885" s="33"/>
      <c r="E885" s="34"/>
    </row>
    <row r="886" ht="15.75" customHeight="1">
      <c r="A886" s="32"/>
      <c r="B886" s="33"/>
      <c r="E886" s="34"/>
    </row>
    <row r="887" ht="15.75" customHeight="1">
      <c r="A887" s="32"/>
      <c r="B887" s="33"/>
      <c r="E887" s="34"/>
    </row>
    <row r="888" ht="15.75" customHeight="1">
      <c r="A888" s="32"/>
      <c r="B888" s="33"/>
      <c r="E888" s="34"/>
    </row>
    <row r="889" ht="15.75" customHeight="1">
      <c r="A889" s="32"/>
      <c r="B889" s="33"/>
      <c r="E889" s="34"/>
    </row>
    <row r="890" ht="15.75" customHeight="1">
      <c r="A890" s="32"/>
      <c r="B890" s="33"/>
      <c r="E890" s="34"/>
    </row>
    <row r="891" ht="15.75" customHeight="1">
      <c r="A891" s="32"/>
      <c r="B891" s="33"/>
      <c r="E891" s="34"/>
    </row>
    <row r="892" ht="15.75" customHeight="1">
      <c r="A892" s="32"/>
      <c r="B892" s="33"/>
      <c r="E892" s="34"/>
    </row>
    <row r="893" ht="15.75" customHeight="1">
      <c r="A893" s="32"/>
      <c r="B893" s="33"/>
      <c r="E893" s="34"/>
    </row>
    <row r="894" ht="15.75" customHeight="1">
      <c r="A894" s="32"/>
      <c r="B894" s="33"/>
      <c r="E894" s="34"/>
    </row>
    <row r="895" ht="15.75" customHeight="1">
      <c r="A895" s="32"/>
      <c r="B895" s="33"/>
      <c r="E895" s="34"/>
    </row>
    <row r="896" ht="15.75" customHeight="1">
      <c r="A896" s="32"/>
      <c r="B896" s="33"/>
      <c r="E896" s="34"/>
    </row>
    <row r="897" ht="15.75" customHeight="1">
      <c r="A897" s="32"/>
      <c r="B897" s="33"/>
      <c r="E897" s="34"/>
    </row>
    <row r="898" ht="15.75" customHeight="1">
      <c r="A898" s="32"/>
      <c r="B898" s="33"/>
      <c r="E898" s="34"/>
    </row>
    <row r="899" ht="15.75" customHeight="1">
      <c r="A899" s="32"/>
      <c r="B899" s="33"/>
      <c r="E899" s="34"/>
    </row>
    <row r="900" ht="15.75" customHeight="1">
      <c r="A900" s="32"/>
      <c r="B900" s="33"/>
      <c r="E900" s="34"/>
    </row>
    <row r="901" ht="15.75" customHeight="1">
      <c r="A901" s="32"/>
      <c r="B901" s="33"/>
      <c r="E901" s="34"/>
    </row>
    <row r="902" ht="15.75" customHeight="1">
      <c r="A902" s="32"/>
      <c r="B902" s="33"/>
      <c r="E902" s="34"/>
    </row>
    <row r="903" ht="15.75" customHeight="1">
      <c r="A903" s="32"/>
      <c r="B903" s="33"/>
      <c r="E903" s="34"/>
    </row>
    <row r="904" ht="15.75" customHeight="1">
      <c r="A904" s="32"/>
      <c r="B904" s="33"/>
      <c r="E904" s="34"/>
    </row>
    <row r="905" ht="15.75" customHeight="1">
      <c r="A905" s="32"/>
      <c r="B905" s="33"/>
      <c r="E905" s="34"/>
    </row>
    <row r="906" ht="15.75" customHeight="1">
      <c r="A906" s="32"/>
      <c r="B906" s="33"/>
      <c r="E906" s="34"/>
    </row>
    <row r="907" ht="15.75" customHeight="1">
      <c r="A907" s="32"/>
      <c r="B907" s="33"/>
      <c r="E907" s="34"/>
    </row>
    <row r="908" ht="15.75" customHeight="1">
      <c r="A908" s="32"/>
      <c r="B908" s="33"/>
      <c r="E908" s="34"/>
    </row>
    <row r="909" ht="15.75" customHeight="1">
      <c r="A909" s="32"/>
      <c r="B909" s="33"/>
      <c r="E909" s="34"/>
    </row>
    <row r="910" ht="15.75" customHeight="1">
      <c r="A910" s="32"/>
      <c r="B910" s="33"/>
      <c r="E910" s="34"/>
    </row>
    <row r="911" ht="15.75" customHeight="1">
      <c r="A911" s="32"/>
      <c r="B911" s="33"/>
      <c r="E911" s="34"/>
    </row>
    <row r="912" ht="15.75" customHeight="1">
      <c r="A912" s="32"/>
      <c r="B912" s="33"/>
      <c r="E912" s="34"/>
    </row>
    <row r="913" ht="15.75" customHeight="1">
      <c r="A913" s="32"/>
      <c r="B913" s="33"/>
      <c r="E913" s="34"/>
    </row>
    <row r="914" ht="15.75" customHeight="1">
      <c r="A914" s="32"/>
      <c r="B914" s="33"/>
      <c r="E914" s="34"/>
    </row>
    <row r="915" ht="15.75" customHeight="1">
      <c r="A915" s="32"/>
      <c r="B915" s="33"/>
      <c r="E915" s="34"/>
    </row>
    <row r="916" ht="15.75" customHeight="1">
      <c r="A916" s="32"/>
      <c r="B916" s="33"/>
      <c r="E916" s="34"/>
    </row>
    <row r="917" ht="15.75" customHeight="1">
      <c r="A917" s="32"/>
      <c r="B917" s="33"/>
      <c r="E917" s="34"/>
    </row>
    <row r="918" ht="15.75" customHeight="1">
      <c r="A918" s="32"/>
      <c r="B918" s="33"/>
      <c r="E918" s="34"/>
    </row>
    <row r="919" ht="15.75" customHeight="1">
      <c r="A919" s="32"/>
      <c r="B919" s="33"/>
      <c r="E919" s="34"/>
    </row>
    <row r="920" ht="15.75" customHeight="1">
      <c r="A920" s="32"/>
      <c r="B920" s="33"/>
      <c r="E920" s="34"/>
    </row>
    <row r="921" ht="15.75" customHeight="1">
      <c r="A921" s="32"/>
      <c r="B921" s="33"/>
      <c r="E921" s="34"/>
    </row>
    <row r="922" ht="15.75" customHeight="1">
      <c r="A922" s="32"/>
      <c r="B922" s="33"/>
      <c r="E922" s="34"/>
    </row>
    <row r="923" ht="15.75" customHeight="1">
      <c r="A923" s="32"/>
      <c r="B923" s="33"/>
      <c r="E923" s="34"/>
    </row>
    <row r="924" ht="15.75" customHeight="1">
      <c r="A924" s="32"/>
      <c r="B924" s="33"/>
      <c r="E924" s="34"/>
    </row>
    <row r="925" ht="15.75" customHeight="1">
      <c r="A925" s="32"/>
      <c r="B925" s="33"/>
      <c r="E925" s="34"/>
    </row>
    <row r="926" ht="15.75" customHeight="1">
      <c r="A926" s="32"/>
      <c r="B926" s="33"/>
      <c r="E926" s="34"/>
    </row>
    <row r="927" ht="15.75" customHeight="1">
      <c r="A927" s="32"/>
      <c r="B927" s="33"/>
      <c r="E927" s="34"/>
    </row>
    <row r="928" ht="15.75" customHeight="1">
      <c r="A928" s="32"/>
      <c r="B928" s="33"/>
      <c r="E928" s="34"/>
    </row>
    <row r="929" ht="15.75" customHeight="1">
      <c r="A929" s="32"/>
      <c r="B929" s="33"/>
      <c r="E929" s="34"/>
    </row>
    <row r="930" ht="15.75" customHeight="1">
      <c r="A930" s="32"/>
      <c r="B930" s="33"/>
      <c r="E930" s="34"/>
    </row>
    <row r="931" ht="15.75" customHeight="1">
      <c r="A931" s="32"/>
      <c r="B931" s="33"/>
      <c r="E931" s="34"/>
    </row>
    <row r="932" ht="15.75" customHeight="1">
      <c r="A932" s="32"/>
      <c r="B932" s="33"/>
      <c r="E932" s="34"/>
    </row>
    <row r="933" ht="15.75" customHeight="1">
      <c r="A933" s="32"/>
      <c r="B933" s="33"/>
      <c r="E933" s="34"/>
    </row>
    <row r="934" ht="15.75" customHeight="1">
      <c r="A934" s="32"/>
      <c r="B934" s="33"/>
      <c r="E934" s="34"/>
    </row>
    <row r="935" ht="15.75" customHeight="1">
      <c r="A935" s="32"/>
      <c r="B935" s="33"/>
      <c r="E935" s="34"/>
    </row>
    <row r="936" ht="15.75" customHeight="1">
      <c r="A936" s="32"/>
      <c r="B936" s="33"/>
      <c r="E936" s="34"/>
    </row>
    <row r="937" ht="15.75" customHeight="1">
      <c r="A937" s="32"/>
      <c r="B937" s="33"/>
      <c r="E937" s="34"/>
    </row>
    <row r="938" ht="15.75" customHeight="1">
      <c r="A938" s="32"/>
      <c r="B938" s="33"/>
      <c r="E938" s="34"/>
    </row>
    <row r="939" ht="15.75" customHeight="1">
      <c r="A939" s="32"/>
      <c r="B939" s="33"/>
      <c r="E939" s="34"/>
    </row>
    <row r="940" ht="15.75" customHeight="1">
      <c r="A940" s="32"/>
      <c r="B940" s="33"/>
      <c r="E940" s="34"/>
    </row>
    <row r="941" ht="15.75" customHeight="1">
      <c r="A941" s="32"/>
      <c r="B941" s="33"/>
      <c r="E941" s="34"/>
    </row>
    <row r="942" ht="15.75" customHeight="1">
      <c r="A942" s="32"/>
      <c r="B942" s="33"/>
      <c r="E942" s="34"/>
    </row>
    <row r="943" ht="15.75" customHeight="1">
      <c r="A943" s="32"/>
      <c r="B943" s="33"/>
      <c r="E943" s="34"/>
    </row>
    <row r="944" ht="15.75" customHeight="1">
      <c r="A944" s="32"/>
      <c r="B944" s="33"/>
      <c r="E944" s="34"/>
    </row>
    <row r="945" ht="15.75" customHeight="1">
      <c r="A945" s="32"/>
      <c r="B945" s="33"/>
      <c r="E945" s="34"/>
    </row>
    <row r="946" ht="15.75" customHeight="1">
      <c r="A946" s="32"/>
      <c r="B946" s="33"/>
      <c r="E946" s="34"/>
    </row>
    <row r="947" ht="15.75" customHeight="1">
      <c r="A947" s="32"/>
      <c r="B947" s="33"/>
      <c r="E947" s="34"/>
    </row>
    <row r="948" ht="15.75" customHeight="1">
      <c r="A948" s="32"/>
      <c r="B948" s="33"/>
      <c r="E948" s="34"/>
    </row>
    <row r="949" ht="15.75" customHeight="1">
      <c r="A949" s="32"/>
      <c r="B949" s="33"/>
      <c r="E949" s="34"/>
    </row>
    <row r="950" ht="15.75" customHeight="1">
      <c r="A950" s="32"/>
      <c r="B950" s="33"/>
      <c r="E950" s="34"/>
    </row>
    <row r="951" ht="15.75" customHeight="1">
      <c r="A951" s="32"/>
      <c r="B951" s="33"/>
      <c r="E951" s="34"/>
    </row>
    <row r="952" ht="15.75" customHeight="1">
      <c r="A952" s="32"/>
      <c r="B952" s="33"/>
      <c r="E952" s="34"/>
    </row>
    <row r="953" ht="15.75" customHeight="1">
      <c r="A953" s="32"/>
      <c r="B953" s="33"/>
      <c r="E953" s="34"/>
    </row>
    <row r="954" ht="15.75" customHeight="1">
      <c r="A954" s="32"/>
      <c r="B954" s="33"/>
      <c r="E954" s="34"/>
    </row>
    <row r="955" ht="15.75" customHeight="1">
      <c r="A955" s="32"/>
      <c r="B955" s="33"/>
      <c r="E955" s="34"/>
    </row>
    <row r="956" ht="15.75" customHeight="1">
      <c r="A956" s="32"/>
      <c r="B956" s="33"/>
      <c r="E956" s="34"/>
    </row>
    <row r="957" ht="15.75" customHeight="1">
      <c r="A957" s="32"/>
      <c r="B957" s="33"/>
      <c r="E957" s="34"/>
    </row>
    <row r="958" ht="15.75" customHeight="1">
      <c r="A958" s="32"/>
      <c r="B958" s="33"/>
      <c r="E958" s="34"/>
    </row>
    <row r="959" ht="15.75" customHeight="1">
      <c r="A959" s="32"/>
      <c r="B959" s="33"/>
      <c r="E959" s="34"/>
    </row>
    <row r="960" ht="15.75" customHeight="1">
      <c r="A960" s="32"/>
      <c r="B960" s="33"/>
      <c r="E960" s="34"/>
    </row>
    <row r="961" ht="15.75" customHeight="1">
      <c r="A961" s="32"/>
      <c r="B961" s="33"/>
      <c r="E961" s="34"/>
    </row>
    <row r="962" ht="15.75" customHeight="1">
      <c r="A962" s="32"/>
      <c r="B962" s="33"/>
      <c r="E962" s="34"/>
    </row>
    <row r="963" ht="15.75" customHeight="1">
      <c r="A963" s="32"/>
      <c r="B963" s="33"/>
      <c r="E963" s="34"/>
    </row>
    <row r="964" ht="15.75" customHeight="1">
      <c r="A964" s="32"/>
      <c r="B964" s="33"/>
      <c r="E964" s="34"/>
    </row>
    <row r="965" ht="15.75" customHeight="1">
      <c r="A965" s="32"/>
      <c r="B965" s="33"/>
      <c r="E965" s="34"/>
    </row>
    <row r="966" ht="15.75" customHeight="1">
      <c r="A966" s="32"/>
      <c r="B966" s="33"/>
      <c r="E966" s="34"/>
    </row>
    <row r="967" ht="15.75" customHeight="1">
      <c r="A967" s="32"/>
      <c r="B967" s="33"/>
      <c r="E967" s="34"/>
    </row>
    <row r="968" ht="15.75" customHeight="1">
      <c r="A968" s="32"/>
      <c r="B968" s="33"/>
      <c r="E968" s="34"/>
    </row>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2.75"/>
    <col customWidth="1" min="3" max="3" width="4.38"/>
    <col customWidth="1" min="4" max="4" width="1.75"/>
    <col customWidth="1" min="5" max="5" width="3.38"/>
    <col customWidth="1" min="6" max="6" width="2.5"/>
    <col customWidth="1" min="7" max="7" width="3.5"/>
    <col customWidth="1" min="8" max="8" width="3.25"/>
    <col customWidth="1" min="9" max="9" width="3.38"/>
  </cols>
  <sheetData>
    <row r="1" ht="15.75" customHeight="1">
      <c r="A1" s="28" t="s">
        <v>1043</v>
      </c>
      <c r="B1" s="22" t="s">
        <v>1063</v>
      </c>
      <c r="C1" s="13" t="s">
        <v>1071</v>
      </c>
      <c r="D1" s="21" t="s">
        <v>1077</v>
      </c>
      <c r="E1" s="21" t="s">
        <v>1069</v>
      </c>
      <c r="F1" s="21" t="s">
        <v>327</v>
      </c>
      <c r="G1" s="21" t="s">
        <v>1081</v>
      </c>
      <c r="H1" s="13" t="s">
        <v>1079</v>
      </c>
      <c r="I1" s="13" t="s">
        <v>1066</v>
      </c>
      <c r="J1" s="13" t="s">
        <v>1267</v>
      </c>
      <c r="K1" s="13" t="s">
        <v>1268</v>
      </c>
    </row>
    <row r="2" ht="15.75" customHeight="1">
      <c r="A2" s="30">
        <v>44755.73250599537</v>
      </c>
      <c r="B2" s="35">
        <f>IFERROR(__xludf.DUMMYFUNCTION("IF(REGEXMATCH(J2, ""Finanças""), 1, 0)"),0.0)</f>
        <v>0</v>
      </c>
      <c r="C2" s="35">
        <f>IFERROR(__xludf.DUMMYFUNCTION("IF(REGEXMATCH(J2, ""Serviços e Telecom""), 1, 0)"),0.0)</f>
        <v>0</v>
      </c>
      <c r="D2" s="35">
        <f>IFERROR(__xludf.DUMMYFUNCTION("IF(REGEXMATCH(J2, ""Indústria""), 1, 0)"),0.0)</f>
        <v>0</v>
      </c>
      <c r="E2" s="35">
        <f>IFERROR(__xludf.DUMMYFUNCTION("IF(REGEXMATCH(J2, ""Comércio""), 1, 0)"),0.0)</f>
        <v>0</v>
      </c>
      <c r="F2" s="35">
        <f>IFERROR(__xludf.DUMMYFUNCTION("IF(REGEXMATCH(J2, ""Governo""), 1, 0)"),0.0)</f>
        <v>0</v>
      </c>
      <c r="G2" s="35">
        <f>IFERROR(__xludf.DUMMYFUNCTION("IF(REGEXMATCH(J2, ""Óleo e Gás""), 1, 0)"),0.0)</f>
        <v>0</v>
      </c>
      <c r="H2" s="35">
        <f>IFERROR(__xludf.DUMMYFUNCTION("IF(REGEXMATCH(J2, ""Agroindústria""), 1, 0)"),0.0)</f>
        <v>0</v>
      </c>
      <c r="I2" s="13">
        <v>1.0</v>
      </c>
      <c r="J2" s="13" t="s">
        <v>1066</v>
      </c>
      <c r="K2" s="22" t="s">
        <v>22</v>
      </c>
    </row>
    <row r="3" ht="15.75" customHeight="1">
      <c r="A3" s="30">
        <v>44755.748178368056</v>
      </c>
      <c r="B3" s="35">
        <f>IFERROR(__xludf.DUMMYFUNCTION("IF(REGEXMATCH(J3, ""Finanças""), 1, 0)"),1.0)</f>
        <v>1</v>
      </c>
      <c r="C3" s="35">
        <f>IFERROR(__xludf.DUMMYFUNCTION("IF(REGEXMATCH(J3, ""Serviços e Telecom""), 1, 0)"),0.0)</f>
        <v>0</v>
      </c>
      <c r="D3" s="35">
        <f>IFERROR(__xludf.DUMMYFUNCTION("IF(REGEXMATCH(J3, ""Indústria""), 1, 0)"),0.0)</f>
        <v>0</v>
      </c>
      <c r="E3" s="35">
        <f>IFERROR(__xludf.DUMMYFUNCTION("IF(REGEXMATCH(J3, ""Comércio""), 1, 0)"),0.0)</f>
        <v>0</v>
      </c>
      <c r="F3" s="35">
        <f>IFERROR(__xludf.DUMMYFUNCTION("IF(REGEXMATCH(J3, ""Governo""), 1, 0)"),0.0)</f>
        <v>0</v>
      </c>
      <c r="G3" s="35">
        <f>IFERROR(__xludf.DUMMYFUNCTION("IF(REGEXMATCH(J3, ""Óleo e Gás""), 1, 0)"),0.0)</f>
        <v>0</v>
      </c>
      <c r="H3" s="35">
        <f>IFERROR(__xludf.DUMMYFUNCTION("IF(REGEXMATCH(J3, ""Agroindústria""), 1, 0)"),0.0)</f>
        <v>0</v>
      </c>
      <c r="J3" s="13" t="s">
        <v>1063</v>
      </c>
      <c r="K3" s="22" t="s">
        <v>29</v>
      </c>
    </row>
    <row r="4" ht="15.75" customHeight="1">
      <c r="A4" s="30">
        <v>44755.86872974537</v>
      </c>
      <c r="B4" s="35">
        <f>IFERROR(__xludf.DUMMYFUNCTION("IF(REGEXMATCH(J4, ""Finanças""), 1, 0)"),0.0)</f>
        <v>0</v>
      </c>
      <c r="C4" s="35">
        <f>IFERROR(__xludf.DUMMYFUNCTION("IF(REGEXMATCH(J4, ""Serviços e Telecom""), 1, 0)"),0.0)</f>
        <v>0</v>
      </c>
      <c r="D4" s="35">
        <f>IFERROR(__xludf.DUMMYFUNCTION("IF(REGEXMATCH(J4, ""Indústria""), 1, 0)"),0.0)</f>
        <v>0</v>
      </c>
      <c r="E4" s="35">
        <f>IFERROR(__xludf.DUMMYFUNCTION("IF(REGEXMATCH(J4, ""Comércio""), 1, 0)"),0.0)</f>
        <v>0</v>
      </c>
      <c r="F4" s="35">
        <f>IFERROR(__xludf.DUMMYFUNCTION("IF(REGEXMATCH(J4, ""Governo""), 1, 0)"),0.0)</f>
        <v>0</v>
      </c>
      <c r="G4" s="35">
        <f>IFERROR(__xludf.DUMMYFUNCTION("IF(REGEXMATCH(J4, ""Óleo e Gás""), 1, 0)"),0.0)</f>
        <v>0</v>
      </c>
      <c r="H4" s="35">
        <f>IFERROR(__xludf.DUMMYFUNCTION("IF(REGEXMATCH(J4, ""Agroindústria""), 1, 0)"),0.0)</f>
        <v>0</v>
      </c>
      <c r="I4" s="13">
        <v>1.0</v>
      </c>
      <c r="J4" s="13" t="s">
        <v>1066</v>
      </c>
      <c r="K4" s="22" t="s">
        <v>32</v>
      </c>
    </row>
    <row r="5" ht="15.75" customHeight="1">
      <c r="A5" s="30">
        <v>44757.93479650463</v>
      </c>
      <c r="B5" s="35">
        <f>IFERROR(__xludf.DUMMYFUNCTION("IF(REGEXMATCH(J5, ""Finanças""), 1, 0)"),0.0)</f>
        <v>0</v>
      </c>
      <c r="C5" s="35">
        <f>IFERROR(__xludf.DUMMYFUNCTION("IF(REGEXMATCH(J5, ""Serviços e Telecom""), 1, 0)"),1.0)</f>
        <v>1</v>
      </c>
      <c r="D5" s="35">
        <f>IFERROR(__xludf.DUMMYFUNCTION("IF(REGEXMATCH(J5, ""Indústria""), 1, 0)"),0.0)</f>
        <v>0</v>
      </c>
      <c r="E5" s="35">
        <f>IFERROR(__xludf.DUMMYFUNCTION("IF(REGEXMATCH(J5, ""Comércio""), 1, 0)"),0.0)</f>
        <v>0</v>
      </c>
      <c r="F5" s="35">
        <f>IFERROR(__xludf.DUMMYFUNCTION("IF(REGEXMATCH(J5, ""Governo""), 1, 0)"),0.0)</f>
        <v>0</v>
      </c>
      <c r="G5" s="35">
        <f>IFERROR(__xludf.DUMMYFUNCTION("IF(REGEXMATCH(J5, ""Óleo e Gás""), 1, 0)"),0.0)</f>
        <v>0</v>
      </c>
      <c r="H5" s="35">
        <f>IFERROR(__xludf.DUMMYFUNCTION("IF(REGEXMATCH(J5, ""Agroindústria""), 1, 0)"),0.0)</f>
        <v>0</v>
      </c>
      <c r="I5" s="13">
        <f>IFERROR(__xludf.DUMMYFUNCTION("IF(REGEXMATCH(J5, ""Outros""), 1, 0)"),0.0)</f>
        <v>0</v>
      </c>
      <c r="J5" s="13" t="s">
        <v>1071</v>
      </c>
      <c r="K5" s="22" t="s">
        <v>39</v>
      </c>
    </row>
    <row r="6" ht="15.75" customHeight="1">
      <c r="A6" s="30">
        <v>44759.79665355324</v>
      </c>
      <c r="B6" s="35">
        <f>IFERROR(__xludf.DUMMYFUNCTION("IF(REGEXMATCH(J6, ""Finanças""), 1, 0)"),0.0)</f>
        <v>0</v>
      </c>
      <c r="C6" s="35">
        <f>IFERROR(__xludf.DUMMYFUNCTION("IF(REGEXMATCH(J6, ""Serviços e Telecom""), 1, 0)"),0.0)</f>
        <v>0</v>
      </c>
      <c r="D6" s="35">
        <f>IFERROR(__xludf.DUMMYFUNCTION("IF(REGEXMATCH(J6, ""Indústria""), 1, 0)"),0.0)</f>
        <v>0</v>
      </c>
      <c r="E6" s="35">
        <f>IFERROR(__xludf.DUMMYFUNCTION("IF(REGEXMATCH(J6, ""Comércio""), 1, 0)"),0.0)</f>
        <v>0</v>
      </c>
      <c r="F6" s="35">
        <f>IFERROR(__xludf.DUMMYFUNCTION("IF(REGEXMATCH(J6, ""Governo""), 1, 0)"),0.0)</f>
        <v>0</v>
      </c>
      <c r="G6" s="35">
        <f>IFERROR(__xludf.DUMMYFUNCTION("IF(REGEXMATCH(J6, ""Óleo e Gás""), 1, 0)"),0.0)</f>
        <v>0</v>
      </c>
      <c r="H6" s="35">
        <f>IFERROR(__xludf.DUMMYFUNCTION("IF(REGEXMATCH(J6, ""Agroindústria""), 1, 0)"),1.0)</f>
        <v>1</v>
      </c>
      <c r="I6" s="13">
        <f>IFERROR(__xludf.DUMMYFUNCTION("IF(REGEXMATCH(J6, ""Outros""), 1, 0)"),0.0)</f>
        <v>0</v>
      </c>
      <c r="J6" s="13" t="s">
        <v>1079</v>
      </c>
      <c r="K6" s="22" t="s">
        <v>41</v>
      </c>
    </row>
    <row r="7" ht="15.75" customHeight="1">
      <c r="A7" s="30">
        <v>44760.375846724535</v>
      </c>
      <c r="B7" s="35">
        <f>IFERROR(__xludf.DUMMYFUNCTION("IF(REGEXMATCH(J7, ""Finanças""), 1, 0)"),1.0)</f>
        <v>1</v>
      </c>
      <c r="C7" s="35">
        <f>IFERROR(__xludf.DUMMYFUNCTION("IF(REGEXMATCH(J7, ""Serviços e Telecom""), 1, 0)"),1.0)</f>
        <v>1</v>
      </c>
      <c r="D7" s="35">
        <f>IFERROR(__xludf.DUMMYFUNCTION("IF(REGEXMATCH(J7, ""Indústria""), 1, 0)"),1.0)</f>
        <v>1</v>
      </c>
      <c r="E7" s="35">
        <f>IFERROR(__xludf.DUMMYFUNCTION("IF(REGEXMATCH(J7, ""Comércio""), 1, 0)"),1.0)</f>
        <v>1</v>
      </c>
      <c r="F7" s="35">
        <f>IFERROR(__xludf.DUMMYFUNCTION("IF(REGEXMATCH(J7, ""Governo""), 1, 0)"),1.0)</f>
        <v>1</v>
      </c>
      <c r="G7" s="35">
        <f>IFERROR(__xludf.DUMMYFUNCTION("IF(REGEXMATCH(J7, ""Óleo e Gás""), 1, 0)"),0.0)</f>
        <v>0</v>
      </c>
      <c r="H7" s="35">
        <f>IFERROR(__xludf.DUMMYFUNCTION("IF(REGEXMATCH(J7, ""Agroindústria""), 1, 0)"),1.0)</f>
        <v>1</v>
      </c>
      <c r="I7" s="13">
        <f>IFERROR(__xludf.DUMMYFUNCTION("IF(REGEXMATCH(J7, ""Outros""), 1, 0)"),0.0)</f>
        <v>0</v>
      </c>
      <c r="J7" s="13" t="s">
        <v>1269</v>
      </c>
      <c r="K7" s="22" t="s">
        <v>45</v>
      </c>
    </row>
    <row r="8" ht="15.75" customHeight="1">
      <c r="A8" s="30">
        <v>44760.38371947917</v>
      </c>
      <c r="B8" s="35">
        <f>IFERROR(__xludf.DUMMYFUNCTION("IF(REGEXMATCH(J8, ""Finanças""), 1, 0)"),1.0)</f>
        <v>1</v>
      </c>
      <c r="C8" s="35">
        <f>IFERROR(__xludf.DUMMYFUNCTION("IF(REGEXMATCH(J8, ""Serviços e Telecom""), 1, 0)"),0.0)</f>
        <v>0</v>
      </c>
      <c r="D8" s="35">
        <f>IFERROR(__xludf.DUMMYFUNCTION("IF(REGEXMATCH(J8, ""Indústria""), 1, 0)"),0.0)</f>
        <v>0</v>
      </c>
      <c r="E8" s="35">
        <f>IFERROR(__xludf.DUMMYFUNCTION("IF(REGEXMATCH(J8, ""Comércio""), 1, 0)"),0.0)</f>
        <v>0</v>
      </c>
      <c r="F8" s="35">
        <f>IFERROR(__xludf.DUMMYFUNCTION("IF(REGEXMATCH(J8, ""Governo""), 1, 0)"),0.0)</f>
        <v>0</v>
      </c>
      <c r="G8" s="35">
        <f>IFERROR(__xludf.DUMMYFUNCTION("IF(REGEXMATCH(J8, ""Óleo e Gás""), 1, 0)"),0.0)</f>
        <v>0</v>
      </c>
      <c r="H8" s="35">
        <f>IFERROR(__xludf.DUMMYFUNCTION("IF(REGEXMATCH(J8, ""Agroindústria""), 1, 0)"),0.0)</f>
        <v>0</v>
      </c>
      <c r="I8" s="13">
        <f>IFERROR(__xludf.DUMMYFUNCTION("IF(REGEXMATCH(J8, ""Outros""), 1, 0)"),0.0)</f>
        <v>0</v>
      </c>
      <c r="J8" s="13" t="s">
        <v>1063</v>
      </c>
      <c r="K8" s="22" t="s">
        <v>29</v>
      </c>
    </row>
    <row r="9" ht="15.75" customHeight="1">
      <c r="A9" s="30">
        <v>44760.41188417824</v>
      </c>
      <c r="B9" s="35">
        <f>IFERROR(__xludf.DUMMYFUNCTION("IF(REGEXMATCH(J9, ""Finanças""), 1, 0)"),1.0)</f>
        <v>1</v>
      </c>
      <c r="C9" s="35">
        <f>IFERROR(__xludf.DUMMYFUNCTION("IF(REGEXMATCH(J9, ""Serviços e Telecom""), 1, 0)"),0.0)</f>
        <v>0</v>
      </c>
      <c r="D9" s="35">
        <f>IFERROR(__xludf.DUMMYFUNCTION("IF(REGEXMATCH(J9, ""Indústria""), 1, 0)"),0.0)</f>
        <v>0</v>
      </c>
      <c r="E9" s="35">
        <f>IFERROR(__xludf.DUMMYFUNCTION("IF(REGEXMATCH(J9, ""Comércio""), 1, 0)"),0.0)</f>
        <v>0</v>
      </c>
      <c r="F9" s="35">
        <f>IFERROR(__xludf.DUMMYFUNCTION("IF(REGEXMATCH(J9, ""Governo""), 1, 0)"),0.0)</f>
        <v>0</v>
      </c>
      <c r="G9" s="35">
        <f>IFERROR(__xludf.DUMMYFUNCTION("IF(REGEXMATCH(J9, ""Óleo e Gás""), 1, 0)"),0.0)</f>
        <v>0</v>
      </c>
      <c r="H9" s="35">
        <f>IFERROR(__xludf.DUMMYFUNCTION("IF(REGEXMATCH(J9, ""Agroindústria""), 1, 0)"),0.0)</f>
        <v>0</v>
      </c>
      <c r="I9" s="13">
        <f>IFERROR(__xludf.DUMMYFUNCTION("IF(REGEXMATCH(J9, ""Outros""), 1, 0)"),0.0)</f>
        <v>0</v>
      </c>
      <c r="J9" s="13" t="s">
        <v>1063</v>
      </c>
      <c r="K9" s="22" t="s">
        <v>29</v>
      </c>
    </row>
    <row r="10" ht="15.75" customHeight="1">
      <c r="A10" s="30">
        <v>44760.41341518519</v>
      </c>
      <c r="B10" s="35">
        <f>IFERROR(__xludf.DUMMYFUNCTION("IF(REGEXMATCH(J10, ""Finanças""), 1, 0)"),0.0)</f>
        <v>0</v>
      </c>
      <c r="C10" s="35">
        <f>IFERROR(__xludf.DUMMYFUNCTION("IF(REGEXMATCH(J10, ""Serviços e Telecom""), 1, 0)"),0.0)</f>
        <v>0</v>
      </c>
      <c r="D10" s="35">
        <f>IFERROR(__xludf.DUMMYFUNCTION("IF(REGEXMATCH(J10, ""Indústria""), 1, 0)"),0.0)</f>
        <v>0</v>
      </c>
      <c r="E10" s="35">
        <f>IFERROR(__xludf.DUMMYFUNCTION("IF(REGEXMATCH(J10, ""Comércio""), 1, 0)"),0.0)</f>
        <v>0</v>
      </c>
      <c r="F10" s="35">
        <f>IFERROR(__xludf.DUMMYFUNCTION("IF(REGEXMATCH(J10, ""Governo""), 1, 0)"),0.0)</f>
        <v>0</v>
      </c>
      <c r="G10" s="35">
        <f>IFERROR(__xludf.DUMMYFUNCTION("IF(REGEXMATCH(J10, ""Óleo e Gás""), 1, 0)"),1.0)</f>
        <v>1</v>
      </c>
      <c r="H10" s="35">
        <f>IFERROR(__xludf.DUMMYFUNCTION("IF(REGEXMATCH(J10, ""Agroindústria""), 1, 0)"),0.0)</f>
        <v>0</v>
      </c>
      <c r="I10" s="13">
        <f>IFERROR(__xludf.DUMMYFUNCTION("IF(REGEXMATCH(J10, ""Outros""), 1, 0)"),0.0)</f>
        <v>0</v>
      </c>
      <c r="J10" s="13" t="s">
        <v>1081</v>
      </c>
      <c r="K10" s="22" t="s">
        <v>63</v>
      </c>
    </row>
    <row r="11" ht="15.75" customHeight="1">
      <c r="A11" s="30">
        <v>44760.42588887732</v>
      </c>
      <c r="B11" s="35">
        <f>IFERROR(__xludf.DUMMYFUNCTION("IF(REGEXMATCH(J11, ""Finanças""), 1, 0)"),1.0)</f>
        <v>1</v>
      </c>
      <c r="C11" s="35">
        <f>IFERROR(__xludf.DUMMYFUNCTION("IF(REGEXMATCH(J11, ""Serviços e Telecom""), 1, 0)"),1.0)</f>
        <v>1</v>
      </c>
      <c r="D11" s="35">
        <f>IFERROR(__xludf.DUMMYFUNCTION("IF(REGEXMATCH(J11, ""Indústria""), 1, 0)"),0.0)</f>
        <v>0</v>
      </c>
      <c r="E11" s="35">
        <f>IFERROR(__xludf.DUMMYFUNCTION("IF(REGEXMATCH(J11, ""Comércio""), 1, 0)"),0.0)</f>
        <v>0</v>
      </c>
      <c r="F11" s="35">
        <f>IFERROR(__xludf.DUMMYFUNCTION("IF(REGEXMATCH(J11, ""Governo""), 1, 0)"),1.0)</f>
        <v>1</v>
      </c>
      <c r="G11" s="35">
        <f>IFERROR(__xludf.DUMMYFUNCTION("IF(REGEXMATCH(J11, ""Óleo e Gás""), 1, 0)"),0.0)</f>
        <v>0</v>
      </c>
      <c r="H11" s="35">
        <f>IFERROR(__xludf.DUMMYFUNCTION("IF(REGEXMATCH(J11, ""Agroindústria""), 1, 0)"),0.0)</f>
        <v>0</v>
      </c>
      <c r="I11" s="13">
        <f>IFERROR(__xludf.DUMMYFUNCTION("IF(REGEXMATCH(J11, ""Outros""), 1, 0)"),1.0)</f>
        <v>1</v>
      </c>
      <c r="J11" s="13" t="s">
        <v>1270</v>
      </c>
      <c r="K11" s="22" t="s">
        <v>67</v>
      </c>
    </row>
    <row r="12" ht="15.75" customHeight="1">
      <c r="A12" s="30">
        <v>44760.64883305556</v>
      </c>
      <c r="B12" s="35">
        <f>IFERROR(__xludf.DUMMYFUNCTION("IF(REGEXMATCH(J12, ""Finanças""), 1, 0)"),0.0)</f>
        <v>0</v>
      </c>
      <c r="C12" s="35">
        <f>IFERROR(__xludf.DUMMYFUNCTION("IF(REGEXMATCH(J12, ""Serviços e Telecom""), 1, 0)"),0.0)</f>
        <v>0</v>
      </c>
      <c r="D12" s="35">
        <f>IFERROR(__xludf.DUMMYFUNCTION("IF(REGEXMATCH(J12, ""Indústria""), 1, 0)"),0.0)</f>
        <v>0</v>
      </c>
      <c r="E12" s="35">
        <f>IFERROR(__xludf.DUMMYFUNCTION("IF(REGEXMATCH(J12, ""Comércio""), 1, 0)"),1.0)</f>
        <v>1</v>
      </c>
      <c r="F12" s="35">
        <f>IFERROR(__xludf.DUMMYFUNCTION("IF(REGEXMATCH(J12, ""Governo""), 1, 0)"),0.0)</f>
        <v>0</v>
      </c>
      <c r="G12" s="35">
        <f>IFERROR(__xludf.DUMMYFUNCTION("IF(REGEXMATCH(J12, ""Óleo e Gás""), 1, 0)"),0.0)</f>
        <v>0</v>
      </c>
      <c r="H12" s="35">
        <f>IFERROR(__xludf.DUMMYFUNCTION("IF(REGEXMATCH(J12, ""Agroindústria""), 1, 0)"),0.0)</f>
        <v>0</v>
      </c>
      <c r="I12" s="13">
        <f>IFERROR(__xludf.DUMMYFUNCTION("IF(REGEXMATCH(J12, ""Outros""), 1, 0)"),0.0)</f>
        <v>0</v>
      </c>
      <c r="J12" s="13" t="s">
        <v>1069</v>
      </c>
      <c r="K12" s="22" t="s">
        <v>73</v>
      </c>
    </row>
    <row r="13" ht="15.75" customHeight="1">
      <c r="A13" s="30">
        <v>44760.653281921295</v>
      </c>
      <c r="B13" s="35">
        <f>IFERROR(__xludf.DUMMYFUNCTION("IF(REGEXMATCH(J13, ""Finanças""), 1, 0)"),1.0)</f>
        <v>1</v>
      </c>
      <c r="C13" s="35">
        <f>IFERROR(__xludf.DUMMYFUNCTION("IF(REGEXMATCH(J13, ""Serviços e Telecom""), 1, 0)"),0.0)</f>
        <v>0</v>
      </c>
      <c r="D13" s="35">
        <f>IFERROR(__xludf.DUMMYFUNCTION("IF(REGEXMATCH(J13, ""Indústria""), 1, 0)"),0.0)</f>
        <v>0</v>
      </c>
      <c r="E13" s="35">
        <f>IFERROR(__xludf.DUMMYFUNCTION("IF(REGEXMATCH(J13, ""Comércio""), 1, 0)"),1.0)</f>
        <v>1</v>
      </c>
      <c r="F13" s="35">
        <f>IFERROR(__xludf.DUMMYFUNCTION("IF(REGEXMATCH(J13, ""Governo""), 1, 0)"),0.0)</f>
        <v>0</v>
      </c>
      <c r="G13" s="35">
        <f>IFERROR(__xludf.DUMMYFUNCTION("IF(REGEXMATCH(J13, ""Óleo e Gás""), 1, 0)"),0.0)</f>
        <v>0</v>
      </c>
      <c r="H13" s="35">
        <f>IFERROR(__xludf.DUMMYFUNCTION("IF(REGEXMATCH(J13, ""Agroindústria""), 1, 0)"),0.0)</f>
        <v>0</v>
      </c>
      <c r="I13" s="13">
        <f>IFERROR(__xludf.DUMMYFUNCTION("IF(REGEXMATCH(J13, ""Outros""), 1, 0)"),0.0)</f>
        <v>0</v>
      </c>
      <c r="J13" s="13" t="s">
        <v>1271</v>
      </c>
      <c r="K13" s="22" t="s">
        <v>77</v>
      </c>
    </row>
    <row r="14" ht="15.75" customHeight="1">
      <c r="A14" s="30">
        <v>44760.656834594905</v>
      </c>
      <c r="B14" s="35">
        <f>IFERROR(__xludf.DUMMYFUNCTION("IF(REGEXMATCH(J14, ""Finanças""), 1, 0)"),0.0)</f>
        <v>0</v>
      </c>
      <c r="C14" s="35">
        <f>IFERROR(__xludf.DUMMYFUNCTION("IF(REGEXMATCH(J14, ""Serviços e Telecom""), 1, 0)"),0.0)</f>
        <v>0</v>
      </c>
      <c r="D14" s="35">
        <f>IFERROR(__xludf.DUMMYFUNCTION("IF(REGEXMATCH(J14, ""Indústria""), 1, 0)"),0.0)</f>
        <v>0</v>
      </c>
      <c r="E14" s="35">
        <f>IFERROR(__xludf.DUMMYFUNCTION("IF(REGEXMATCH(J14, ""Comércio""), 1, 0)"),1.0)</f>
        <v>1</v>
      </c>
      <c r="F14" s="35">
        <f>IFERROR(__xludf.DUMMYFUNCTION("IF(REGEXMATCH(J14, ""Governo""), 1, 0)"),0.0)</f>
        <v>0</v>
      </c>
      <c r="G14" s="35">
        <f>IFERROR(__xludf.DUMMYFUNCTION("IF(REGEXMATCH(J14, ""Óleo e Gás""), 1, 0)"),0.0)</f>
        <v>0</v>
      </c>
      <c r="H14" s="35">
        <f>IFERROR(__xludf.DUMMYFUNCTION("IF(REGEXMATCH(J14, ""Agroindústria""), 1, 0)"),0.0)</f>
        <v>0</v>
      </c>
      <c r="I14" s="13">
        <f>IFERROR(__xludf.DUMMYFUNCTION("IF(REGEXMATCH(J14, ""Outros""), 1, 0)"),0.0)</f>
        <v>0</v>
      </c>
      <c r="J14" s="13" t="s">
        <v>1069</v>
      </c>
      <c r="K14" s="22" t="s">
        <v>73</v>
      </c>
    </row>
    <row r="15" ht="15.75" customHeight="1">
      <c r="A15" s="30">
        <v>44760.66311758102</v>
      </c>
      <c r="B15" s="35">
        <f>IFERROR(__xludf.DUMMYFUNCTION("IF(REGEXMATCH(J15, ""Finanças""), 1, 0)"),0.0)</f>
        <v>0</v>
      </c>
      <c r="C15" s="35">
        <f>IFERROR(__xludf.DUMMYFUNCTION("IF(REGEXMATCH(J15, ""Serviços e Telecom""), 1, 0)"),0.0)</f>
        <v>0</v>
      </c>
      <c r="D15" s="35">
        <f>IFERROR(__xludf.DUMMYFUNCTION("IF(REGEXMATCH(J15, ""Indústria""), 1, 0)"),0.0)</f>
        <v>0</v>
      </c>
      <c r="E15" s="35">
        <f>IFERROR(__xludf.DUMMYFUNCTION("IF(REGEXMATCH(J15, ""Comércio""), 1, 0)"),1.0)</f>
        <v>1</v>
      </c>
      <c r="F15" s="35">
        <f>IFERROR(__xludf.DUMMYFUNCTION("IF(REGEXMATCH(J15, ""Governo""), 1, 0)"),0.0)</f>
        <v>0</v>
      </c>
      <c r="G15" s="35">
        <f>IFERROR(__xludf.DUMMYFUNCTION("IF(REGEXMATCH(J15, ""Óleo e Gás""), 1, 0)"),0.0)</f>
        <v>0</v>
      </c>
      <c r="H15" s="35">
        <f>IFERROR(__xludf.DUMMYFUNCTION("IF(REGEXMATCH(J15, ""Agroindústria""), 1, 0)"),0.0)</f>
        <v>0</v>
      </c>
      <c r="I15" s="13">
        <f>IFERROR(__xludf.DUMMYFUNCTION("IF(REGEXMATCH(J15, ""Outros""), 1, 0)"),0.0)</f>
        <v>0</v>
      </c>
      <c r="J15" s="13" t="s">
        <v>1069</v>
      </c>
      <c r="K15" s="22" t="s">
        <v>73</v>
      </c>
    </row>
    <row r="16" ht="15.75" customHeight="1">
      <c r="A16" s="30">
        <v>44761.500587546296</v>
      </c>
      <c r="B16" s="35">
        <f>IFERROR(__xludf.DUMMYFUNCTION("IF(REGEXMATCH(J16, ""Finanças""), 1, 0)"),0.0)</f>
        <v>0</v>
      </c>
      <c r="C16" s="35">
        <f>IFERROR(__xludf.DUMMYFUNCTION("IF(REGEXMATCH(J16, ""Serviços e Telecom""), 1, 0)"),0.0)</f>
        <v>0</v>
      </c>
      <c r="D16" s="35">
        <f>IFERROR(__xludf.DUMMYFUNCTION("IF(REGEXMATCH(J16, ""Indústria""), 1, 0)"),0.0)</f>
        <v>0</v>
      </c>
      <c r="E16" s="35">
        <f>IFERROR(__xludf.DUMMYFUNCTION("IF(REGEXMATCH(J16, ""Comércio""), 1, 0)"),1.0)</f>
        <v>1</v>
      </c>
      <c r="F16" s="35">
        <f>IFERROR(__xludf.DUMMYFUNCTION("IF(REGEXMATCH(J16, ""Governo""), 1, 0)"),0.0)</f>
        <v>0</v>
      </c>
      <c r="G16" s="35">
        <f>IFERROR(__xludf.DUMMYFUNCTION("IF(REGEXMATCH(J16, ""Óleo e Gás""), 1, 0)"),0.0)</f>
        <v>0</v>
      </c>
      <c r="H16" s="35">
        <f>IFERROR(__xludf.DUMMYFUNCTION("IF(REGEXMATCH(J16, ""Agroindústria""), 1, 0)"),0.0)</f>
        <v>0</v>
      </c>
      <c r="I16" s="13">
        <f>IFERROR(__xludf.DUMMYFUNCTION("IF(REGEXMATCH(J16, ""Outros""), 1, 0)"),0.0)</f>
        <v>0</v>
      </c>
      <c r="J16" s="13" t="s">
        <v>1069</v>
      </c>
      <c r="K16" s="22" t="s">
        <v>73</v>
      </c>
    </row>
    <row r="17" ht="15.75" customHeight="1">
      <c r="A17" s="30">
        <v>44761.61353188657</v>
      </c>
      <c r="B17" s="35">
        <f>IFERROR(__xludf.DUMMYFUNCTION("IF(REGEXMATCH(J17, ""Finanças""), 1, 0)"),1.0)</f>
        <v>1</v>
      </c>
      <c r="C17" s="35">
        <f>IFERROR(__xludf.DUMMYFUNCTION("IF(REGEXMATCH(J17, ""Serviços e Telecom""), 1, 0)"),0.0)</f>
        <v>0</v>
      </c>
      <c r="D17" s="35">
        <f>IFERROR(__xludf.DUMMYFUNCTION("IF(REGEXMATCH(J17, ""Indústria""), 1, 0)"),0.0)</f>
        <v>0</v>
      </c>
      <c r="E17" s="35">
        <f>IFERROR(__xludf.DUMMYFUNCTION("IF(REGEXMATCH(J17, ""Comércio""), 1, 0)"),1.0)</f>
        <v>1</v>
      </c>
      <c r="F17" s="35">
        <f>IFERROR(__xludf.DUMMYFUNCTION("IF(REGEXMATCH(J17, ""Governo""), 1, 0)"),0.0)</f>
        <v>0</v>
      </c>
      <c r="G17" s="35">
        <f>IFERROR(__xludf.DUMMYFUNCTION("IF(REGEXMATCH(J17, ""Óleo e Gás""), 1, 0)"),0.0)</f>
        <v>0</v>
      </c>
      <c r="H17" s="35">
        <f>IFERROR(__xludf.DUMMYFUNCTION("IF(REGEXMATCH(J17, ""Agroindústria""), 1, 0)"),0.0)</f>
        <v>0</v>
      </c>
      <c r="I17" s="13">
        <f>IFERROR(__xludf.DUMMYFUNCTION("IF(REGEXMATCH(J17, ""Outros""), 1, 0)"),0.0)</f>
        <v>0</v>
      </c>
      <c r="J17" s="13" t="s">
        <v>1271</v>
      </c>
      <c r="K17" s="22" t="s">
        <v>77</v>
      </c>
    </row>
    <row r="18" ht="15.75" customHeight="1">
      <c r="A18" s="30">
        <v>44761.824837962966</v>
      </c>
      <c r="B18" s="35">
        <f>IFERROR(__xludf.DUMMYFUNCTION("IF(REGEXMATCH(J18, ""Finanças""), 1, 0)"),0.0)</f>
        <v>0</v>
      </c>
      <c r="C18" s="35">
        <f>IFERROR(__xludf.DUMMYFUNCTION("IF(REGEXMATCH(J18, ""Serviços e Telecom""), 1, 0)"),0.0)</f>
        <v>0</v>
      </c>
      <c r="D18" s="35">
        <f>IFERROR(__xludf.DUMMYFUNCTION("IF(REGEXMATCH(J18, ""Indústria""), 1, 0)"),0.0)</f>
        <v>0</v>
      </c>
      <c r="E18" s="35">
        <f>IFERROR(__xludf.DUMMYFUNCTION("IF(REGEXMATCH(J18, ""Comércio""), 1, 0)"),1.0)</f>
        <v>1</v>
      </c>
      <c r="F18" s="35">
        <f>IFERROR(__xludf.DUMMYFUNCTION("IF(REGEXMATCH(J18, ""Governo""), 1, 0)"),0.0)</f>
        <v>0</v>
      </c>
      <c r="G18" s="35">
        <f>IFERROR(__xludf.DUMMYFUNCTION("IF(REGEXMATCH(J18, ""Óleo e Gás""), 1, 0)"),0.0)</f>
        <v>0</v>
      </c>
      <c r="H18" s="35">
        <f>IFERROR(__xludf.DUMMYFUNCTION("IF(REGEXMATCH(J18, ""Agroindústria""), 1, 0)"),0.0)</f>
        <v>0</v>
      </c>
      <c r="I18" s="13">
        <f>IFERROR(__xludf.DUMMYFUNCTION("IF(REGEXMATCH(J18, ""Outros""), 1, 0)"),0.0)</f>
        <v>0</v>
      </c>
      <c r="J18" s="13" t="s">
        <v>1069</v>
      </c>
      <c r="K18" s="22" t="s">
        <v>73</v>
      </c>
    </row>
    <row r="19" ht="15.75" customHeight="1">
      <c r="A19" s="30">
        <v>44762.369802511574</v>
      </c>
      <c r="B19" s="35">
        <f>IFERROR(__xludf.DUMMYFUNCTION("IF(REGEXMATCH(J19, ""Finanças""), 1, 0)"),1.0)</f>
        <v>1</v>
      </c>
      <c r="C19" s="35">
        <f>IFERROR(__xludf.DUMMYFUNCTION("IF(REGEXMATCH(J19, ""Serviços e Telecom""), 1, 0)"),0.0)</f>
        <v>0</v>
      </c>
      <c r="D19" s="35">
        <f>IFERROR(__xludf.DUMMYFUNCTION("IF(REGEXMATCH(J19, ""Indústria""), 1, 0)"),0.0)</f>
        <v>0</v>
      </c>
      <c r="E19" s="35">
        <f>IFERROR(__xludf.DUMMYFUNCTION("IF(REGEXMATCH(J19, ""Comércio""), 1, 0)"),0.0)</f>
        <v>0</v>
      </c>
      <c r="F19" s="35">
        <f>IFERROR(__xludf.DUMMYFUNCTION("IF(REGEXMATCH(J19, ""Governo""), 1, 0)"),0.0)</f>
        <v>0</v>
      </c>
      <c r="G19" s="35">
        <f>IFERROR(__xludf.DUMMYFUNCTION("IF(REGEXMATCH(J19, ""Óleo e Gás""), 1, 0)"),0.0)</f>
        <v>0</v>
      </c>
      <c r="H19" s="35">
        <f>IFERROR(__xludf.DUMMYFUNCTION("IF(REGEXMATCH(J19, ""Agroindústria""), 1, 0)"),0.0)</f>
        <v>0</v>
      </c>
      <c r="I19" s="13">
        <f>IFERROR(__xludf.DUMMYFUNCTION("IF(REGEXMATCH(J19, ""Outros""), 1, 0)"),0.0)</f>
        <v>0</v>
      </c>
      <c r="J19" s="13" t="s">
        <v>1063</v>
      </c>
      <c r="K19" s="22" t="s">
        <v>29</v>
      </c>
    </row>
    <row r="20" ht="15.75" customHeight="1">
      <c r="A20" s="30">
        <v>44762.410301412034</v>
      </c>
      <c r="B20" s="35">
        <f>IFERROR(__xludf.DUMMYFUNCTION("IF(REGEXMATCH(J20, ""Finanças""), 1, 0)"),0.0)</f>
        <v>0</v>
      </c>
      <c r="C20" s="35">
        <f>IFERROR(__xludf.DUMMYFUNCTION("IF(REGEXMATCH(J20, ""Serviços e Telecom""), 1, 0)"),0.0)</f>
        <v>0</v>
      </c>
      <c r="D20" s="35">
        <f>IFERROR(__xludf.DUMMYFUNCTION("IF(REGEXMATCH(J20, ""Indústria""), 1, 0)"),0.0)</f>
        <v>0</v>
      </c>
      <c r="E20" s="35">
        <f>IFERROR(__xludf.DUMMYFUNCTION("IF(REGEXMATCH(J20, ""Comércio""), 1, 0)"),0.0)</f>
        <v>0</v>
      </c>
      <c r="F20" s="35">
        <f>IFERROR(__xludf.DUMMYFUNCTION("IF(REGEXMATCH(J20, ""Governo""), 1, 0)"),0.0)</f>
        <v>0</v>
      </c>
      <c r="G20" s="35">
        <f>IFERROR(__xludf.DUMMYFUNCTION("IF(REGEXMATCH(J20, ""Óleo e Gás""), 1, 0)"),0.0)</f>
        <v>0</v>
      </c>
      <c r="H20" s="35">
        <f>IFERROR(__xludf.DUMMYFUNCTION("IF(REGEXMATCH(J20, ""Agroindústria""), 1, 0)"),0.0)</f>
        <v>0</v>
      </c>
      <c r="I20" s="13">
        <f>IFERROR(__xludf.DUMMYFUNCTION("IF(REGEXMATCH(J20, ""Outros""), 1, 0)"),1.0)</f>
        <v>1</v>
      </c>
      <c r="J20" s="13" t="s">
        <v>1066</v>
      </c>
      <c r="K20" s="22" t="s">
        <v>99</v>
      </c>
    </row>
    <row r="21" ht="15.75" customHeight="1">
      <c r="A21" s="30">
        <v>44762.410536689815</v>
      </c>
      <c r="B21" s="35">
        <f>IFERROR(__xludf.DUMMYFUNCTION("IF(REGEXMATCH(J21, ""Finanças""), 1, 0)"),1.0)</f>
        <v>1</v>
      </c>
      <c r="C21" s="35">
        <f>IFERROR(__xludf.DUMMYFUNCTION("IF(REGEXMATCH(J21, ""Serviços e Telecom""), 1, 0)"),0.0)</f>
        <v>0</v>
      </c>
      <c r="D21" s="35">
        <f>IFERROR(__xludf.DUMMYFUNCTION("IF(REGEXMATCH(J21, ""Indústria""), 1, 0)"),0.0)</f>
        <v>0</v>
      </c>
      <c r="E21" s="35">
        <f>IFERROR(__xludf.DUMMYFUNCTION("IF(REGEXMATCH(J21, ""Comércio""), 1, 0)"),0.0)</f>
        <v>0</v>
      </c>
      <c r="F21" s="35">
        <f>IFERROR(__xludf.DUMMYFUNCTION("IF(REGEXMATCH(J21, ""Governo""), 1, 0)"),0.0)</f>
        <v>0</v>
      </c>
      <c r="G21" s="35">
        <f>IFERROR(__xludf.DUMMYFUNCTION("IF(REGEXMATCH(J21, ""Óleo e Gás""), 1, 0)"),0.0)</f>
        <v>0</v>
      </c>
      <c r="H21" s="35">
        <f>IFERROR(__xludf.DUMMYFUNCTION("IF(REGEXMATCH(J21, ""Agroindústria""), 1, 0)"),0.0)</f>
        <v>0</v>
      </c>
      <c r="I21" s="13">
        <f>IFERROR(__xludf.DUMMYFUNCTION("IF(REGEXMATCH(J21, ""Outros""), 1, 0)"),0.0)</f>
        <v>0</v>
      </c>
      <c r="J21" s="13" t="s">
        <v>1063</v>
      </c>
      <c r="K21" s="22" t="s">
        <v>29</v>
      </c>
    </row>
    <row r="22" ht="15.75" customHeight="1">
      <c r="A22" s="30">
        <v>44762.42314377315</v>
      </c>
      <c r="B22" s="35">
        <f>IFERROR(__xludf.DUMMYFUNCTION("IF(REGEXMATCH(J22, ""Finanças""), 1, 0)"),1.0)</f>
        <v>1</v>
      </c>
      <c r="C22" s="35">
        <f>IFERROR(__xludf.DUMMYFUNCTION("IF(REGEXMATCH(J22, ""Serviços e Telecom""), 1, 0)"),0.0)</f>
        <v>0</v>
      </c>
      <c r="D22" s="35">
        <f>IFERROR(__xludf.DUMMYFUNCTION("IF(REGEXMATCH(J22, ""Indústria""), 1, 0)"),0.0)</f>
        <v>0</v>
      </c>
      <c r="E22" s="35">
        <f>IFERROR(__xludf.DUMMYFUNCTION("IF(REGEXMATCH(J22, ""Comércio""), 1, 0)"),0.0)</f>
        <v>0</v>
      </c>
      <c r="F22" s="35">
        <f>IFERROR(__xludf.DUMMYFUNCTION("IF(REGEXMATCH(J22, ""Governo""), 1, 0)"),0.0)</f>
        <v>0</v>
      </c>
      <c r="G22" s="35">
        <f>IFERROR(__xludf.DUMMYFUNCTION("IF(REGEXMATCH(J22, ""Óleo e Gás""), 1, 0)"),0.0)</f>
        <v>0</v>
      </c>
      <c r="H22" s="35">
        <f>IFERROR(__xludf.DUMMYFUNCTION("IF(REGEXMATCH(J22, ""Agroindústria""), 1, 0)"),0.0)</f>
        <v>0</v>
      </c>
      <c r="I22" s="13">
        <f>IFERROR(__xludf.DUMMYFUNCTION("IF(REGEXMATCH(J22, ""Outros""), 1, 0)"),0.0)</f>
        <v>0</v>
      </c>
      <c r="J22" s="13" t="s">
        <v>1063</v>
      </c>
      <c r="K22" s="22" t="s">
        <v>29</v>
      </c>
    </row>
    <row r="23" ht="15.75" customHeight="1">
      <c r="A23" s="30">
        <v>44762.88609325231</v>
      </c>
      <c r="B23" s="35">
        <f>IFERROR(__xludf.DUMMYFUNCTION("IF(REGEXMATCH(J23, ""Finanças""), 1, 0)"),0.0)</f>
        <v>0</v>
      </c>
      <c r="C23" s="35">
        <f>IFERROR(__xludf.DUMMYFUNCTION("IF(REGEXMATCH(J23, ""Serviços e Telecom""), 1, 0)"),0.0)</f>
        <v>0</v>
      </c>
      <c r="D23" s="35">
        <f>IFERROR(__xludf.DUMMYFUNCTION("IF(REGEXMATCH(J23, ""Indústria""), 1, 0)"),0.0)</f>
        <v>0</v>
      </c>
      <c r="E23" s="35">
        <f>IFERROR(__xludf.DUMMYFUNCTION("IF(REGEXMATCH(J23, ""Comércio""), 1, 0)"),0.0)</f>
        <v>0</v>
      </c>
      <c r="F23" s="35">
        <f>IFERROR(__xludf.DUMMYFUNCTION("IF(REGEXMATCH(J23, ""Governo""), 1, 0)"),0.0)</f>
        <v>0</v>
      </c>
      <c r="G23" s="35">
        <f>IFERROR(__xludf.DUMMYFUNCTION("IF(REGEXMATCH(J23, ""Óleo e Gás""), 1, 0)"),0.0)</f>
        <v>0</v>
      </c>
      <c r="H23" s="35">
        <f>IFERROR(__xludf.DUMMYFUNCTION("IF(REGEXMATCH(J23, ""Agroindústria""), 1, 0)"),0.0)</f>
        <v>0</v>
      </c>
      <c r="I23" s="13">
        <f>IFERROR(__xludf.DUMMYFUNCTION("IF(REGEXMATCH(J23, ""Outros""), 1, 0)"),1.0)</f>
        <v>1</v>
      </c>
      <c r="J23" s="13" t="s">
        <v>1066</v>
      </c>
      <c r="K23" s="22" t="s">
        <v>106</v>
      </c>
    </row>
    <row r="24" ht="15.75" customHeight="1">
      <c r="A24" s="30">
        <v>44766.42798438657</v>
      </c>
      <c r="B24" s="35">
        <f>IFERROR(__xludf.DUMMYFUNCTION("IF(REGEXMATCH(J24, ""Finanças""), 1, 0)"),1.0)</f>
        <v>1</v>
      </c>
      <c r="C24" s="35">
        <f>IFERROR(__xludf.DUMMYFUNCTION("IF(REGEXMATCH(J24, ""Serviços e Telecom""), 1, 0)"),1.0)</f>
        <v>1</v>
      </c>
      <c r="D24" s="35">
        <f>IFERROR(__xludf.DUMMYFUNCTION("IF(REGEXMATCH(J24, ""Indústria""), 1, 0)"),0.0)</f>
        <v>0</v>
      </c>
      <c r="E24" s="35">
        <f>IFERROR(__xludf.DUMMYFUNCTION("IF(REGEXMATCH(J24, ""Comércio""), 1, 0)"),1.0)</f>
        <v>1</v>
      </c>
      <c r="F24" s="35">
        <f>IFERROR(__xludf.DUMMYFUNCTION("IF(REGEXMATCH(J24, ""Governo""), 1, 0)"),1.0)</f>
        <v>1</v>
      </c>
      <c r="G24" s="35">
        <f>IFERROR(__xludf.DUMMYFUNCTION("IF(REGEXMATCH(J24, ""Óleo e Gás""), 1, 0)"),0.0)</f>
        <v>0</v>
      </c>
      <c r="H24" s="35">
        <f>IFERROR(__xludf.DUMMYFUNCTION("IF(REGEXMATCH(J24, ""Agroindústria""), 1, 0)"),0.0)</f>
        <v>0</v>
      </c>
      <c r="I24" s="13">
        <f>IFERROR(__xludf.DUMMYFUNCTION("IF(REGEXMATCH(J24, ""Outros""), 1, 0)"),1.0)</f>
        <v>1</v>
      </c>
      <c r="J24" s="13" t="s">
        <v>1272</v>
      </c>
      <c r="K24" s="22" t="s">
        <v>110</v>
      </c>
    </row>
    <row r="25" ht="15.75" customHeight="1">
      <c r="A25" s="30">
        <v>44766.461911562496</v>
      </c>
      <c r="B25" s="35">
        <f>IFERROR(__xludf.DUMMYFUNCTION("IF(REGEXMATCH(J25, ""Finanças""), 1, 0)"),0.0)</f>
        <v>0</v>
      </c>
      <c r="C25" s="35">
        <f>IFERROR(__xludf.DUMMYFUNCTION("IF(REGEXMATCH(J25, ""Serviços e Telecom""), 1, 0)"),1.0)</f>
        <v>1</v>
      </c>
      <c r="D25" s="35">
        <f>IFERROR(__xludf.DUMMYFUNCTION("IF(REGEXMATCH(J25, ""Indústria""), 1, 0)"),0.0)</f>
        <v>0</v>
      </c>
      <c r="E25" s="35">
        <f>IFERROR(__xludf.DUMMYFUNCTION("IF(REGEXMATCH(J25, ""Comércio""), 1, 0)"),0.0)</f>
        <v>0</v>
      </c>
      <c r="F25" s="35">
        <f>IFERROR(__xludf.DUMMYFUNCTION("IF(REGEXMATCH(J25, ""Governo""), 1, 0)"),0.0)</f>
        <v>0</v>
      </c>
      <c r="G25" s="35">
        <f>IFERROR(__xludf.DUMMYFUNCTION("IF(REGEXMATCH(J25, ""Óleo e Gás""), 1, 0)"),0.0)</f>
        <v>0</v>
      </c>
      <c r="H25" s="35">
        <f>IFERROR(__xludf.DUMMYFUNCTION("IF(REGEXMATCH(J25, ""Agroindústria""), 1, 0)"),0.0)</f>
        <v>0</v>
      </c>
      <c r="I25" s="13">
        <f>IFERROR(__xludf.DUMMYFUNCTION("IF(REGEXMATCH(J25, ""Outros""), 1, 0)"),1.0)</f>
        <v>1</v>
      </c>
      <c r="J25" s="13" t="s">
        <v>1273</v>
      </c>
      <c r="K25" s="22" t="s">
        <v>113</v>
      </c>
    </row>
    <row r="26" ht="15.75" customHeight="1">
      <c r="A26" s="30">
        <v>44767.67920518518</v>
      </c>
      <c r="B26" s="35">
        <f>IFERROR(__xludf.DUMMYFUNCTION("IF(REGEXMATCH(J26, ""Finanças""), 1, 0)"),1.0)</f>
        <v>1</v>
      </c>
      <c r="C26" s="35">
        <f>IFERROR(__xludf.DUMMYFUNCTION("IF(REGEXMATCH(J26, ""Serviços e Telecom""), 1, 0)"),0.0)</f>
        <v>0</v>
      </c>
      <c r="D26" s="35">
        <f>IFERROR(__xludf.DUMMYFUNCTION("IF(REGEXMATCH(J26, ""Indústria""), 1, 0)"),0.0)</f>
        <v>0</v>
      </c>
      <c r="E26" s="35">
        <f>IFERROR(__xludf.DUMMYFUNCTION("IF(REGEXMATCH(J26, ""Comércio""), 1, 0)"),0.0)</f>
        <v>0</v>
      </c>
      <c r="F26" s="35">
        <f>IFERROR(__xludf.DUMMYFUNCTION("IF(REGEXMATCH(J26, ""Governo""), 1, 0)"),0.0)</f>
        <v>0</v>
      </c>
      <c r="G26" s="35">
        <f>IFERROR(__xludf.DUMMYFUNCTION("IF(REGEXMATCH(J26, ""Óleo e Gás""), 1, 0)"),0.0)</f>
        <v>0</v>
      </c>
      <c r="H26" s="35">
        <f>IFERROR(__xludf.DUMMYFUNCTION("IF(REGEXMATCH(J26, ""Agroindústria""), 1, 0)"),0.0)</f>
        <v>0</v>
      </c>
      <c r="I26" s="13">
        <f>IFERROR(__xludf.DUMMYFUNCTION("IF(REGEXMATCH(J26, ""Outros""), 1, 0)"),0.0)</f>
        <v>0</v>
      </c>
      <c r="J26" s="13" t="s">
        <v>1063</v>
      </c>
      <c r="K26" s="22" t="s">
        <v>29</v>
      </c>
    </row>
    <row r="27" ht="15.75" customHeight="1">
      <c r="A27" s="30">
        <v>44767.73787710648</v>
      </c>
      <c r="B27" s="35">
        <f>IFERROR(__xludf.DUMMYFUNCTION("IF(REGEXMATCH(J27, ""Finanças""), 1, 0)"),0.0)</f>
        <v>0</v>
      </c>
      <c r="C27" s="35">
        <f>IFERROR(__xludf.DUMMYFUNCTION("IF(REGEXMATCH(J27, ""Serviços e Telecom""), 1, 0)"),0.0)</f>
        <v>0</v>
      </c>
      <c r="D27" s="35">
        <f>IFERROR(__xludf.DUMMYFUNCTION("IF(REGEXMATCH(J27, ""Indústria""), 1, 0)"),0.0)</f>
        <v>0</v>
      </c>
      <c r="E27" s="35">
        <f>IFERROR(__xludf.DUMMYFUNCTION("IF(REGEXMATCH(J27, ""Comércio""), 1, 0)"),0.0)</f>
        <v>0</v>
      </c>
      <c r="F27" s="35">
        <f>IFERROR(__xludf.DUMMYFUNCTION("IF(REGEXMATCH(J27, ""Governo""), 1, 0)"),0.0)</f>
        <v>0</v>
      </c>
      <c r="G27" s="35">
        <f>IFERROR(__xludf.DUMMYFUNCTION("IF(REGEXMATCH(J27, ""Óleo e Gás""), 1, 0)"),0.0)</f>
        <v>0</v>
      </c>
      <c r="H27" s="35">
        <f>IFERROR(__xludf.DUMMYFUNCTION("IF(REGEXMATCH(J27, ""Agroindústria""), 1, 0)"),0.0)</f>
        <v>0</v>
      </c>
      <c r="I27" s="13">
        <f>IFERROR(__xludf.DUMMYFUNCTION("IF(REGEXMATCH(J27, ""Outros""), 1, 0)"),1.0)</f>
        <v>1</v>
      </c>
      <c r="J27" s="13" t="s">
        <v>1066</v>
      </c>
      <c r="K27" s="22" t="s">
        <v>120</v>
      </c>
    </row>
    <row r="28" ht="15.75" customHeight="1">
      <c r="A28" s="30">
        <v>44767.76486090278</v>
      </c>
      <c r="B28" s="35">
        <f>IFERROR(__xludf.DUMMYFUNCTION("IF(REGEXMATCH(J28, ""Finanças""), 1, 0)"),1.0)</f>
        <v>1</v>
      </c>
      <c r="C28" s="35">
        <f>IFERROR(__xludf.DUMMYFUNCTION("IF(REGEXMATCH(J28, ""Serviços e Telecom""), 1, 0)"),0.0)</f>
        <v>0</v>
      </c>
      <c r="D28" s="35">
        <f>IFERROR(__xludf.DUMMYFUNCTION("IF(REGEXMATCH(J28, ""Indústria""), 1, 0)"),0.0)</f>
        <v>0</v>
      </c>
      <c r="E28" s="35">
        <f>IFERROR(__xludf.DUMMYFUNCTION("IF(REGEXMATCH(J28, ""Comércio""), 1, 0)"),0.0)</f>
        <v>0</v>
      </c>
      <c r="F28" s="35">
        <f>IFERROR(__xludf.DUMMYFUNCTION("IF(REGEXMATCH(J28, ""Governo""), 1, 0)"),0.0)</f>
        <v>0</v>
      </c>
      <c r="G28" s="35">
        <f>IFERROR(__xludf.DUMMYFUNCTION("IF(REGEXMATCH(J28, ""Óleo e Gás""), 1, 0)"),0.0)</f>
        <v>0</v>
      </c>
      <c r="H28" s="35">
        <f>IFERROR(__xludf.DUMMYFUNCTION("IF(REGEXMATCH(J28, ""Agroindústria""), 1, 0)"),0.0)</f>
        <v>0</v>
      </c>
      <c r="I28" s="13">
        <f>IFERROR(__xludf.DUMMYFUNCTION("IF(REGEXMATCH(J28, ""Outros""), 1, 0)"),0.0)</f>
        <v>0</v>
      </c>
      <c r="J28" s="13" t="s">
        <v>1063</v>
      </c>
      <c r="K28" s="22" t="s">
        <v>29</v>
      </c>
    </row>
    <row r="29" ht="15.75" customHeight="1">
      <c r="A29" s="30">
        <v>44768.40929079861</v>
      </c>
      <c r="B29" s="35">
        <f>IFERROR(__xludf.DUMMYFUNCTION("IF(REGEXMATCH(J29, ""Finanças""), 1, 0)"),1.0)</f>
        <v>1</v>
      </c>
      <c r="C29" s="35">
        <f>IFERROR(__xludf.DUMMYFUNCTION("IF(REGEXMATCH(J29, ""Serviços e Telecom""), 1, 0)"),0.0)</f>
        <v>0</v>
      </c>
      <c r="D29" s="35">
        <f>IFERROR(__xludf.DUMMYFUNCTION("IF(REGEXMATCH(J29, ""Indústria""), 1, 0)"),0.0)</f>
        <v>0</v>
      </c>
      <c r="E29" s="35">
        <f>IFERROR(__xludf.DUMMYFUNCTION("IF(REGEXMATCH(J29, ""Comércio""), 1, 0)"),0.0)</f>
        <v>0</v>
      </c>
      <c r="F29" s="35">
        <f>IFERROR(__xludf.DUMMYFUNCTION("IF(REGEXMATCH(J29, ""Governo""), 1, 0)"),0.0)</f>
        <v>0</v>
      </c>
      <c r="G29" s="35">
        <f>IFERROR(__xludf.DUMMYFUNCTION("IF(REGEXMATCH(J29, ""Óleo e Gás""), 1, 0)"),0.0)</f>
        <v>0</v>
      </c>
      <c r="H29" s="35">
        <f>IFERROR(__xludf.DUMMYFUNCTION("IF(REGEXMATCH(J29, ""Agroindústria""), 1, 0)"),0.0)</f>
        <v>0</v>
      </c>
      <c r="I29" s="13">
        <f>IFERROR(__xludf.DUMMYFUNCTION("IF(REGEXMATCH(J29, ""Outros""), 1, 0)"),0.0)</f>
        <v>0</v>
      </c>
      <c r="J29" s="13" t="s">
        <v>1063</v>
      </c>
      <c r="K29" s="22" t="s">
        <v>29</v>
      </c>
    </row>
    <row r="30" ht="15.75" customHeight="1">
      <c r="A30" s="30">
        <v>44768.95291269676</v>
      </c>
      <c r="B30" s="35">
        <f>IFERROR(__xludf.DUMMYFUNCTION("IF(REGEXMATCH(J30, ""Finanças""), 1, 0)"),0.0)</f>
        <v>0</v>
      </c>
      <c r="C30" s="35">
        <f>IFERROR(__xludf.DUMMYFUNCTION("IF(REGEXMATCH(J30, ""Serviços e Telecom""), 1, 0)"),0.0)</f>
        <v>0</v>
      </c>
      <c r="D30" s="35">
        <f>IFERROR(__xludf.DUMMYFUNCTION("IF(REGEXMATCH(J30, ""Indústria""), 1, 0)"),0.0)</f>
        <v>0</v>
      </c>
      <c r="E30" s="35">
        <f>IFERROR(__xludf.DUMMYFUNCTION("IF(REGEXMATCH(J30, ""Comércio""), 1, 0)"),0.0)</f>
        <v>0</v>
      </c>
      <c r="F30" s="35">
        <f>IFERROR(__xludf.DUMMYFUNCTION("IF(REGEXMATCH(J30, ""Governo""), 1, 0)"),0.0)</f>
        <v>0</v>
      </c>
      <c r="G30" s="35">
        <f>IFERROR(__xludf.DUMMYFUNCTION("IF(REGEXMATCH(J30, ""Óleo e Gás""), 1, 0)"),0.0)</f>
        <v>0</v>
      </c>
      <c r="H30" s="35">
        <f>IFERROR(__xludf.DUMMYFUNCTION("IF(REGEXMATCH(J30, ""Agroindústria""), 1, 0)"),0.0)</f>
        <v>0</v>
      </c>
      <c r="I30" s="13">
        <f>IFERROR(__xludf.DUMMYFUNCTION("IF(REGEXMATCH(J30, ""Outros""), 1, 0)"),1.0)</f>
        <v>1</v>
      </c>
      <c r="J30" s="13" t="s">
        <v>1066</v>
      </c>
      <c r="K30" s="22" t="s">
        <v>129</v>
      </c>
    </row>
    <row r="31" ht="15.75" customHeight="1">
      <c r="A31" s="30">
        <v>44769.43261293981</v>
      </c>
      <c r="B31" s="35">
        <f>IFERROR(__xludf.DUMMYFUNCTION("IF(REGEXMATCH(J31, ""Finanças""), 1, 0)"),1.0)</f>
        <v>1</v>
      </c>
      <c r="C31" s="35">
        <f>IFERROR(__xludf.DUMMYFUNCTION("IF(REGEXMATCH(J31, ""Serviços e Telecom""), 1, 0)"),0.0)</f>
        <v>0</v>
      </c>
      <c r="D31" s="35">
        <f>IFERROR(__xludf.DUMMYFUNCTION("IF(REGEXMATCH(J31, ""Indústria""), 1, 0)"),0.0)</f>
        <v>0</v>
      </c>
      <c r="E31" s="35">
        <f>IFERROR(__xludf.DUMMYFUNCTION("IF(REGEXMATCH(J31, ""Comércio""), 1, 0)"),0.0)</f>
        <v>0</v>
      </c>
      <c r="F31" s="35">
        <f>IFERROR(__xludf.DUMMYFUNCTION("IF(REGEXMATCH(J31, ""Governo""), 1, 0)"),0.0)</f>
        <v>0</v>
      </c>
      <c r="G31" s="35">
        <f>IFERROR(__xludf.DUMMYFUNCTION("IF(REGEXMATCH(J31, ""Óleo e Gás""), 1, 0)"),0.0)</f>
        <v>0</v>
      </c>
      <c r="H31" s="35">
        <f>IFERROR(__xludf.DUMMYFUNCTION("IF(REGEXMATCH(J31, ""Agroindústria""), 1, 0)"),0.0)</f>
        <v>0</v>
      </c>
      <c r="I31" s="13">
        <f>IFERROR(__xludf.DUMMYFUNCTION("IF(REGEXMATCH(J31, ""Outros""), 1, 0)"),0.0)</f>
        <v>0</v>
      </c>
      <c r="J31" s="13" t="s">
        <v>1063</v>
      </c>
      <c r="K31" s="22" t="s">
        <v>29</v>
      </c>
    </row>
    <row r="32" ht="15.75" customHeight="1">
      <c r="A32" s="30">
        <v>44769.45598428241</v>
      </c>
      <c r="B32" s="35">
        <f>IFERROR(__xludf.DUMMYFUNCTION("IF(REGEXMATCH(J32, ""Finanças""), 1, 0)"),1.0)</f>
        <v>1</v>
      </c>
      <c r="C32" s="35">
        <f>IFERROR(__xludf.DUMMYFUNCTION("IF(REGEXMATCH(J32, ""Serviços e Telecom""), 1, 0)"),0.0)</f>
        <v>0</v>
      </c>
      <c r="D32" s="35">
        <f>IFERROR(__xludf.DUMMYFUNCTION("IF(REGEXMATCH(J32, ""Indústria""), 1, 0)"),1.0)</f>
        <v>1</v>
      </c>
      <c r="E32" s="35">
        <f>IFERROR(__xludf.DUMMYFUNCTION("IF(REGEXMATCH(J32, ""Comércio""), 1, 0)"),0.0)</f>
        <v>0</v>
      </c>
      <c r="F32" s="35">
        <f>IFERROR(__xludf.DUMMYFUNCTION("IF(REGEXMATCH(J32, ""Governo""), 1, 0)"),1.0)</f>
        <v>1</v>
      </c>
      <c r="G32" s="35">
        <f>IFERROR(__xludf.DUMMYFUNCTION("IF(REGEXMATCH(J32, ""Óleo e Gás""), 1, 0)"),0.0)</f>
        <v>0</v>
      </c>
      <c r="H32" s="35">
        <f>IFERROR(__xludf.DUMMYFUNCTION("IF(REGEXMATCH(J32, ""Agroindústria""), 1, 0)"),0.0)</f>
        <v>0</v>
      </c>
      <c r="I32" s="13">
        <f>IFERROR(__xludf.DUMMYFUNCTION("IF(REGEXMATCH(J32, ""Outros""), 1, 0)"),1.0)</f>
        <v>1</v>
      </c>
      <c r="J32" s="13" t="s">
        <v>1274</v>
      </c>
      <c r="K32" s="22" t="s">
        <v>136</v>
      </c>
    </row>
    <row r="33" ht="15.75" customHeight="1">
      <c r="A33" s="30">
        <v>44769.48673618055</v>
      </c>
      <c r="B33" s="35">
        <f>IFERROR(__xludf.DUMMYFUNCTION("IF(REGEXMATCH(J33, ""Finanças""), 1, 0)"),1.0)</f>
        <v>1</v>
      </c>
      <c r="C33" s="35">
        <f>IFERROR(__xludf.DUMMYFUNCTION("IF(REGEXMATCH(J33, ""Serviços e Telecom""), 1, 0)"),0.0)</f>
        <v>0</v>
      </c>
      <c r="D33" s="35">
        <f>IFERROR(__xludf.DUMMYFUNCTION("IF(REGEXMATCH(J33, ""Indústria""), 1, 0)"),0.0)</f>
        <v>0</v>
      </c>
      <c r="E33" s="35">
        <f>IFERROR(__xludf.DUMMYFUNCTION("IF(REGEXMATCH(J33, ""Comércio""), 1, 0)"),0.0)</f>
        <v>0</v>
      </c>
      <c r="F33" s="35">
        <f>IFERROR(__xludf.DUMMYFUNCTION("IF(REGEXMATCH(J33, ""Governo""), 1, 0)"),0.0)</f>
        <v>0</v>
      </c>
      <c r="G33" s="35">
        <f>IFERROR(__xludf.DUMMYFUNCTION("IF(REGEXMATCH(J33, ""Óleo e Gás""), 1, 0)"),0.0)</f>
        <v>0</v>
      </c>
      <c r="H33" s="35">
        <f>IFERROR(__xludf.DUMMYFUNCTION("IF(REGEXMATCH(J33, ""Agroindústria""), 1, 0)"),0.0)</f>
        <v>0</v>
      </c>
      <c r="I33" s="13">
        <f>IFERROR(__xludf.DUMMYFUNCTION("IF(REGEXMATCH(J33, ""Outros""), 1, 0)"),1.0)</f>
        <v>1</v>
      </c>
      <c r="J33" s="13" t="s">
        <v>1275</v>
      </c>
      <c r="K33" s="22" t="s">
        <v>140</v>
      </c>
    </row>
    <row r="34" ht="15.75" customHeight="1">
      <c r="A34" s="30">
        <v>44769.59657329861</v>
      </c>
      <c r="B34" s="35">
        <f>IFERROR(__xludf.DUMMYFUNCTION("IF(REGEXMATCH(J34, ""Finanças""), 1, 0)"),0.0)</f>
        <v>0</v>
      </c>
      <c r="C34" s="35">
        <f>IFERROR(__xludf.DUMMYFUNCTION("IF(REGEXMATCH(J34, ""Serviços e Telecom""), 1, 0)"),0.0)</f>
        <v>0</v>
      </c>
      <c r="D34" s="35">
        <f>IFERROR(__xludf.DUMMYFUNCTION("IF(REGEXMATCH(J34, ""Indústria""), 1, 0)"),0.0)</f>
        <v>0</v>
      </c>
      <c r="E34" s="35">
        <f>IFERROR(__xludf.DUMMYFUNCTION("IF(REGEXMATCH(J34, ""Comércio""), 1, 0)"),0.0)</f>
        <v>0</v>
      </c>
      <c r="F34" s="35">
        <f>IFERROR(__xludf.DUMMYFUNCTION("IF(REGEXMATCH(J34, ""Governo""), 1, 0)"),0.0)</f>
        <v>0</v>
      </c>
      <c r="G34" s="35">
        <f>IFERROR(__xludf.DUMMYFUNCTION("IF(REGEXMATCH(J34, ""Óleo e Gás""), 1, 0)"),0.0)</f>
        <v>0</v>
      </c>
      <c r="H34" s="35">
        <f>IFERROR(__xludf.DUMMYFUNCTION("IF(REGEXMATCH(J34, ""Agroindústria""), 1, 0)"),0.0)</f>
        <v>0</v>
      </c>
      <c r="I34" s="13">
        <f>IFERROR(__xludf.DUMMYFUNCTION("IF(REGEXMATCH(J34, ""Outros""), 1, 0)"),1.0)</f>
        <v>1</v>
      </c>
      <c r="J34" s="13" t="s">
        <v>1066</v>
      </c>
      <c r="K34" s="22" t="s">
        <v>143</v>
      </c>
    </row>
    <row r="35" ht="15.75" customHeight="1">
      <c r="A35" s="30">
        <v>44769.735821574075</v>
      </c>
      <c r="B35" s="35">
        <f>IFERROR(__xludf.DUMMYFUNCTION("IF(REGEXMATCH(J35, ""Finanças""), 1, 0)"),0.0)</f>
        <v>0</v>
      </c>
      <c r="C35" s="35">
        <f>IFERROR(__xludf.DUMMYFUNCTION("IF(REGEXMATCH(J35, ""Serviços e Telecom""), 1, 0)"),0.0)</f>
        <v>0</v>
      </c>
      <c r="D35" s="35">
        <f>IFERROR(__xludf.DUMMYFUNCTION("IF(REGEXMATCH(J35, ""Indústria""), 1, 0)"),0.0)</f>
        <v>0</v>
      </c>
      <c r="E35" s="35">
        <f>IFERROR(__xludf.DUMMYFUNCTION("IF(REGEXMATCH(J35, ""Comércio""), 1, 0)"),0.0)</f>
        <v>0</v>
      </c>
      <c r="F35" s="35">
        <f>IFERROR(__xludf.DUMMYFUNCTION("IF(REGEXMATCH(J35, ""Governo""), 1, 0)"),0.0)</f>
        <v>0</v>
      </c>
      <c r="G35" s="35">
        <f>IFERROR(__xludf.DUMMYFUNCTION("IF(REGEXMATCH(J35, ""Óleo e Gás""), 1, 0)"),0.0)</f>
        <v>0</v>
      </c>
      <c r="H35" s="35">
        <f>IFERROR(__xludf.DUMMYFUNCTION("IF(REGEXMATCH(J35, ""Agroindústria""), 1, 0)"),0.0)</f>
        <v>0</v>
      </c>
      <c r="I35" s="13">
        <f>IFERROR(__xludf.DUMMYFUNCTION("IF(REGEXMATCH(J35, ""Outros""), 1, 0)"),1.0)</f>
        <v>1</v>
      </c>
      <c r="J35" s="13" t="s">
        <v>1066</v>
      </c>
      <c r="K35" s="22" t="s">
        <v>146</v>
      </c>
    </row>
    <row r="36" ht="15.75" customHeight="1">
      <c r="A36" s="30">
        <v>44769.86129559028</v>
      </c>
      <c r="B36" s="35">
        <f>IFERROR(__xludf.DUMMYFUNCTION("IF(REGEXMATCH(J36, ""Finanças""), 1, 0)"),0.0)</f>
        <v>0</v>
      </c>
      <c r="C36" s="35">
        <f>IFERROR(__xludf.DUMMYFUNCTION("IF(REGEXMATCH(J36, ""Serviços e Telecom""), 1, 0)"),0.0)</f>
        <v>0</v>
      </c>
      <c r="D36" s="35">
        <f>IFERROR(__xludf.DUMMYFUNCTION("IF(REGEXMATCH(J36, ""Indústria""), 1, 0)"),1.0)</f>
        <v>1</v>
      </c>
      <c r="E36" s="35">
        <f>IFERROR(__xludf.DUMMYFUNCTION("IF(REGEXMATCH(J36, ""Comércio""), 1, 0)"),0.0)</f>
        <v>0</v>
      </c>
      <c r="F36" s="35">
        <f>IFERROR(__xludf.DUMMYFUNCTION("IF(REGEXMATCH(J36, ""Governo""), 1, 0)"),0.0)</f>
        <v>0</v>
      </c>
      <c r="G36" s="35">
        <f>IFERROR(__xludf.DUMMYFUNCTION("IF(REGEXMATCH(J36, ""Óleo e Gás""), 1, 0)"),0.0)</f>
        <v>0</v>
      </c>
      <c r="H36" s="35">
        <f>IFERROR(__xludf.DUMMYFUNCTION("IF(REGEXMATCH(J36, ""Agroindústria""), 1, 0)"),0.0)</f>
        <v>0</v>
      </c>
      <c r="I36" s="13">
        <f>IFERROR(__xludf.DUMMYFUNCTION("IF(REGEXMATCH(J36, ""Outros""), 1, 0)"),1.0)</f>
        <v>1</v>
      </c>
      <c r="J36" s="13" t="s">
        <v>1276</v>
      </c>
      <c r="K36" s="22" t="s">
        <v>148</v>
      </c>
    </row>
    <row r="37" ht="15.75" customHeight="1">
      <c r="A37" s="30">
        <v>44769.93634969907</v>
      </c>
      <c r="B37" s="35">
        <f>IFERROR(__xludf.DUMMYFUNCTION("IF(REGEXMATCH(J37, ""Finanças""), 1, 0)"),1.0)</f>
        <v>1</v>
      </c>
      <c r="C37" s="35">
        <f>IFERROR(__xludf.DUMMYFUNCTION("IF(REGEXMATCH(J37, ""Serviços e Telecom""), 1, 0)"),0.0)</f>
        <v>0</v>
      </c>
      <c r="D37" s="35">
        <f>IFERROR(__xludf.DUMMYFUNCTION("IF(REGEXMATCH(J37, ""Indústria""), 1, 0)"),0.0)</f>
        <v>0</v>
      </c>
      <c r="E37" s="35">
        <f>IFERROR(__xludf.DUMMYFUNCTION("IF(REGEXMATCH(J37, ""Comércio""), 1, 0)"),0.0)</f>
        <v>0</v>
      </c>
      <c r="F37" s="35">
        <f>IFERROR(__xludf.DUMMYFUNCTION("IF(REGEXMATCH(J37, ""Governo""), 1, 0)"),0.0)</f>
        <v>0</v>
      </c>
      <c r="G37" s="35">
        <f>IFERROR(__xludf.DUMMYFUNCTION("IF(REGEXMATCH(J37, ""Óleo e Gás""), 1, 0)"),0.0)</f>
        <v>0</v>
      </c>
      <c r="H37" s="35">
        <f>IFERROR(__xludf.DUMMYFUNCTION("IF(REGEXMATCH(J37, ""Agroindústria""), 1, 0)"),0.0)</f>
        <v>0</v>
      </c>
      <c r="I37" s="13">
        <f>IFERROR(__xludf.DUMMYFUNCTION("IF(REGEXMATCH(J37, ""Outros""), 1, 0)"),0.0)</f>
        <v>0</v>
      </c>
      <c r="J37" s="13" t="s">
        <v>1063</v>
      </c>
      <c r="K37" s="22" t="s">
        <v>29</v>
      </c>
    </row>
    <row r="38" ht="15.75" customHeight="1">
      <c r="A38" s="30">
        <v>44771.8310065625</v>
      </c>
      <c r="B38" s="35">
        <f>IFERROR(__xludf.DUMMYFUNCTION("IF(REGEXMATCH(J38, ""Finanças""), 1, 0)"),1.0)</f>
        <v>1</v>
      </c>
      <c r="C38" s="35">
        <f>IFERROR(__xludf.DUMMYFUNCTION("IF(REGEXMATCH(J38, ""Serviços e Telecom""), 1, 0)"),0.0)</f>
        <v>0</v>
      </c>
      <c r="D38" s="35">
        <f>IFERROR(__xludf.DUMMYFUNCTION("IF(REGEXMATCH(J38, ""Indústria""), 1, 0)"),1.0)</f>
        <v>1</v>
      </c>
      <c r="E38" s="35">
        <f>IFERROR(__xludf.DUMMYFUNCTION("IF(REGEXMATCH(J38, ""Comércio""), 1, 0)"),1.0)</f>
        <v>1</v>
      </c>
      <c r="F38" s="35">
        <f>IFERROR(__xludf.DUMMYFUNCTION("IF(REGEXMATCH(J38, ""Governo""), 1, 0)"),0.0)</f>
        <v>0</v>
      </c>
      <c r="G38" s="35">
        <f>IFERROR(__xludf.DUMMYFUNCTION("IF(REGEXMATCH(J38, ""Óleo e Gás""), 1, 0)"),0.0)</f>
        <v>0</v>
      </c>
      <c r="H38" s="35">
        <f>IFERROR(__xludf.DUMMYFUNCTION("IF(REGEXMATCH(J38, ""Agroindústria""), 1, 0)"),0.0)</f>
        <v>0</v>
      </c>
      <c r="I38" s="13">
        <f>IFERROR(__xludf.DUMMYFUNCTION("IF(REGEXMATCH(J38, ""Outros""), 1, 0)"),1.0)</f>
        <v>1</v>
      </c>
      <c r="J38" s="13" t="s">
        <v>1277</v>
      </c>
      <c r="K38" s="22" t="s">
        <v>154</v>
      </c>
    </row>
    <row r="39" ht="15.75" customHeight="1">
      <c r="A39" s="30">
        <v>44773.416103842595</v>
      </c>
      <c r="B39" s="35">
        <f>IFERROR(__xludf.DUMMYFUNCTION("IF(REGEXMATCH(J39, ""Finanças""), 1, 0)"),1.0)</f>
        <v>1</v>
      </c>
      <c r="C39" s="35">
        <f>IFERROR(__xludf.DUMMYFUNCTION("IF(REGEXMATCH(J39, ""Serviços e Telecom""), 1, 0)"),0.0)</f>
        <v>0</v>
      </c>
      <c r="D39" s="35">
        <f>IFERROR(__xludf.DUMMYFUNCTION("IF(REGEXMATCH(J39, ""Indústria""), 1, 0)"),0.0)</f>
        <v>0</v>
      </c>
      <c r="E39" s="35">
        <f>IFERROR(__xludf.DUMMYFUNCTION("IF(REGEXMATCH(J39, ""Comércio""), 1, 0)"),0.0)</f>
        <v>0</v>
      </c>
      <c r="F39" s="35">
        <f>IFERROR(__xludf.DUMMYFUNCTION("IF(REGEXMATCH(J39, ""Governo""), 1, 0)"),0.0)</f>
        <v>0</v>
      </c>
      <c r="G39" s="35">
        <f>IFERROR(__xludf.DUMMYFUNCTION("IF(REGEXMATCH(J39, ""Óleo e Gás""), 1, 0)"),0.0)</f>
        <v>0</v>
      </c>
      <c r="H39" s="35">
        <f>IFERROR(__xludf.DUMMYFUNCTION("IF(REGEXMATCH(J39, ""Agroindústria""), 1, 0)"),0.0)</f>
        <v>0</v>
      </c>
      <c r="I39" s="13">
        <f>IFERROR(__xludf.DUMMYFUNCTION("IF(REGEXMATCH(J39, ""Outros""), 1, 0)"),0.0)</f>
        <v>0</v>
      </c>
      <c r="J39" s="13" t="s">
        <v>1063</v>
      </c>
      <c r="K39" s="22" t="s">
        <v>29</v>
      </c>
    </row>
    <row r="40" ht="15.75" customHeight="1">
      <c r="A40" s="30">
        <v>44774.700333518515</v>
      </c>
      <c r="B40" s="35">
        <f>IFERROR(__xludf.DUMMYFUNCTION("IF(REGEXMATCH(J40, ""Finanças""), 1, 0)"),0.0)</f>
        <v>0</v>
      </c>
      <c r="C40" s="35">
        <f>IFERROR(__xludf.DUMMYFUNCTION("IF(REGEXMATCH(J40, ""Serviços e Telecom""), 1, 0)"),1.0)</f>
        <v>1</v>
      </c>
      <c r="D40" s="35">
        <f>IFERROR(__xludf.DUMMYFUNCTION("IF(REGEXMATCH(J40, ""Indústria""), 1, 0)"),0.0)</f>
        <v>0</v>
      </c>
      <c r="E40" s="35">
        <f>IFERROR(__xludf.DUMMYFUNCTION("IF(REGEXMATCH(J40, ""Comércio""), 1, 0)"),0.0)</f>
        <v>0</v>
      </c>
      <c r="F40" s="35">
        <f>IFERROR(__xludf.DUMMYFUNCTION("IF(REGEXMATCH(J40, ""Governo""), 1, 0)"),0.0)</f>
        <v>0</v>
      </c>
      <c r="G40" s="35">
        <f>IFERROR(__xludf.DUMMYFUNCTION("IF(REGEXMATCH(J40, ""Óleo e Gás""), 1, 0)"),0.0)</f>
        <v>0</v>
      </c>
      <c r="H40" s="35">
        <f>IFERROR(__xludf.DUMMYFUNCTION("IF(REGEXMATCH(J40, ""Agroindústria""), 1, 0)"),0.0)</f>
        <v>0</v>
      </c>
      <c r="I40" s="13">
        <f>IFERROR(__xludf.DUMMYFUNCTION("IF(REGEXMATCH(J40, ""Outros""), 1, 0)"),0.0)</f>
        <v>0</v>
      </c>
      <c r="J40" s="13" t="s">
        <v>1071</v>
      </c>
      <c r="K40" s="22" t="s">
        <v>163</v>
      </c>
    </row>
    <row r="41" ht="15.75" customHeight="1">
      <c r="A41" s="30">
        <v>44776.382177638894</v>
      </c>
      <c r="B41" s="35">
        <f>IFERROR(__xludf.DUMMYFUNCTION("IF(REGEXMATCH(J41, ""Finanças""), 1, 0)"),1.0)</f>
        <v>1</v>
      </c>
      <c r="C41" s="35">
        <f>IFERROR(__xludf.DUMMYFUNCTION("IF(REGEXMATCH(J41, ""Serviços e Telecom""), 1, 0)"),1.0)</f>
        <v>1</v>
      </c>
      <c r="D41" s="35">
        <f>IFERROR(__xludf.DUMMYFUNCTION("IF(REGEXMATCH(J41, ""Indústria""), 1, 0)"),1.0)</f>
        <v>1</v>
      </c>
      <c r="E41" s="35">
        <f>IFERROR(__xludf.DUMMYFUNCTION("IF(REGEXMATCH(J41, ""Comércio""), 1, 0)"),1.0)</f>
        <v>1</v>
      </c>
      <c r="F41" s="35">
        <f>IFERROR(__xludf.DUMMYFUNCTION("IF(REGEXMATCH(J41, ""Governo""), 1, 0)"),0.0)</f>
        <v>0</v>
      </c>
      <c r="G41" s="35">
        <f>IFERROR(__xludf.DUMMYFUNCTION("IF(REGEXMATCH(J41, ""Óleo e Gás""), 1, 0)"),0.0)</f>
        <v>0</v>
      </c>
      <c r="H41" s="35">
        <f>IFERROR(__xludf.DUMMYFUNCTION("IF(REGEXMATCH(J41, ""Agroindústria""), 1, 0)"),0.0)</f>
        <v>0</v>
      </c>
      <c r="I41" s="13">
        <f>IFERROR(__xludf.DUMMYFUNCTION("IF(REGEXMATCH(J41, ""Outros""), 1, 0)"),0.0)</f>
        <v>0</v>
      </c>
      <c r="J41" s="13" t="s">
        <v>1278</v>
      </c>
      <c r="K41" s="22" t="s">
        <v>169</v>
      </c>
    </row>
    <row r="42" ht="15.75" customHeight="1">
      <c r="A42" s="30">
        <v>44776.392757002315</v>
      </c>
      <c r="B42" s="35">
        <f>IFERROR(__xludf.DUMMYFUNCTION("IF(REGEXMATCH(J42, ""Finanças""), 1, 0)"),0.0)</f>
        <v>0</v>
      </c>
      <c r="C42" s="35">
        <f>IFERROR(__xludf.DUMMYFUNCTION("IF(REGEXMATCH(J42, ""Serviços e Telecom""), 1, 0)"),0.0)</f>
        <v>0</v>
      </c>
      <c r="D42" s="35">
        <f>IFERROR(__xludf.DUMMYFUNCTION("IF(REGEXMATCH(J42, ""Indústria""), 1, 0)"),0.0)</f>
        <v>0</v>
      </c>
      <c r="E42" s="35">
        <f>IFERROR(__xludf.DUMMYFUNCTION("IF(REGEXMATCH(J42, ""Comércio""), 1, 0)"),0.0)</f>
        <v>0</v>
      </c>
      <c r="F42" s="35">
        <f>IFERROR(__xludf.DUMMYFUNCTION("IF(REGEXMATCH(J42, ""Governo""), 1, 0)"),0.0)</f>
        <v>0</v>
      </c>
      <c r="G42" s="35">
        <f>IFERROR(__xludf.DUMMYFUNCTION("IF(REGEXMATCH(J42, ""Óleo e Gás""), 1, 0)"),0.0)</f>
        <v>0</v>
      </c>
      <c r="H42" s="35">
        <f>IFERROR(__xludf.DUMMYFUNCTION("IF(REGEXMATCH(J42, ""Agroindústria""), 1, 0)"),0.0)</f>
        <v>0</v>
      </c>
      <c r="I42" s="13">
        <f>IFERROR(__xludf.DUMMYFUNCTION("IF(REGEXMATCH(J42, ""Outros""), 1, 0)"),1.0)</f>
        <v>1</v>
      </c>
      <c r="J42" s="13" t="s">
        <v>1066</v>
      </c>
      <c r="K42" s="22" t="s">
        <v>173</v>
      </c>
    </row>
    <row r="43" ht="15.75" customHeight="1">
      <c r="A43" s="30">
        <v>44776.401765</v>
      </c>
      <c r="B43" s="35">
        <f>IFERROR(__xludf.DUMMYFUNCTION("IF(REGEXMATCH(J43, ""Finanças""), 1, 0)"),0.0)</f>
        <v>0</v>
      </c>
      <c r="C43" s="35">
        <f>IFERROR(__xludf.DUMMYFUNCTION("IF(REGEXMATCH(J43, ""Serviços e Telecom""), 1, 0)"),0.0)</f>
        <v>0</v>
      </c>
      <c r="D43" s="35">
        <f>IFERROR(__xludf.DUMMYFUNCTION("IF(REGEXMATCH(J43, ""Indústria""), 1, 0)"),0.0)</f>
        <v>0</v>
      </c>
      <c r="E43" s="35">
        <f>IFERROR(__xludf.DUMMYFUNCTION("IF(REGEXMATCH(J43, ""Comércio""), 1, 0)"),0.0)</f>
        <v>0</v>
      </c>
      <c r="F43" s="35">
        <f>IFERROR(__xludf.DUMMYFUNCTION("IF(REGEXMATCH(J43, ""Governo""), 1, 0)"),0.0)</f>
        <v>0</v>
      </c>
      <c r="G43" s="35">
        <f>IFERROR(__xludf.DUMMYFUNCTION("IF(REGEXMATCH(J43, ""Óleo e Gás""), 1, 0)"),0.0)</f>
        <v>0</v>
      </c>
      <c r="H43" s="35">
        <f>IFERROR(__xludf.DUMMYFUNCTION("IF(REGEXMATCH(J43, ""Agroindústria""), 1, 0)"),1.0)</f>
        <v>1</v>
      </c>
      <c r="I43" s="13">
        <f>IFERROR(__xludf.DUMMYFUNCTION("IF(REGEXMATCH(J43, ""Outros""), 1, 0)"),0.0)</f>
        <v>0</v>
      </c>
      <c r="J43" s="13" t="s">
        <v>1079</v>
      </c>
      <c r="K43" s="22" t="s">
        <v>176</v>
      </c>
    </row>
    <row r="44" ht="15.75" customHeight="1">
      <c r="A44" s="30">
        <v>44776.41769648148</v>
      </c>
      <c r="B44" s="35">
        <f>IFERROR(__xludf.DUMMYFUNCTION("IF(REGEXMATCH(J44, ""Finanças""), 1, 0)"),1.0)</f>
        <v>1</v>
      </c>
      <c r="C44" s="35">
        <f>IFERROR(__xludf.DUMMYFUNCTION("IF(REGEXMATCH(J44, ""Serviços e Telecom""), 1, 0)"),0.0)</f>
        <v>0</v>
      </c>
      <c r="D44" s="35">
        <f>IFERROR(__xludf.DUMMYFUNCTION("IF(REGEXMATCH(J44, ""Indústria""), 1, 0)"),0.0)</f>
        <v>0</v>
      </c>
      <c r="E44" s="35">
        <f>IFERROR(__xludf.DUMMYFUNCTION("IF(REGEXMATCH(J44, ""Comércio""), 1, 0)"),0.0)</f>
        <v>0</v>
      </c>
      <c r="F44" s="35">
        <f>IFERROR(__xludf.DUMMYFUNCTION("IF(REGEXMATCH(J44, ""Governo""), 1, 0)"),0.0)</f>
        <v>0</v>
      </c>
      <c r="G44" s="35">
        <f>IFERROR(__xludf.DUMMYFUNCTION("IF(REGEXMATCH(J44, ""Óleo e Gás""), 1, 0)"),0.0)</f>
        <v>0</v>
      </c>
      <c r="H44" s="35">
        <f>IFERROR(__xludf.DUMMYFUNCTION("IF(REGEXMATCH(J44, ""Agroindústria""), 1, 0)"),0.0)</f>
        <v>0</v>
      </c>
      <c r="I44" s="13">
        <f>IFERROR(__xludf.DUMMYFUNCTION("IF(REGEXMATCH(J44, ""Outros""), 1, 0)"),0.0)</f>
        <v>0</v>
      </c>
      <c r="J44" s="13" t="s">
        <v>1063</v>
      </c>
      <c r="K44" s="22" t="s">
        <v>180</v>
      </c>
    </row>
    <row r="45" ht="15.75" customHeight="1">
      <c r="A45" s="30">
        <v>44776.430362824074</v>
      </c>
      <c r="B45" s="35">
        <f>IFERROR(__xludf.DUMMYFUNCTION("IF(REGEXMATCH(J45, ""Finanças""), 1, 0)"),1.0)</f>
        <v>1</v>
      </c>
      <c r="C45" s="35">
        <f>IFERROR(__xludf.DUMMYFUNCTION("IF(REGEXMATCH(J45, ""Serviços e Telecom""), 1, 0)"),0.0)</f>
        <v>0</v>
      </c>
      <c r="D45" s="35">
        <f>IFERROR(__xludf.DUMMYFUNCTION("IF(REGEXMATCH(J45, ""Indústria""), 1, 0)"),0.0)</f>
        <v>0</v>
      </c>
      <c r="E45" s="35">
        <f>IFERROR(__xludf.DUMMYFUNCTION("IF(REGEXMATCH(J45, ""Comércio""), 1, 0)"),1.0)</f>
        <v>1</v>
      </c>
      <c r="F45" s="35">
        <f>IFERROR(__xludf.DUMMYFUNCTION("IF(REGEXMATCH(J45, ""Governo""), 1, 0)"),0.0)</f>
        <v>0</v>
      </c>
      <c r="G45" s="35">
        <f>IFERROR(__xludf.DUMMYFUNCTION("IF(REGEXMATCH(J45, ""Óleo e Gás""), 1, 0)"),0.0)</f>
        <v>0</v>
      </c>
      <c r="H45" s="35">
        <f>IFERROR(__xludf.DUMMYFUNCTION("IF(REGEXMATCH(J45, ""Agroindústria""), 1, 0)"),0.0)</f>
        <v>0</v>
      </c>
      <c r="I45" s="13">
        <f>IFERROR(__xludf.DUMMYFUNCTION("IF(REGEXMATCH(J45, ""Outros""), 1, 0)"),0.0)</f>
        <v>0</v>
      </c>
      <c r="J45" s="13" t="s">
        <v>1271</v>
      </c>
      <c r="K45" s="22" t="s">
        <v>77</v>
      </c>
    </row>
    <row r="46" ht="15.75" customHeight="1">
      <c r="A46" s="30">
        <v>44776.64776535879</v>
      </c>
      <c r="B46" s="35">
        <f>IFERROR(__xludf.DUMMYFUNCTION("IF(REGEXMATCH(J46, ""Finanças""), 1, 0)"),0.0)</f>
        <v>0</v>
      </c>
      <c r="C46" s="35">
        <f>IFERROR(__xludf.DUMMYFUNCTION("IF(REGEXMATCH(J46, ""Serviços e Telecom""), 1, 0)"),0.0)</f>
        <v>0</v>
      </c>
      <c r="D46" s="35">
        <f>IFERROR(__xludf.DUMMYFUNCTION("IF(REGEXMATCH(J46, ""Indústria""), 1, 0)"),0.0)</f>
        <v>0</v>
      </c>
      <c r="E46" s="35">
        <f>IFERROR(__xludf.DUMMYFUNCTION("IF(REGEXMATCH(J46, ""Comércio""), 1, 0)"),0.0)</f>
        <v>0</v>
      </c>
      <c r="F46" s="35">
        <f>IFERROR(__xludf.DUMMYFUNCTION("IF(REGEXMATCH(J46, ""Governo""), 1, 0)"),0.0)</f>
        <v>0</v>
      </c>
      <c r="G46" s="35">
        <f>IFERROR(__xludf.DUMMYFUNCTION("IF(REGEXMATCH(J46, ""Óleo e Gás""), 1, 0)"),0.0)</f>
        <v>0</v>
      </c>
      <c r="H46" s="35">
        <f>IFERROR(__xludf.DUMMYFUNCTION("IF(REGEXMATCH(J46, ""Agroindústria""), 1, 0)"),0.0)</f>
        <v>0</v>
      </c>
      <c r="I46" s="13">
        <f>IFERROR(__xludf.DUMMYFUNCTION("IF(REGEXMATCH(J46, ""Outros""), 1, 0)"),1.0)</f>
        <v>1</v>
      </c>
      <c r="J46" s="13" t="s">
        <v>1066</v>
      </c>
      <c r="K46" s="22" t="s">
        <v>185</v>
      </c>
    </row>
    <row r="47" ht="15.75" customHeight="1">
      <c r="A47" s="30">
        <v>44776.74745865741</v>
      </c>
      <c r="B47" s="35">
        <f>IFERROR(__xludf.DUMMYFUNCTION("IF(REGEXMATCH(J47, ""Finanças""), 1, 0)"),1.0)</f>
        <v>1</v>
      </c>
      <c r="C47" s="35">
        <f>IFERROR(__xludf.DUMMYFUNCTION("IF(REGEXMATCH(J47, ""Serviços e Telecom""), 1, 0)"),1.0)</f>
        <v>1</v>
      </c>
      <c r="D47" s="35">
        <f>IFERROR(__xludf.DUMMYFUNCTION("IF(REGEXMATCH(J47, ""Indústria""), 1, 0)"),0.0)</f>
        <v>0</v>
      </c>
      <c r="E47" s="35">
        <f>IFERROR(__xludf.DUMMYFUNCTION("IF(REGEXMATCH(J47, ""Comércio""), 1, 0)"),1.0)</f>
        <v>1</v>
      </c>
      <c r="F47" s="35">
        <f>IFERROR(__xludf.DUMMYFUNCTION("IF(REGEXMATCH(J47, ""Governo""), 1, 0)"),1.0)</f>
        <v>1</v>
      </c>
      <c r="G47" s="35">
        <f>IFERROR(__xludf.DUMMYFUNCTION("IF(REGEXMATCH(J47, ""Óleo e Gás""), 1, 0)"),0.0)</f>
        <v>0</v>
      </c>
      <c r="H47" s="35">
        <f>IFERROR(__xludf.DUMMYFUNCTION("IF(REGEXMATCH(J47, ""Agroindústria""), 1, 0)"),0.0)</f>
        <v>0</v>
      </c>
      <c r="I47" s="13">
        <f>IFERROR(__xludf.DUMMYFUNCTION("IF(REGEXMATCH(J47, ""Outros""), 1, 0)"),1.0)</f>
        <v>1</v>
      </c>
      <c r="J47" s="13" t="s">
        <v>1272</v>
      </c>
      <c r="K47" s="22" t="s">
        <v>190</v>
      </c>
    </row>
    <row r="48" ht="15.75" customHeight="1">
      <c r="A48" s="30">
        <v>44776.87032553241</v>
      </c>
      <c r="B48" s="35">
        <f>IFERROR(__xludf.DUMMYFUNCTION("IF(REGEXMATCH(J48, ""Finanças""), 1, 0)"),0.0)</f>
        <v>0</v>
      </c>
      <c r="C48" s="35">
        <f>IFERROR(__xludf.DUMMYFUNCTION("IF(REGEXMATCH(J48, ""Serviços e Telecom""), 1, 0)"),0.0)</f>
        <v>0</v>
      </c>
      <c r="D48" s="35">
        <f>IFERROR(__xludf.DUMMYFUNCTION("IF(REGEXMATCH(J48, ""Indústria""), 1, 0)"),1.0)</f>
        <v>1</v>
      </c>
      <c r="E48" s="35">
        <f>IFERROR(__xludf.DUMMYFUNCTION("IF(REGEXMATCH(J48, ""Comércio""), 1, 0)"),0.0)</f>
        <v>0</v>
      </c>
      <c r="F48" s="35">
        <f>IFERROR(__xludf.DUMMYFUNCTION("IF(REGEXMATCH(J48, ""Governo""), 1, 0)"),0.0)</f>
        <v>0</v>
      </c>
      <c r="G48" s="35">
        <f>IFERROR(__xludf.DUMMYFUNCTION("IF(REGEXMATCH(J48, ""Óleo e Gás""), 1, 0)"),0.0)</f>
        <v>0</v>
      </c>
      <c r="H48" s="35">
        <f>IFERROR(__xludf.DUMMYFUNCTION("IF(REGEXMATCH(J48, ""Agroindústria""), 1, 0)"),0.0)</f>
        <v>0</v>
      </c>
      <c r="I48" s="13">
        <f>IFERROR(__xludf.DUMMYFUNCTION("IF(REGEXMATCH(J48, ""Outros""), 1, 0)"),0.0)</f>
        <v>0</v>
      </c>
      <c r="J48" s="13" t="s">
        <v>1077</v>
      </c>
      <c r="K48" s="22" t="s">
        <v>195</v>
      </c>
    </row>
    <row r="49" ht="15.75" customHeight="1">
      <c r="A49" s="30">
        <v>44778.47389283565</v>
      </c>
      <c r="B49" s="35">
        <f>IFERROR(__xludf.DUMMYFUNCTION("IF(REGEXMATCH(J49, ""Finanças""), 1, 0)"),0.0)</f>
        <v>0</v>
      </c>
      <c r="C49" s="35">
        <f>IFERROR(__xludf.DUMMYFUNCTION("IF(REGEXMATCH(J49, ""Serviços e Telecom""), 1, 0)"),0.0)</f>
        <v>0</v>
      </c>
      <c r="D49" s="35">
        <f>IFERROR(__xludf.DUMMYFUNCTION("IF(REGEXMATCH(J49, ""Indústria""), 1, 0)"),0.0)</f>
        <v>0</v>
      </c>
      <c r="E49" s="35">
        <f>IFERROR(__xludf.DUMMYFUNCTION("IF(REGEXMATCH(J49, ""Comércio""), 1, 0)"),0.0)</f>
        <v>0</v>
      </c>
      <c r="F49" s="35">
        <f>IFERROR(__xludf.DUMMYFUNCTION("IF(REGEXMATCH(J49, ""Governo""), 1, 0)"),0.0)</f>
        <v>0</v>
      </c>
      <c r="G49" s="35">
        <f>IFERROR(__xludf.DUMMYFUNCTION("IF(REGEXMATCH(J49, ""Óleo e Gás""), 1, 0)"),0.0)</f>
        <v>0</v>
      </c>
      <c r="H49" s="35">
        <f>IFERROR(__xludf.DUMMYFUNCTION("IF(REGEXMATCH(J49, ""Agroindústria""), 1, 0)"),0.0)</f>
        <v>0</v>
      </c>
      <c r="I49" s="13">
        <f>IFERROR(__xludf.DUMMYFUNCTION("IF(REGEXMATCH(J49, ""Outros""), 1, 0)"),1.0)</f>
        <v>1</v>
      </c>
      <c r="J49" s="13" t="s">
        <v>1066</v>
      </c>
      <c r="K49" s="22" t="s">
        <v>200</v>
      </c>
    </row>
    <row r="50" ht="15.75" customHeight="1">
      <c r="A50" s="30">
        <v>44781.67810831018</v>
      </c>
      <c r="B50" s="35">
        <f>IFERROR(__xludf.DUMMYFUNCTION("IF(REGEXMATCH(J50, ""Finanças""), 1, 0)"),0.0)</f>
        <v>0</v>
      </c>
      <c r="C50" s="35">
        <f>IFERROR(__xludf.DUMMYFUNCTION("IF(REGEXMATCH(J50, ""Serviços e Telecom""), 1, 0)"),1.0)</f>
        <v>1</v>
      </c>
      <c r="D50" s="35">
        <f>IFERROR(__xludf.DUMMYFUNCTION("IF(REGEXMATCH(J50, ""Indústria""), 1, 0)"),1.0)</f>
        <v>1</v>
      </c>
      <c r="E50" s="35">
        <f>IFERROR(__xludf.DUMMYFUNCTION("IF(REGEXMATCH(J50, ""Comércio""), 1, 0)"),0.0)</f>
        <v>0</v>
      </c>
      <c r="F50" s="35">
        <f>IFERROR(__xludf.DUMMYFUNCTION("IF(REGEXMATCH(J50, ""Governo""), 1, 0)"),1.0)</f>
        <v>1</v>
      </c>
      <c r="G50" s="35">
        <f>IFERROR(__xludf.DUMMYFUNCTION("IF(REGEXMATCH(J50, ""Óleo e Gás""), 1, 0)"),0.0)</f>
        <v>0</v>
      </c>
      <c r="H50" s="35">
        <f>IFERROR(__xludf.DUMMYFUNCTION("IF(REGEXMATCH(J50, ""Agroindústria""), 1, 0)"),0.0)</f>
        <v>0</v>
      </c>
      <c r="I50" s="13">
        <f>IFERROR(__xludf.DUMMYFUNCTION("IF(REGEXMATCH(J50, ""Outros""), 1, 0)"),0.0)</f>
        <v>0</v>
      </c>
      <c r="J50" s="13" t="s">
        <v>1279</v>
      </c>
      <c r="K50" s="22" t="s">
        <v>203</v>
      </c>
    </row>
    <row r="51" ht="15.75" customHeight="1">
      <c r="A51" s="30">
        <v>44782.65928451389</v>
      </c>
      <c r="B51" s="35">
        <f>IFERROR(__xludf.DUMMYFUNCTION("IF(REGEXMATCH(J51, ""Finanças""), 1, 0)"),0.0)</f>
        <v>0</v>
      </c>
      <c r="C51" s="35">
        <f>IFERROR(__xludf.DUMMYFUNCTION("IF(REGEXMATCH(J51, ""Serviços e Telecom""), 1, 0)"),0.0)</f>
        <v>0</v>
      </c>
      <c r="D51" s="35">
        <f>IFERROR(__xludf.DUMMYFUNCTION("IF(REGEXMATCH(J51, ""Indústria""), 1, 0)"),0.0)</f>
        <v>0</v>
      </c>
      <c r="E51" s="35">
        <f>IFERROR(__xludf.DUMMYFUNCTION("IF(REGEXMATCH(J51, ""Comércio""), 1, 0)"),0.0)</f>
        <v>0</v>
      </c>
      <c r="F51" s="35">
        <f>IFERROR(__xludf.DUMMYFUNCTION("IF(REGEXMATCH(J51, ""Governo""), 1, 0)"),0.0)</f>
        <v>0</v>
      </c>
      <c r="G51" s="35">
        <f>IFERROR(__xludf.DUMMYFUNCTION("IF(REGEXMATCH(J51, ""Óleo e Gás""), 1, 0)"),0.0)</f>
        <v>0</v>
      </c>
      <c r="H51" s="35">
        <f>IFERROR(__xludf.DUMMYFUNCTION("IF(REGEXMATCH(J51, ""Agroindústria""), 1, 0)"),0.0)</f>
        <v>0</v>
      </c>
      <c r="I51" s="13">
        <f>IFERROR(__xludf.DUMMYFUNCTION("IF(REGEXMATCH(J51, ""Outros""), 1, 0)"),1.0)</f>
        <v>1</v>
      </c>
      <c r="J51" s="13" t="s">
        <v>1066</v>
      </c>
      <c r="K51" s="22" t="s">
        <v>205</v>
      </c>
    </row>
    <row r="52" ht="15.75" customHeight="1">
      <c r="A52" s="30">
        <v>44782.81107202546</v>
      </c>
      <c r="B52" s="35">
        <f>IFERROR(__xludf.DUMMYFUNCTION("IF(REGEXMATCH(J52, ""Finanças""), 1, 0)"),0.0)</f>
        <v>0</v>
      </c>
      <c r="C52" s="35">
        <f>IFERROR(__xludf.DUMMYFUNCTION("IF(REGEXMATCH(J52, ""Serviços e Telecom""), 1, 0)"),0.0)</f>
        <v>0</v>
      </c>
      <c r="D52" s="35">
        <f>IFERROR(__xludf.DUMMYFUNCTION("IF(REGEXMATCH(J52, ""Indústria""), 1, 0)"),0.0)</f>
        <v>0</v>
      </c>
      <c r="E52" s="35">
        <f>IFERROR(__xludf.DUMMYFUNCTION("IF(REGEXMATCH(J52, ""Comércio""), 1, 0)"),1.0)</f>
        <v>1</v>
      </c>
      <c r="F52" s="35">
        <f>IFERROR(__xludf.DUMMYFUNCTION("IF(REGEXMATCH(J52, ""Governo""), 1, 0)"),0.0)</f>
        <v>0</v>
      </c>
      <c r="G52" s="35">
        <f>IFERROR(__xludf.DUMMYFUNCTION("IF(REGEXMATCH(J52, ""Óleo e Gás""), 1, 0)"),0.0)</f>
        <v>0</v>
      </c>
      <c r="H52" s="35">
        <f>IFERROR(__xludf.DUMMYFUNCTION("IF(REGEXMATCH(J52, ""Agroindústria""), 1, 0)"),0.0)</f>
        <v>0</v>
      </c>
      <c r="I52" s="13">
        <f>IFERROR(__xludf.DUMMYFUNCTION("IF(REGEXMATCH(J52, ""Outros""), 1, 0)"),0.0)</f>
        <v>0</v>
      </c>
      <c r="J52" s="13" t="s">
        <v>1069</v>
      </c>
      <c r="K52" s="22" t="s">
        <v>73</v>
      </c>
    </row>
    <row r="53" ht="15.75" customHeight="1">
      <c r="A53" s="30">
        <v>44782.9406990162</v>
      </c>
      <c r="B53" s="35">
        <f>IFERROR(__xludf.DUMMYFUNCTION("IF(REGEXMATCH(J53, ""Finanças""), 1, 0)"),0.0)</f>
        <v>0</v>
      </c>
      <c r="C53" s="35">
        <f>IFERROR(__xludf.DUMMYFUNCTION("IF(REGEXMATCH(J53, ""Serviços e Telecom""), 1, 0)"),0.0)</f>
        <v>0</v>
      </c>
      <c r="D53" s="35">
        <f>IFERROR(__xludf.DUMMYFUNCTION("IF(REGEXMATCH(J53, ""Indústria""), 1, 0)"),0.0)</f>
        <v>0</v>
      </c>
      <c r="E53" s="35">
        <f>IFERROR(__xludf.DUMMYFUNCTION("IF(REGEXMATCH(J53, ""Comércio""), 1, 0)"),1.0)</f>
        <v>1</v>
      </c>
      <c r="F53" s="35">
        <f>IFERROR(__xludf.DUMMYFUNCTION("IF(REGEXMATCH(J53, ""Governo""), 1, 0)"),0.0)</f>
        <v>0</v>
      </c>
      <c r="G53" s="35">
        <f>IFERROR(__xludf.DUMMYFUNCTION("IF(REGEXMATCH(J53, ""Óleo e Gás""), 1, 0)"),0.0)</f>
        <v>0</v>
      </c>
      <c r="H53" s="35">
        <f>IFERROR(__xludf.DUMMYFUNCTION("IF(REGEXMATCH(J53, ""Agroindústria""), 1, 0)"),0.0)</f>
        <v>0</v>
      </c>
      <c r="I53" s="13">
        <f>IFERROR(__xludf.DUMMYFUNCTION("IF(REGEXMATCH(J53, ""Outros""), 1, 0)"),0.0)</f>
        <v>0</v>
      </c>
      <c r="J53" s="13" t="s">
        <v>1069</v>
      </c>
      <c r="K53" s="22" t="s">
        <v>73</v>
      </c>
    </row>
    <row r="54" ht="15.75" customHeight="1">
      <c r="A54" s="30">
        <v>44783.73288888889</v>
      </c>
      <c r="B54" s="35">
        <f>IFERROR(__xludf.DUMMYFUNCTION("IF(REGEXMATCH(J54, ""Finanças""), 1, 0)"),0.0)</f>
        <v>0</v>
      </c>
      <c r="C54" s="35">
        <f>IFERROR(__xludf.DUMMYFUNCTION("IF(REGEXMATCH(J54, ""Serviços e Telecom""), 1, 0)"),0.0)</f>
        <v>0</v>
      </c>
      <c r="D54" s="35">
        <f>IFERROR(__xludf.DUMMYFUNCTION("IF(REGEXMATCH(J54, ""Indústria""), 1, 0)"),0.0)</f>
        <v>0</v>
      </c>
      <c r="E54" s="35">
        <f>IFERROR(__xludf.DUMMYFUNCTION("IF(REGEXMATCH(J54, ""Comércio""), 1, 0)"),0.0)</f>
        <v>0</v>
      </c>
      <c r="F54" s="35">
        <f>IFERROR(__xludf.DUMMYFUNCTION("IF(REGEXMATCH(J54, ""Governo""), 1, 0)"),0.0)</f>
        <v>0</v>
      </c>
      <c r="G54" s="35">
        <f>IFERROR(__xludf.DUMMYFUNCTION("IF(REGEXMATCH(J54, ""Óleo e Gás""), 1, 0)"),0.0)</f>
        <v>0</v>
      </c>
      <c r="H54" s="35">
        <f>IFERROR(__xludf.DUMMYFUNCTION("IF(REGEXMATCH(J54, ""Agroindústria""), 1, 0)"),0.0)</f>
        <v>0</v>
      </c>
      <c r="I54" s="13">
        <f>IFERROR(__xludf.DUMMYFUNCTION("IF(REGEXMATCH(J54, ""Outros""), 1, 0)"),1.0)</f>
        <v>1</v>
      </c>
      <c r="J54" s="13" t="s">
        <v>1066</v>
      </c>
      <c r="K54" s="22" t="s">
        <v>210</v>
      </c>
    </row>
    <row r="55" ht="15.75" customHeight="1">
      <c r="A55" s="30">
        <v>44784.72946203704</v>
      </c>
      <c r="B55" s="35">
        <f>IFERROR(__xludf.DUMMYFUNCTION("IF(REGEXMATCH(J55, ""Finanças""), 1, 0)"),1.0)</f>
        <v>1</v>
      </c>
      <c r="C55" s="35">
        <f>IFERROR(__xludf.DUMMYFUNCTION("IF(REGEXMATCH(J55, ""Serviços e Telecom""), 1, 0)"),0.0)</f>
        <v>0</v>
      </c>
      <c r="D55" s="35">
        <f>IFERROR(__xludf.DUMMYFUNCTION("IF(REGEXMATCH(J55, ""Indústria""), 1, 0)"),0.0)</f>
        <v>0</v>
      </c>
      <c r="E55" s="35">
        <f>IFERROR(__xludf.DUMMYFUNCTION("IF(REGEXMATCH(J55, ""Comércio""), 1, 0)"),0.0)</f>
        <v>0</v>
      </c>
      <c r="F55" s="35">
        <f>IFERROR(__xludf.DUMMYFUNCTION("IF(REGEXMATCH(J55, ""Governo""), 1, 0)"),0.0)</f>
        <v>0</v>
      </c>
      <c r="G55" s="35">
        <f>IFERROR(__xludf.DUMMYFUNCTION("IF(REGEXMATCH(J55, ""Óleo e Gás""), 1, 0)"),0.0)</f>
        <v>0</v>
      </c>
      <c r="H55" s="35">
        <f>IFERROR(__xludf.DUMMYFUNCTION("IF(REGEXMATCH(J55, ""Agroindústria""), 1, 0)"),0.0)</f>
        <v>0</v>
      </c>
      <c r="I55" s="13">
        <f>IFERROR(__xludf.DUMMYFUNCTION("IF(REGEXMATCH(J55, ""Outros""), 1, 0)"),0.0)</f>
        <v>0</v>
      </c>
      <c r="J55" s="13" t="s">
        <v>1063</v>
      </c>
      <c r="K55" s="22" t="s">
        <v>29</v>
      </c>
    </row>
    <row r="56" ht="15.75" customHeight="1">
      <c r="A56" s="30">
        <v>44784.733194375</v>
      </c>
      <c r="B56" s="35">
        <f>IFERROR(__xludf.DUMMYFUNCTION("IF(REGEXMATCH(J56, ""Finanças""), 1, 0)"),1.0)</f>
        <v>1</v>
      </c>
      <c r="C56" s="35">
        <f>IFERROR(__xludf.DUMMYFUNCTION("IF(REGEXMATCH(J56, ""Serviços e Telecom""), 1, 0)"),0.0)</f>
        <v>0</v>
      </c>
      <c r="D56" s="35">
        <f>IFERROR(__xludf.DUMMYFUNCTION("IF(REGEXMATCH(J56, ""Indústria""), 1, 0)"),0.0)</f>
        <v>0</v>
      </c>
      <c r="E56" s="35">
        <f>IFERROR(__xludf.DUMMYFUNCTION("IF(REGEXMATCH(J56, ""Comércio""), 1, 0)"),0.0)</f>
        <v>0</v>
      </c>
      <c r="F56" s="35">
        <f>IFERROR(__xludf.DUMMYFUNCTION("IF(REGEXMATCH(J56, ""Governo""), 1, 0)"),0.0)</f>
        <v>0</v>
      </c>
      <c r="G56" s="35">
        <f>IFERROR(__xludf.DUMMYFUNCTION("IF(REGEXMATCH(J56, ""Óleo e Gás""), 1, 0)"),0.0)</f>
        <v>0</v>
      </c>
      <c r="H56" s="35">
        <f>IFERROR(__xludf.DUMMYFUNCTION("IF(REGEXMATCH(J56, ""Agroindústria""), 1, 0)"),0.0)</f>
        <v>0</v>
      </c>
      <c r="I56" s="13">
        <f>IFERROR(__xludf.DUMMYFUNCTION("IF(REGEXMATCH(J56, ""Outros""), 1, 0)"),0.0)</f>
        <v>0</v>
      </c>
      <c r="J56" s="13" t="s">
        <v>1063</v>
      </c>
      <c r="K56" s="22" t="s">
        <v>29</v>
      </c>
    </row>
    <row r="57" ht="15.75" customHeight="1">
      <c r="A57" s="30">
        <v>44784.73667503472</v>
      </c>
      <c r="B57" s="35">
        <f>IFERROR(__xludf.DUMMYFUNCTION("IF(REGEXMATCH(J57, ""Finanças""), 1, 0)"),1.0)</f>
        <v>1</v>
      </c>
      <c r="C57" s="35">
        <f>IFERROR(__xludf.DUMMYFUNCTION("IF(REGEXMATCH(J57, ""Serviços e Telecom""), 1, 0)"),1.0)</f>
        <v>1</v>
      </c>
      <c r="D57" s="35">
        <f>IFERROR(__xludf.DUMMYFUNCTION("IF(REGEXMATCH(J57, ""Indústria""), 1, 0)"),1.0)</f>
        <v>1</v>
      </c>
      <c r="E57" s="35">
        <f>IFERROR(__xludf.DUMMYFUNCTION("IF(REGEXMATCH(J57, ""Comércio""), 1, 0)"),1.0)</f>
        <v>1</v>
      </c>
      <c r="F57" s="35">
        <f>IFERROR(__xludf.DUMMYFUNCTION("IF(REGEXMATCH(J57, ""Governo""), 1, 0)"),1.0)</f>
        <v>1</v>
      </c>
      <c r="G57" s="35">
        <f>IFERROR(__xludf.DUMMYFUNCTION("IF(REGEXMATCH(J57, ""Óleo e Gás""), 1, 0)"),0.0)</f>
        <v>0</v>
      </c>
      <c r="H57" s="35">
        <f>IFERROR(__xludf.DUMMYFUNCTION("IF(REGEXMATCH(J57, ""Agroindústria""), 1, 0)"),0.0)</f>
        <v>0</v>
      </c>
      <c r="I57" s="13">
        <f>IFERROR(__xludf.DUMMYFUNCTION("IF(REGEXMATCH(J57, ""Outros""), 1, 0)"),1.0)</f>
        <v>1</v>
      </c>
      <c r="J57" s="13" t="s">
        <v>1280</v>
      </c>
      <c r="K57" s="22" t="s">
        <v>222</v>
      </c>
    </row>
    <row r="58" ht="15.75" customHeight="1">
      <c r="A58" s="30">
        <v>44784.83866329861</v>
      </c>
      <c r="B58" s="35">
        <f>IFERROR(__xludf.DUMMYFUNCTION("IF(REGEXMATCH(J58, ""Finanças""), 1, 0)"),1.0)</f>
        <v>1</v>
      </c>
      <c r="C58" s="35">
        <f>IFERROR(__xludf.DUMMYFUNCTION("IF(REGEXMATCH(J58, ""Serviços e Telecom""), 1, 0)"),1.0)</f>
        <v>1</v>
      </c>
      <c r="D58" s="35">
        <f>IFERROR(__xludf.DUMMYFUNCTION("IF(REGEXMATCH(J58, ""Indústria""), 1, 0)"),1.0)</f>
        <v>1</v>
      </c>
      <c r="E58" s="35">
        <f>IFERROR(__xludf.DUMMYFUNCTION("IF(REGEXMATCH(J58, ""Comércio""), 1, 0)"),1.0)</f>
        <v>1</v>
      </c>
      <c r="F58" s="35">
        <f>IFERROR(__xludf.DUMMYFUNCTION("IF(REGEXMATCH(J58, ""Governo""), 1, 0)"),1.0)</f>
        <v>1</v>
      </c>
      <c r="G58" s="35">
        <f>IFERROR(__xludf.DUMMYFUNCTION("IF(REGEXMATCH(J58, ""Óleo e Gás""), 1, 0)"),0.0)</f>
        <v>0</v>
      </c>
      <c r="H58" s="35">
        <f>IFERROR(__xludf.DUMMYFUNCTION("IF(REGEXMATCH(J58, ""Agroindústria""), 1, 0)"),0.0)</f>
        <v>0</v>
      </c>
      <c r="I58" s="13">
        <f>IFERROR(__xludf.DUMMYFUNCTION("IF(REGEXMATCH(J58, ""Outros""), 1, 0)"),0.0)</f>
        <v>0</v>
      </c>
      <c r="J58" s="13" t="s">
        <v>1281</v>
      </c>
      <c r="K58" s="22" t="s">
        <v>110</v>
      </c>
    </row>
    <row r="59" ht="15.75" customHeight="1">
      <c r="A59" s="30">
        <v>44784.88323181713</v>
      </c>
      <c r="B59" s="35">
        <f>IFERROR(__xludf.DUMMYFUNCTION("IF(REGEXMATCH(J59, ""Finanças""), 1, 0)"),1.0)</f>
        <v>1</v>
      </c>
      <c r="C59" s="35">
        <f>IFERROR(__xludf.DUMMYFUNCTION("IF(REGEXMATCH(J59, ""Serviços e Telecom""), 1, 0)"),0.0)</f>
        <v>0</v>
      </c>
      <c r="D59" s="35">
        <f>IFERROR(__xludf.DUMMYFUNCTION("IF(REGEXMATCH(J59, ""Indústria""), 1, 0)"),0.0)</f>
        <v>0</v>
      </c>
      <c r="E59" s="35">
        <f>IFERROR(__xludf.DUMMYFUNCTION("IF(REGEXMATCH(J59, ""Comércio""), 1, 0)"),0.0)</f>
        <v>0</v>
      </c>
      <c r="F59" s="35">
        <f>IFERROR(__xludf.DUMMYFUNCTION("IF(REGEXMATCH(J59, ""Governo""), 1, 0)"),0.0)</f>
        <v>0</v>
      </c>
      <c r="G59" s="35">
        <f>IFERROR(__xludf.DUMMYFUNCTION("IF(REGEXMATCH(J59, ""Óleo e Gás""), 1, 0)"),0.0)</f>
        <v>0</v>
      </c>
      <c r="H59" s="35">
        <f>IFERROR(__xludf.DUMMYFUNCTION("IF(REGEXMATCH(J59, ""Agroindústria""), 1, 0)"),0.0)</f>
        <v>0</v>
      </c>
      <c r="I59" s="13">
        <f>IFERROR(__xludf.DUMMYFUNCTION("IF(REGEXMATCH(J59, ""Outros""), 1, 0)"),0.0)</f>
        <v>0</v>
      </c>
      <c r="J59" s="13" t="s">
        <v>1063</v>
      </c>
      <c r="K59" s="22" t="s">
        <v>29</v>
      </c>
    </row>
    <row r="60" ht="15.75" customHeight="1">
      <c r="A60" s="30">
        <v>44785.391684699076</v>
      </c>
      <c r="B60" s="35">
        <f>IFERROR(__xludf.DUMMYFUNCTION("IF(REGEXMATCH(J60, ""Finanças""), 1, 0)"),0.0)</f>
        <v>0</v>
      </c>
      <c r="C60" s="35">
        <f>IFERROR(__xludf.DUMMYFUNCTION("IF(REGEXMATCH(J60, ""Serviços e Telecom""), 1, 0)"),0.0)</f>
        <v>0</v>
      </c>
      <c r="D60" s="35">
        <f>IFERROR(__xludf.DUMMYFUNCTION("IF(REGEXMATCH(J60, ""Indústria""), 1, 0)"),0.0)</f>
        <v>0</v>
      </c>
      <c r="E60" s="35">
        <f>IFERROR(__xludf.DUMMYFUNCTION("IF(REGEXMATCH(J60, ""Comércio""), 1, 0)"),1.0)</f>
        <v>1</v>
      </c>
      <c r="F60" s="35">
        <f>IFERROR(__xludf.DUMMYFUNCTION("IF(REGEXMATCH(J60, ""Governo""), 1, 0)"),0.0)</f>
        <v>0</v>
      </c>
      <c r="G60" s="35">
        <f>IFERROR(__xludf.DUMMYFUNCTION("IF(REGEXMATCH(J60, ""Óleo e Gás""), 1, 0)"),0.0)</f>
        <v>0</v>
      </c>
      <c r="H60" s="35">
        <f>IFERROR(__xludf.DUMMYFUNCTION("IF(REGEXMATCH(J60, ""Agroindústria""), 1, 0)"),0.0)</f>
        <v>0</v>
      </c>
      <c r="I60" s="13">
        <f>IFERROR(__xludf.DUMMYFUNCTION("IF(REGEXMATCH(J60, ""Outros""), 1, 0)"),0.0)</f>
        <v>0</v>
      </c>
      <c r="J60" s="13" t="s">
        <v>1069</v>
      </c>
      <c r="K60" s="22" t="s">
        <v>73</v>
      </c>
    </row>
    <row r="61" ht="15.75" customHeight="1">
      <c r="A61" s="30">
        <v>44785.519401701386</v>
      </c>
      <c r="B61" s="35">
        <f>IFERROR(__xludf.DUMMYFUNCTION("IF(REGEXMATCH(J61, ""Finanças""), 1, 0)"),0.0)</f>
        <v>0</v>
      </c>
      <c r="C61" s="35">
        <f>IFERROR(__xludf.DUMMYFUNCTION("IF(REGEXMATCH(J61, ""Serviços e Telecom""), 1, 0)"),0.0)</f>
        <v>0</v>
      </c>
      <c r="D61" s="35">
        <f>IFERROR(__xludf.DUMMYFUNCTION("IF(REGEXMATCH(J61, ""Indústria""), 1, 0)"),0.0)</f>
        <v>0</v>
      </c>
      <c r="E61" s="35">
        <f>IFERROR(__xludf.DUMMYFUNCTION("IF(REGEXMATCH(J61, ""Comércio""), 1, 0)"),0.0)</f>
        <v>0</v>
      </c>
      <c r="F61" s="35">
        <f>IFERROR(__xludf.DUMMYFUNCTION("IF(REGEXMATCH(J61, ""Governo""), 1, 0)"),0.0)</f>
        <v>0</v>
      </c>
      <c r="G61" s="35">
        <f>IFERROR(__xludf.DUMMYFUNCTION("IF(REGEXMATCH(J61, ""Óleo e Gás""), 1, 0)"),0.0)</f>
        <v>0</v>
      </c>
      <c r="H61" s="35">
        <f>IFERROR(__xludf.DUMMYFUNCTION("IF(REGEXMATCH(J61, ""Agroindústria""), 1, 0)"),0.0)</f>
        <v>0</v>
      </c>
      <c r="I61" s="13">
        <f>IFERROR(__xludf.DUMMYFUNCTION("IF(REGEXMATCH(J61, ""Outros""), 1, 0)"),0.0)</f>
        <v>0</v>
      </c>
      <c r="K61" s="22"/>
    </row>
    <row r="62" ht="15.75" customHeight="1">
      <c r="A62" s="30">
        <v>44785.59395322917</v>
      </c>
      <c r="B62" s="35">
        <f>IFERROR(__xludf.DUMMYFUNCTION("IF(REGEXMATCH(J62, ""Finanças""), 1, 0)"),1.0)</f>
        <v>1</v>
      </c>
      <c r="C62" s="35">
        <f>IFERROR(__xludf.DUMMYFUNCTION("IF(REGEXMATCH(J62, ""Serviços e Telecom""), 1, 0)"),0.0)</f>
        <v>0</v>
      </c>
      <c r="D62" s="35">
        <f>IFERROR(__xludf.DUMMYFUNCTION("IF(REGEXMATCH(J62, ""Indústria""), 1, 0)"),0.0)</f>
        <v>0</v>
      </c>
      <c r="E62" s="35">
        <f>IFERROR(__xludf.DUMMYFUNCTION("IF(REGEXMATCH(J62, ""Comércio""), 1, 0)"),1.0)</f>
        <v>1</v>
      </c>
      <c r="F62" s="35">
        <f>IFERROR(__xludf.DUMMYFUNCTION("IF(REGEXMATCH(J62, ""Governo""), 1, 0)"),0.0)</f>
        <v>0</v>
      </c>
      <c r="G62" s="35">
        <f>IFERROR(__xludf.DUMMYFUNCTION("IF(REGEXMATCH(J62, ""Óleo e Gás""), 1, 0)"),0.0)</f>
        <v>0</v>
      </c>
      <c r="H62" s="35">
        <f>IFERROR(__xludf.DUMMYFUNCTION("IF(REGEXMATCH(J62, ""Agroindústria""), 1, 0)"),0.0)</f>
        <v>0</v>
      </c>
      <c r="I62" s="13">
        <f>IFERROR(__xludf.DUMMYFUNCTION("IF(REGEXMATCH(J62, ""Outros""), 1, 0)"),1.0)</f>
        <v>1</v>
      </c>
      <c r="J62" s="13" t="s">
        <v>1282</v>
      </c>
      <c r="K62" s="22" t="s">
        <v>231</v>
      </c>
    </row>
    <row r="63" ht="15.75" customHeight="1">
      <c r="A63" s="30">
        <v>44785.7183215625</v>
      </c>
      <c r="B63" s="35">
        <f>IFERROR(__xludf.DUMMYFUNCTION("IF(REGEXMATCH(J63, ""Finanças""), 1, 0)"),1.0)</f>
        <v>1</v>
      </c>
      <c r="C63" s="35">
        <f>IFERROR(__xludf.DUMMYFUNCTION("IF(REGEXMATCH(J63, ""Serviços e Telecom""), 1, 0)"),1.0)</f>
        <v>1</v>
      </c>
      <c r="D63" s="35">
        <f>IFERROR(__xludf.DUMMYFUNCTION("IF(REGEXMATCH(J63, ""Indústria""), 1, 0)"),0.0)</f>
        <v>0</v>
      </c>
      <c r="E63" s="35">
        <f>IFERROR(__xludf.DUMMYFUNCTION("IF(REGEXMATCH(J63, ""Comércio""), 1, 0)"),1.0)</f>
        <v>1</v>
      </c>
      <c r="F63" s="35">
        <f>IFERROR(__xludf.DUMMYFUNCTION("IF(REGEXMATCH(J63, ""Governo""), 1, 0)"),1.0)</f>
        <v>1</v>
      </c>
      <c r="G63" s="35">
        <f>IFERROR(__xludf.DUMMYFUNCTION("IF(REGEXMATCH(J63, ""Óleo e Gás""), 1, 0)"),0.0)</f>
        <v>0</v>
      </c>
      <c r="H63" s="35">
        <f>IFERROR(__xludf.DUMMYFUNCTION("IF(REGEXMATCH(J63, ""Agroindústria""), 1, 0)"),0.0)</f>
        <v>0</v>
      </c>
      <c r="I63" s="13">
        <f>IFERROR(__xludf.DUMMYFUNCTION("IF(REGEXMATCH(J63, ""Outros""), 1, 0)"),0.0)</f>
        <v>0</v>
      </c>
      <c r="J63" s="13" t="s">
        <v>1283</v>
      </c>
      <c r="K63" s="22" t="s">
        <v>233</v>
      </c>
    </row>
    <row r="64" ht="15.75" customHeight="1">
      <c r="A64" s="30">
        <v>44785.737975428245</v>
      </c>
      <c r="B64" s="35">
        <f>IFERROR(__xludf.DUMMYFUNCTION("IF(REGEXMATCH(J64, ""Finanças""), 1, 0)"),0.0)</f>
        <v>0</v>
      </c>
      <c r="C64" s="35">
        <f>IFERROR(__xludf.DUMMYFUNCTION("IF(REGEXMATCH(J64, ""Serviços e Telecom""), 1, 0)"),0.0)</f>
        <v>0</v>
      </c>
      <c r="D64" s="35">
        <f>IFERROR(__xludf.DUMMYFUNCTION("IF(REGEXMATCH(J64, ""Indústria""), 1, 0)"),0.0)</f>
        <v>0</v>
      </c>
      <c r="E64" s="35">
        <f>IFERROR(__xludf.DUMMYFUNCTION("IF(REGEXMATCH(J64, ""Comércio""), 1, 0)"),0.0)</f>
        <v>0</v>
      </c>
      <c r="F64" s="35">
        <f>IFERROR(__xludf.DUMMYFUNCTION("IF(REGEXMATCH(J64, ""Governo""), 1, 0)"),0.0)</f>
        <v>0</v>
      </c>
      <c r="G64" s="35">
        <f>IFERROR(__xludf.DUMMYFUNCTION("IF(REGEXMATCH(J64, ""Óleo e Gás""), 1, 0)"),0.0)</f>
        <v>0</v>
      </c>
      <c r="H64" s="35">
        <f>IFERROR(__xludf.DUMMYFUNCTION("IF(REGEXMATCH(J64, ""Agroindústria""), 1, 0)"),0.0)</f>
        <v>0</v>
      </c>
      <c r="I64" s="13">
        <f>IFERROR(__xludf.DUMMYFUNCTION("IF(REGEXMATCH(J64, ""Outros""), 1, 0)"),1.0)</f>
        <v>1</v>
      </c>
      <c r="J64" s="13" t="s">
        <v>1066</v>
      </c>
      <c r="K64" s="22" t="s">
        <v>235</v>
      </c>
    </row>
    <row r="65" ht="15.75" customHeight="1">
      <c r="A65" s="30">
        <v>44785.76242398148</v>
      </c>
      <c r="B65" s="35">
        <f>IFERROR(__xludf.DUMMYFUNCTION("IF(REGEXMATCH(J65, ""Finanças""), 1, 0)"),0.0)</f>
        <v>0</v>
      </c>
      <c r="C65" s="35">
        <f>IFERROR(__xludf.DUMMYFUNCTION("IF(REGEXMATCH(J65, ""Serviços e Telecom""), 1, 0)"),0.0)</f>
        <v>0</v>
      </c>
      <c r="D65" s="35">
        <f>IFERROR(__xludf.DUMMYFUNCTION("IF(REGEXMATCH(J65, ""Indústria""), 1, 0)"),0.0)</f>
        <v>0</v>
      </c>
      <c r="E65" s="35">
        <f>IFERROR(__xludf.DUMMYFUNCTION("IF(REGEXMATCH(J65, ""Comércio""), 1, 0)"),0.0)</f>
        <v>0</v>
      </c>
      <c r="F65" s="35">
        <f>IFERROR(__xludf.DUMMYFUNCTION("IF(REGEXMATCH(J65, ""Governo""), 1, 0)"),0.0)</f>
        <v>0</v>
      </c>
      <c r="G65" s="35">
        <f>IFERROR(__xludf.DUMMYFUNCTION("IF(REGEXMATCH(J65, ""Óleo e Gás""), 1, 0)"),0.0)</f>
        <v>0</v>
      </c>
      <c r="H65" s="35">
        <f>IFERROR(__xludf.DUMMYFUNCTION("IF(REGEXMATCH(J65, ""Agroindústria""), 1, 0)"),0.0)</f>
        <v>0</v>
      </c>
      <c r="I65" s="13">
        <f>IFERROR(__xludf.DUMMYFUNCTION("IF(REGEXMATCH(J65, ""Outros""), 1, 0)"),1.0)</f>
        <v>1</v>
      </c>
      <c r="J65" s="13" t="s">
        <v>1066</v>
      </c>
      <c r="K65" s="22" t="s">
        <v>210</v>
      </c>
    </row>
    <row r="66" ht="15.75" customHeight="1">
      <c r="A66" s="30">
        <v>44785.764121597225</v>
      </c>
      <c r="B66" s="35">
        <f>IFERROR(__xludf.DUMMYFUNCTION("IF(REGEXMATCH(J66, ""Finanças""), 1, 0)"),0.0)</f>
        <v>0</v>
      </c>
      <c r="C66" s="35">
        <f>IFERROR(__xludf.DUMMYFUNCTION("IF(REGEXMATCH(J66, ""Serviços e Telecom""), 1, 0)"),0.0)</f>
        <v>0</v>
      </c>
      <c r="D66" s="35">
        <f>IFERROR(__xludf.DUMMYFUNCTION("IF(REGEXMATCH(J66, ""Indústria""), 1, 0)"),0.0)</f>
        <v>0</v>
      </c>
      <c r="E66" s="35">
        <f>IFERROR(__xludf.DUMMYFUNCTION("IF(REGEXMATCH(J66, ""Comércio""), 1, 0)"),0.0)</f>
        <v>0</v>
      </c>
      <c r="F66" s="35">
        <f>IFERROR(__xludf.DUMMYFUNCTION("IF(REGEXMATCH(J66, ""Governo""), 1, 0)"),0.0)</f>
        <v>0</v>
      </c>
      <c r="G66" s="35">
        <f>IFERROR(__xludf.DUMMYFUNCTION("IF(REGEXMATCH(J66, ""Óleo e Gás""), 1, 0)"),0.0)</f>
        <v>0</v>
      </c>
      <c r="H66" s="35">
        <f>IFERROR(__xludf.DUMMYFUNCTION("IF(REGEXMATCH(J66, ""Agroindústria""), 1, 0)"),0.0)</f>
        <v>0</v>
      </c>
      <c r="I66" s="13">
        <f>IFERROR(__xludf.DUMMYFUNCTION("IF(REGEXMATCH(J66, ""Outros""), 1, 0)"),1.0)</f>
        <v>1</v>
      </c>
      <c r="J66" s="13" t="s">
        <v>1066</v>
      </c>
      <c r="K66" s="22" t="s">
        <v>239</v>
      </c>
    </row>
    <row r="67" ht="15.75" customHeight="1">
      <c r="A67" s="30">
        <v>44785.84016733796</v>
      </c>
      <c r="B67" s="35">
        <f>IFERROR(__xludf.DUMMYFUNCTION("IF(REGEXMATCH(J67, ""Finanças""), 1, 0)"),0.0)</f>
        <v>0</v>
      </c>
      <c r="C67" s="35">
        <f>IFERROR(__xludf.DUMMYFUNCTION("IF(REGEXMATCH(J67, ""Serviços e Telecom""), 1, 0)"),0.0)</f>
        <v>0</v>
      </c>
      <c r="D67" s="35">
        <f>IFERROR(__xludf.DUMMYFUNCTION("IF(REGEXMATCH(J67, ""Indústria""), 1, 0)"),0.0)</f>
        <v>0</v>
      </c>
      <c r="E67" s="35">
        <f>IFERROR(__xludf.DUMMYFUNCTION("IF(REGEXMATCH(J67, ""Comércio""), 1, 0)"),1.0)</f>
        <v>1</v>
      </c>
      <c r="F67" s="35">
        <f>IFERROR(__xludf.DUMMYFUNCTION("IF(REGEXMATCH(J67, ""Governo""), 1, 0)"),0.0)</f>
        <v>0</v>
      </c>
      <c r="G67" s="35">
        <f>IFERROR(__xludf.DUMMYFUNCTION("IF(REGEXMATCH(J67, ""Óleo e Gás""), 1, 0)"),0.0)</f>
        <v>0</v>
      </c>
      <c r="H67" s="35">
        <f>IFERROR(__xludf.DUMMYFUNCTION("IF(REGEXMATCH(J67, ""Agroindústria""), 1, 0)"),0.0)</f>
        <v>0</v>
      </c>
      <c r="I67" s="13">
        <f>IFERROR(__xludf.DUMMYFUNCTION("IF(REGEXMATCH(J67, ""Outros""), 1, 0)"),0.0)</f>
        <v>0</v>
      </c>
      <c r="J67" s="13" t="s">
        <v>1069</v>
      </c>
      <c r="K67" s="22" t="s">
        <v>244</v>
      </c>
    </row>
    <row r="68" ht="15.75" customHeight="1">
      <c r="A68" s="30">
        <v>44785.9581628125</v>
      </c>
      <c r="B68" s="35">
        <f>IFERROR(__xludf.DUMMYFUNCTION("IF(REGEXMATCH(J68, ""Finanças""), 1, 0)"),0.0)</f>
        <v>0</v>
      </c>
      <c r="C68" s="35">
        <f>IFERROR(__xludf.DUMMYFUNCTION("IF(REGEXMATCH(J68, ""Serviços e Telecom""), 1, 0)"),1.0)</f>
        <v>1</v>
      </c>
      <c r="D68" s="35">
        <f>IFERROR(__xludf.DUMMYFUNCTION("IF(REGEXMATCH(J68, ""Indústria""), 1, 0)"),0.0)</f>
        <v>0</v>
      </c>
      <c r="E68" s="35">
        <f>IFERROR(__xludf.DUMMYFUNCTION("IF(REGEXMATCH(J68, ""Comércio""), 1, 0)"),0.0)</f>
        <v>0</v>
      </c>
      <c r="F68" s="35">
        <f>IFERROR(__xludf.DUMMYFUNCTION("IF(REGEXMATCH(J68, ""Governo""), 1, 0)"),0.0)</f>
        <v>0</v>
      </c>
      <c r="G68" s="35">
        <f>IFERROR(__xludf.DUMMYFUNCTION("IF(REGEXMATCH(J68, ""Óleo e Gás""), 1, 0)"),0.0)</f>
        <v>0</v>
      </c>
      <c r="H68" s="35">
        <f>IFERROR(__xludf.DUMMYFUNCTION("IF(REGEXMATCH(J68, ""Agroindústria""), 1, 0)"),1.0)</f>
        <v>1</v>
      </c>
      <c r="I68" s="13">
        <f>IFERROR(__xludf.DUMMYFUNCTION("IF(REGEXMATCH(J68, ""Outros""), 1, 0)"),1.0)</f>
        <v>1</v>
      </c>
      <c r="J68" s="13" t="s">
        <v>1284</v>
      </c>
      <c r="K68" s="22" t="s">
        <v>249</v>
      </c>
    </row>
    <row r="69" ht="15.75" customHeight="1">
      <c r="A69" s="30">
        <v>44788.39644755787</v>
      </c>
      <c r="B69" s="35">
        <f>IFERROR(__xludf.DUMMYFUNCTION("IF(REGEXMATCH(J69, ""Finanças""), 1, 0)"),0.0)</f>
        <v>0</v>
      </c>
      <c r="C69" s="35">
        <f>IFERROR(__xludf.DUMMYFUNCTION("IF(REGEXMATCH(J69, ""Serviços e Telecom""), 1, 0)"),1.0)</f>
        <v>1</v>
      </c>
      <c r="D69" s="35">
        <f>IFERROR(__xludf.DUMMYFUNCTION("IF(REGEXMATCH(J69, ""Indústria""), 1, 0)"),0.0)</f>
        <v>0</v>
      </c>
      <c r="E69" s="35">
        <f>IFERROR(__xludf.DUMMYFUNCTION("IF(REGEXMATCH(J69, ""Comércio""), 1, 0)"),1.0)</f>
        <v>1</v>
      </c>
      <c r="F69" s="35">
        <f>IFERROR(__xludf.DUMMYFUNCTION("IF(REGEXMATCH(J69, ""Governo""), 1, 0)"),0.0)</f>
        <v>0</v>
      </c>
      <c r="G69" s="35">
        <f>IFERROR(__xludf.DUMMYFUNCTION("IF(REGEXMATCH(J69, ""Óleo e Gás""), 1, 0)"),0.0)</f>
        <v>0</v>
      </c>
      <c r="H69" s="35">
        <f>IFERROR(__xludf.DUMMYFUNCTION("IF(REGEXMATCH(J69, ""Agroindústria""), 1, 0)"),0.0)</f>
        <v>0</v>
      </c>
      <c r="I69" s="13">
        <f>IFERROR(__xludf.DUMMYFUNCTION("IF(REGEXMATCH(J69, ""Outros""), 1, 0)"),0.0)</f>
        <v>0</v>
      </c>
      <c r="J69" s="13" t="s">
        <v>1285</v>
      </c>
      <c r="K69" s="22" t="s">
        <v>252</v>
      </c>
    </row>
    <row r="70" ht="15.75" customHeight="1">
      <c r="A70" s="30">
        <v>44788.5819165625</v>
      </c>
      <c r="B70" s="35">
        <f>IFERROR(__xludf.DUMMYFUNCTION("IF(REGEXMATCH(J70, ""Finanças""), 1, 0)"),1.0)</f>
        <v>1</v>
      </c>
      <c r="C70" s="35">
        <f>IFERROR(__xludf.DUMMYFUNCTION("IF(REGEXMATCH(J70, ""Serviços e Telecom""), 1, 0)"),1.0)</f>
        <v>1</v>
      </c>
      <c r="D70" s="35">
        <f>IFERROR(__xludf.DUMMYFUNCTION("IF(REGEXMATCH(J70, ""Indústria""), 1, 0)"),0.0)</f>
        <v>0</v>
      </c>
      <c r="E70" s="35">
        <f>IFERROR(__xludf.DUMMYFUNCTION("IF(REGEXMATCH(J70, ""Comércio""), 1, 0)"),0.0)</f>
        <v>0</v>
      </c>
      <c r="F70" s="35">
        <f>IFERROR(__xludf.DUMMYFUNCTION("IF(REGEXMATCH(J70, ""Governo""), 1, 0)"),0.0)</f>
        <v>0</v>
      </c>
      <c r="G70" s="35">
        <f>IFERROR(__xludf.DUMMYFUNCTION("IF(REGEXMATCH(J70, ""Óleo e Gás""), 1, 0)"),0.0)</f>
        <v>0</v>
      </c>
      <c r="H70" s="35">
        <f>IFERROR(__xludf.DUMMYFUNCTION("IF(REGEXMATCH(J70, ""Agroindústria""), 1, 0)"),0.0)</f>
        <v>0</v>
      </c>
      <c r="I70" s="13">
        <f>IFERROR(__xludf.DUMMYFUNCTION("IF(REGEXMATCH(J70, ""Outros""), 1, 0)"),0.0)</f>
        <v>0</v>
      </c>
      <c r="J70" s="13" t="s">
        <v>1286</v>
      </c>
      <c r="K70" s="22" t="s">
        <v>254</v>
      </c>
    </row>
    <row r="71" ht="15.75" customHeight="1">
      <c r="A71" s="30">
        <v>44788.64884521991</v>
      </c>
      <c r="B71" s="35">
        <f>IFERROR(__xludf.DUMMYFUNCTION("IF(REGEXMATCH(J71, ""Finanças""), 1, 0)"),0.0)</f>
        <v>0</v>
      </c>
      <c r="C71" s="35">
        <f>IFERROR(__xludf.DUMMYFUNCTION("IF(REGEXMATCH(J71, ""Serviços e Telecom""), 1, 0)"),0.0)</f>
        <v>0</v>
      </c>
      <c r="D71" s="35">
        <f>IFERROR(__xludf.DUMMYFUNCTION("IF(REGEXMATCH(J71, ""Indústria""), 1, 0)"),0.0)</f>
        <v>0</v>
      </c>
      <c r="E71" s="35">
        <f>IFERROR(__xludf.DUMMYFUNCTION("IF(REGEXMATCH(J71, ""Comércio""), 1, 0)"),1.0)</f>
        <v>1</v>
      </c>
      <c r="F71" s="35">
        <f>IFERROR(__xludf.DUMMYFUNCTION("IF(REGEXMATCH(J71, ""Governo""), 1, 0)"),0.0)</f>
        <v>0</v>
      </c>
      <c r="G71" s="35">
        <f>IFERROR(__xludf.DUMMYFUNCTION("IF(REGEXMATCH(J71, ""Óleo e Gás""), 1, 0)"),0.0)</f>
        <v>0</v>
      </c>
      <c r="H71" s="35">
        <f>IFERROR(__xludf.DUMMYFUNCTION("IF(REGEXMATCH(J71, ""Agroindústria""), 1, 0)"),0.0)</f>
        <v>0</v>
      </c>
      <c r="I71" s="13">
        <f>IFERROR(__xludf.DUMMYFUNCTION("IF(REGEXMATCH(J71, ""Outros""), 1, 0)"),0.0)</f>
        <v>0</v>
      </c>
      <c r="J71" s="13" t="s">
        <v>1069</v>
      </c>
      <c r="K71" s="22" t="s">
        <v>255</v>
      </c>
    </row>
    <row r="72" ht="15.75" customHeight="1">
      <c r="A72" s="30">
        <v>44788.979046712964</v>
      </c>
      <c r="B72" s="35">
        <f>IFERROR(__xludf.DUMMYFUNCTION("IF(REGEXMATCH(J72, ""Finanças""), 1, 0)"),0.0)</f>
        <v>0</v>
      </c>
      <c r="C72" s="35">
        <f>IFERROR(__xludf.DUMMYFUNCTION("IF(REGEXMATCH(J72, ""Serviços e Telecom""), 1, 0)"),0.0)</f>
        <v>0</v>
      </c>
      <c r="D72" s="35">
        <f>IFERROR(__xludf.DUMMYFUNCTION("IF(REGEXMATCH(J72, ""Indústria""), 1, 0)"),0.0)</f>
        <v>0</v>
      </c>
      <c r="E72" s="35">
        <f>IFERROR(__xludf.DUMMYFUNCTION("IF(REGEXMATCH(J72, ""Comércio""), 1, 0)"),0.0)</f>
        <v>0</v>
      </c>
      <c r="F72" s="35">
        <f>IFERROR(__xludf.DUMMYFUNCTION("IF(REGEXMATCH(J72, ""Governo""), 1, 0)"),0.0)</f>
        <v>0</v>
      </c>
      <c r="G72" s="35">
        <f>IFERROR(__xludf.DUMMYFUNCTION("IF(REGEXMATCH(J72, ""Óleo e Gás""), 1, 0)"),0.0)</f>
        <v>0</v>
      </c>
      <c r="H72" s="35">
        <f>IFERROR(__xludf.DUMMYFUNCTION("IF(REGEXMATCH(J72, ""Agroindústria""), 1, 0)"),0.0)</f>
        <v>0</v>
      </c>
      <c r="I72" s="13">
        <f>IFERROR(__xludf.DUMMYFUNCTION("IF(REGEXMATCH(J72, ""Outros""), 1, 0)"),1.0)</f>
        <v>1</v>
      </c>
      <c r="J72" s="13" t="s">
        <v>1066</v>
      </c>
      <c r="K72" s="22" t="s">
        <v>258</v>
      </c>
    </row>
    <row r="73" ht="15.75" customHeight="1">
      <c r="A73" s="30">
        <v>44789.32320483796</v>
      </c>
      <c r="B73" s="35">
        <f>IFERROR(__xludf.DUMMYFUNCTION("IF(REGEXMATCH(J73, ""Finanças""), 1, 0)"),1.0)</f>
        <v>1</v>
      </c>
      <c r="C73" s="35">
        <f>IFERROR(__xludf.DUMMYFUNCTION("IF(REGEXMATCH(J73, ""Serviços e Telecom""), 1, 0)"),1.0)</f>
        <v>1</v>
      </c>
      <c r="D73" s="35">
        <f>IFERROR(__xludf.DUMMYFUNCTION("IF(REGEXMATCH(J73, ""Indústria""), 1, 0)"),1.0)</f>
        <v>1</v>
      </c>
      <c r="E73" s="35">
        <f>IFERROR(__xludf.DUMMYFUNCTION("IF(REGEXMATCH(J73, ""Comércio""), 1, 0)"),0.0)</f>
        <v>0</v>
      </c>
      <c r="F73" s="35">
        <f>IFERROR(__xludf.DUMMYFUNCTION("IF(REGEXMATCH(J73, ""Governo""), 1, 0)"),0.0)</f>
        <v>0</v>
      </c>
      <c r="G73" s="35">
        <f>IFERROR(__xludf.DUMMYFUNCTION("IF(REGEXMATCH(J73, ""Óleo e Gás""), 1, 0)"),0.0)</f>
        <v>0</v>
      </c>
      <c r="H73" s="35">
        <f>IFERROR(__xludf.DUMMYFUNCTION("IF(REGEXMATCH(J73, ""Agroindústria""), 1, 0)"),0.0)</f>
        <v>0</v>
      </c>
      <c r="I73" s="13">
        <f>IFERROR(__xludf.DUMMYFUNCTION("IF(REGEXMATCH(J73, ""Outros""), 1, 0)"),0.0)</f>
        <v>0</v>
      </c>
      <c r="J73" s="13" t="s">
        <v>1287</v>
      </c>
      <c r="K73" s="22" t="s">
        <v>261</v>
      </c>
    </row>
    <row r="74" ht="15.75" customHeight="1">
      <c r="A74" s="30">
        <v>44789.38161549768</v>
      </c>
      <c r="B74" s="35">
        <f>IFERROR(__xludf.DUMMYFUNCTION("IF(REGEXMATCH(J74, ""Finanças""), 1, 0)"),1.0)</f>
        <v>1</v>
      </c>
      <c r="C74" s="35">
        <f>IFERROR(__xludf.DUMMYFUNCTION("IF(REGEXMATCH(J74, ""Serviços e Telecom""), 1, 0)"),0.0)</f>
        <v>0</v>
      </c>
      <c r="D74" s="35">
        <f>IFERROR(__xludf.DUMMYFUNCTION("IF(REGEXMATCH(J74, ""Indústria""), 1, 0)"),0.0)</f>
        <v>0</v>
      </c>
      <c r="E74" s="35">
        <f>IFERROR(__xludf.DUMMYFUNCTION("IF(REGEXMATCH(J74, ""Comércio""), 1, 0)"),0.0)</f>
        <v>0</v>
      </c>
      <c r="F74" s="35">
        <f>IFERROR(__xludf.DUMMYFUNCTION("IF(REGEXMATCH(J74, ""Governo""), 1, 0)"),0.0)</f>
        <v>0</v>
      </c>
      <c r="G74" s="35">
        <f>IFERROR(__xludf.DUMMYFUNCTION("IF(REGEXMATCH(J74, ""Óleo e Gás""), 1, 0)"),0.0)</f>
        <v>0</v>
      </c>
      <c r="H74" s="35">
        <f>IFERROR(__xludf.DUMMYFUNCTION("IF(REGEXMATCH(J74, ""Agroindústria""), 1, 0)"),0.0)</f>
        <v>0</v>
      </c>
      <c r="I74" s="13">
        <f>IFERROR(__xludf.DUMMYFUNCTION("IF(REGEXMATCH(J74, ""Outros""), 1, 0)"),1.0)</f>
        <v>1</v>
      </c>
      <c r="J74" s="13" t="s">
        <v>1288</v>
      </c>
      <c r="K74" s="22" t="s">
        <v>263</v>
      </c>
    </row>
    <row r="75" ht="15.75" customHeight="1">
      <c r="A75" s="30">
        <v>44789.40651940972</v>
      </c>
      <c r="B75" s="35">
        <f>IFERROR(__xludf.DUMMYFUNCTION("IF(REGEXMATCH(J75, ""Finanças""), 1, 0)"),1.0)</f>
        <v>1</v>
      </c>
      <c r="C75" s="35">
        <f>IFERROR(__xludf.DUMMYFUNCTION("IF(REGEXMATCH(J75, ""Serviços e Telecom""), 1, 0)"),0.0)</f>
        <v>0</v>
      </c>
      <c r="D75" s="35">
        <f>IFERROR(__xludf.DUMMYFUNCTION("IF(REGEXMATCH(J75, ""Indústria""), 1, 0)"),0.0)</f>
        <v>0</v>
      </c>
      <c r="E75" s="35">
        <f>IFERROR(__xludf.DUMMYFUNCTION("IF(REGEXMATCH(J75, ""Comércio""), 1, 0)"),1.0)</f>
        <v>1</v>
      </c>
      <c r="F75" s="35">
        <f>IFERROR(__xludf.DUMMYFUNCTION("IF(REGEXMATCH(J75, ""Governo""), 1, 0)"),0.0)</f>
        <v>0</v>
      </c>
      <c r="G75" s="35">
        <f>IFERROR(__xludf.DUMMYFUNCTION("IF(REGEXMATCH(J75, ""Óleo e Gás""), 1, 0)"),0.0)</f>
        <v>0</v>
      </c>
      <c r="H75" s="35">
        <f>IFERROR(__xludf.DUMMYFUNCTION("IF(REGEXMATCH(J75, ""Agroindústria""), 1, 0)"),0.0)</f>
        <v>0</v>
      </c>
      <c r="I75" s="13">
        <f>IFERROR(__xludf.DUMMYFUNCTION("IF(REGEXMATCH(J75, ""Outros""), 1, 0)"),0.0)</f>
        <v>0</v>
      </c>
      <c r="J75" s="13" t="s">
        <v>1289</v>
      </c>
      <c r="K75" s="22" t="s">
        <v>77</v>
      </c>
    </row>
    <row r="76" ht="15.75" customHeight="1">
      <c r="A76" s="30">
        <v>44789.41119590278</v>
      </c>
      <c r="B76" s="35">
        <f>IFERROR(__xludf.DUMMYFUNCTION("IF(REGEXMATCH(J76, ""Finanças""), 1, 0)"),0.0)</f>
        <v>0</v>
      </c>
      <c r="C76" s="35">
        <f>IFERROR(__xludf.DUMMYFUNCTION("IF(REGEXMATCH(J76, ""Serviços e Telecom""), 1, 0)"),0.0)</f>
        <v>0</v>
      </c>
      <c r="D76" s="35">
        <f>IFERROR(__xludf.DUMMYFUNCTION("IF(REGEXMATCH(J76, ""Indústria""), 1, 0)"),0.0)</f>
        <v>0</v>
      </c>
      <c r="E76" s="35">
        <f>IFERROR(__xludf.DUMMYFUNCTION("IF(REGEXMATCH(J76, ""Comércio""), 1, 0)"),1.0)</f>
        <v>1</v>
      </c>
      <c r="F76" s="35">
        <f>IFERROR(__xludf.DUMMYFUNCTION("IF(REGEXMATCH(J76, ""Governo""), 1, 0)"),0.0)</f>
        <v>0</v>
      </c>
      <c r="G76" s="35">
        <f>IFERROR(__xludf.DUMMYFUNCTION("IF(REGEXMATCH(J76, ""Óleo e Gás""), 1, 0)"),0.0)</f>
        <v>0</v>
      </c>
      <c r="H76" s="35">
        <f>IFERROR(__xludf.DUMMYFUNCTION("IF(REGEXMATCH(J76, ""Agroindústria""), 1, 0)"),0.0)</f>
        <v>0</v>
      </c>
      <c r="I76" s="13">
        <f>IFERROR(__xludf.DUMMYFUNCTION("IF(REGEXMATCH(J76, ""Outros""), 1, 0)"),0.0)</f>
        <v>0</v>
      </c>
      <c r="J76" s="13" t="s">
        <v>1069</v>
      </c>
      <c r="K76" s="22" t="s">
        <v>73</v>
      </c>
    </row>
    <row r="77" ht="15.75" customHeight="1">
      <c r="A77" s="30">
        <v>44789.444615138884</v>
      </c>
      <c r="B77" s="35">
        <f>IFERROR(__xludf.DUMMYFUNCTION("IF(REGEXMATCH(J77, ""Finanças""), 1, 0)"),1.0)</f>
        <v>1</v>
      </c>
      <c r="C77" s="35">
        <f>IFERROR(__xludf.DUMMYFUNCTION("IF(REGEXMATCH(J77, ""Serviços e Telecom""), 1, 0)"),0.0)</f>
        <v>0</v>
      </c>
      <c r="D77" s="35">
        <f>IFERROR(__xludf.DUMMYFUNCTION("IF(REGEXMATCH(J77, ""Indústria""), 1, 0)"),0.0)</f>
        <v>0</v>
      </c>
      <c r="E77" s="35">
        <f>IFERROR(__xludf.DUMMYFUNCTION("IF(REGEXMATCH(J77, ""Comércio""), 1, 0)"),1.0)</f>
        <v>1</v>
      </c>
      <c r="F77" s="35">
        <f>IFERROR(__xludf.DUMMYFUNCTION("IF(REGEXMATCH(J77, ""Governo""), 1, 0)"),0.0)</f>
        <v>0</v>
      </c>
      <c r="G77" s="35">
        <f>IFERROR(__xludf.DUMMYFUNCTION("IF(REGEXMATCH(J77, ""Óleo e Gás""), 1, 0)"),0.0)</f>
        <v>0</v>
      </c>
      <c r="H77" s="35">
        <f>IFERROR(__xludf.DUMMYFUNCTION("IF(REGEXMATCH(J77, ""Agroindústria""), 1, 0)"),0.0)</f>
        <v>0</v>
      </c>
      <c r="I77" s="13">
        <f>IFERROR(__xludf.DUMMYFUNCTION("IF(REGEXMATCH(J77, ""Outros""), 1, 0)"),0.0)</f>
        <v>0</v>
      </c>
      <c r="J77" s="13" t="s">
        <v>1289</v>
      </c>
      <c r="K77" s="22" t="s">
        <v>77</v>
      </c>
    </row>
    <row r="78" ht="15.75" customHeight="1">
      <c r="A78" s="30">
        <v>44789.61624050926</v>
      </c>
      <c r="B78" s="35">
        <f>IFERROR(__xludf.DUMMYFUNCTION("IF(REGEXMATCH(J78, ""Finanças""), 1, 0)"),0.0)</f>
        <v>0</v>
      </c>
      <c r="C78" s="35">
        <f>IFERROR(__xludf.DUMMYFUNCTION("IF(REGEXMATCH(J78, ""Serviços e Telecom""), 1, 0)"),0.0)</f>
        <v>0</v>
      </c>
      <c r="D78" s="35">
        <f>IFERROR(__xludf.DUMMYFUNCTION("IF(REGEXMATCH(J78, ""Indústria""), 1, 0)"),0.0)</f>
        <v>0</v>
      </c>
      <c r="E78" s="35">
        <f>IFERROR(__xludf.DUMMYFUNCTION("IF(REGEXMATCH(J78, ""Comércio""), 1, 0)"),1.0)</f>
        <v>1</v>
      </c>
      <c r="F78" s="35">
        <f>IFERROR(__xludf.DUMMYFUNCTION("IF(REGEXMATCH(J78, ""Governo""), 1, 0)"),0.0)</f>
        <v>0</v>
      </c>
      <c r="G78" s="35">
        <f>IFERROR(__xludf.DUMMYFUNCTION("IF(REGEXMATCH(J78, ""Óleo e Gás""), 1, 0)"),0.0)</f>
        <v>0</v>
      </c>
      <c r="H78" s="35">
        <f>IFERROR(__xludf.DUMMYFUNCTION("IF(REGEXMATCH(J78, ""Agroindústria""), 1, 0)"),0.0)</f>
        <v>0</v>
      </c>
      <c r="I78" s="13">
        <f>IFERROR(__xludf.DUMMYFUNCTION("IF(REGEXMATCH(J78, ""Outros""), 1, 0)"),0.0)</f>
        <v>0</v>
      </c>
      <c r="J78" s="13" t="s">
        <v>1069</v>
      </c>
      <c r="K78" s="22" t="s">
        <v>73</v>
      </c>
    </row>
    <row r="79" ht="15.75" customHeight="1">
      <c r="A79" s="30">
        <v>44789.62005020834</v>
      </c>
      <c r="B79" s="35">
        <f>IFERROR(__xludf.DUMMYFUNCTION("IF(REGEXMATCH(J79, ""Finanças""), 1, 0)"),1.0)</f>
        <v>1</v>
      </c>
      <c r="C79" s="35">
        <f>IFERROR(__xludf.DUMMYFUNCTION("IF(REGEXMATCH(J79, ""Serviços e Telecom""), 1, 0)"),0.0)</f>
        <v>0</v>
      </c>
      <c r="D79" s="35">
        <f>IFERROR(__xludf.DUMMYFUNCTION("IF(REGEXMATCH(J79, ""Indústria""), 1, 0)"),0.0)</f>
        <v>0</v>
      </c>
      <c r="E79" s="35">
        <f>IFERROR(__xludf.DUMMYFUNCTION("IF(REGEXMATCH(J79, ""Comércio""), 1, 0)"),1.0)</f>
        <v>1</v>
      </c>
      <c r="F79" s="35">
        <f>IFERROR(__xludf.DUMMYFUNCTION("IF(REGEXMATCH(J79, ""Governo""), 1, 0)"),0.0)</f>
        <v>0</v>
      </c>
      <c r="G79" s="35">
        <f>IFERROR(__xludf.DUMMYFUNCTION("IF(REGEXMATCH(J79, ""Óleo e Gás""), 1, 0)"),0.0)</f>
        <v>0</v>
      </c>
      <c r="H79" s="35">
        <f>IFERROR(__xludf.DUMMYFUNCTION("IF(REGEXMATCH(J79, ""Agroindústria""), 1, 0)"),0.0)</f>
        <v>0</v>
      </c>
      <c r="I79" s="13">
        <f>IFERROR(__xludf.DUMMYFUNCTION("IF(REGEXMATCH(J79, ""Outros""), 1, 0)"),0.0)</f>
        <v>0</v>
      </c>
      <c r="J79" s="13" t="s">
        <v>1289</v>
      </c>
      <c r="K79" s="22" t="s">
        <v>77</v>
      </c>
    </row>
    <row r="80" ht="15.75" customHeight="1">
      <c r="A80" s="30">
        <v>44789.62884414352</v>
      </c>
      <c r="B80" s="35">
        <f>IFERROR(__xludf.DUMMYFUNCTION("IF(REGEXMATCH(J80, ""Finanças""), 1, 0)"),1.0)</f>
        <v>1</v>
      </c>
      <c r="C80" s="35">
        <f>IFERROR(__xludf.DUMMYFUNCTION("IF(REGEXMATCH(J80, ""Serviços e Telecom""), 1, 0)"),0.0)</f>
        <v>0</v>
      </c>
      <c r="D80" s="35">
        <f>IFERROR(__xludf.DUMMYFUNCTION("IF(REGEXMATCH(J80, ""Indústria""), 1, 0)"),0.0)</f>
        <v>0</v>
      </c>
      <c r="E80" s="35">
        <f>IFERROR(__xludf.DUMMYFUNCTION("IF(REGEXMATCH(J80, ""Comércio""), 1, 0)"),1.0)</f>
        <v>1</v>
      </c>
      <c r="F80" s="35">
        <f>IFERROR(__xludf.DUMMYFUNCTION("IF(REGEXMATCH(J80, ""Governo""), 1, 0)"),0.0)</f>
        <v>0</v>
      </c>
      <c r="G80" s="35">
        <f>IFERROR(__xludf.DUMMYFUNCTION("IF(REGEXMATCH(J80, ""Óleo e Gás""), 1, 0)"),0.0)</f>
        <v>0</v>
      </c>
      <c r="H80" s="35">
        <f>IFERROR(__xludf.DUMMYFUNCTION("IF(REGEXMATCH(J80, ""Agroindústria""), 1, 0)"),0.0)</f>
        <v>0</v>
      </c>
      <c r="I80" s="13">
        <f>IFERROR(__xludf.DUMMYFUNCTION("IF(REGEXMATCH(J80, ""Outros""), 1, 0)"),1.0)</f>
        <v>1</v>
      </c>
      <c r="J80" s="13" t="s">
        <v>1290</v>
      </c>
      <c r="K80" s="22" t="s">
        <v>276</v>
      </c>
    </row>
    <row r="81" ht="15.75" customHeight="1">
      <c r="A81" s="30">
        <v>44789.63850597222</v>
      </c>
      <c r="B81" s="35">
        <f>IFERROR(__xludf.DUMMYFUNCTION("IF(REGEXMATCH(J81, ""Finanças""), 1, 0)"),0.0)</f>
        <v>0</v>
      </c>
      <c r="C81" s="35">
        <f>IFERROR(__xludf.DUMMYFUNCTION("IF(REGEXMATCH(J81, ""Serviços e Telecom""), 1, 0)"),0.0)</f>
        <v>0</v>
      </c>
      <c r="D81" s="35">
        <f>IFERROR(__xludf.DUMMYFUNCTION("IF(REGEXMATCH(J81, ""Indústria""), 1, 0)"),0.0)</f>
        <v>0</v>
      </c>
      <c r="E81" s="35">
        <f>IFERROR(__xludf.DUMMYFUNCTION("IF(REGEXMATCH(J81, ""Comércio""), 1, 0)"),1.0)</f>
        <v>1</v>
      </c>
      <c r="F81" s="35">
        <f>IFERROR(__xludf.DUMMYFUNCTION("IF(REGEXMATCH(J81, ""Governo""), 1, 0)"),0.0)</f>
        <v>0</v>
      </c>
      <c r="G81" s="35">
        <f>IFERROR(__xludf.DUMMYFUNCTION("IF(REGEXMATCH(J81, ""Óleo e Gás""), 1, 0)"),0.0)</f>
        <v>0</v>
      </c>
      <c r="H81" s="35">
        <f>IFERROR(__xludf.DUMMYFUNCTION("IF(REGEXMATCH(J81, ""Agroindústria""), 1, 0)"),0.0)</f>
        <v>0</v>
      </c>
      <c r="I81" s="13">
        <f>IFERROR(__xludf.DUMMYFUNCTION("IF(REGEXMATCH(J81, ""Outros""), 1, 0)"),0.0)</f>
        <v>0</v>
      </c>
      <c r="J81" s="13" t="s">
        <v>1069</v>
      </c>
      <c r="K81" s="22" t="s">
        <v>73</v>
      </c>
    </row>
    <row r="82" ht="15.75" customHeight="1">
      <c r="A82" s="30">
        <v>44790.37158344907</v>
      </c>
      <c r="B82" s="35">
        <f>IFERROR(__xludf.DUMMYFUNCTION("IF(REGEXMATCH(J82, ""Finanças""), 1, 0)"),0.0)</f>
        <v>0</v>
      </c>
      <c r="C82" s="35">
        <f>IFERROR(__xludf.DUMMYFUNCTION("IF(REGEXMATCH(J82, ""Serviços e Telecom""), 1, 0)"),0.0)</f>
        <v>0</v>
      </c>
      <c r="D82" s="35">
        <f>IFERROR(__xludf.DUMMYFUNCTION("IF(REGEXMATCH(J82, ""Indústria""), 1, 0)"),0.0)</f>
        <v>0</v>
      </c>
      <c r="E82" s="35">
        <f>IFERROR(__xludf.DUMMYFUNCTION("IF(REGEXMATCH(J82, ""Comércio""), 1, 0)"),1.0)</f>
        <v>1</v>
      </c>
      <c r="F82" s="35">
        <f>IFERROR(__xludf.DUMMYFUNCTION("IF(REGEXMATCH(J82, ""Governo""), 1, 0)"),0.0)</f>
        <v>0</v>
      </c>
      <c r="G82" s="35">
        <f>IFERROR(__xludf.DUMMYFUNCTION("IF(REGEXMATCH(J82, ""Óleo e Gás""), 1, 0)"),0.0)</f>
        <v>0</v>
      </c>
      <c r="H82" s="35">
        <f>IFERROR(__xludf.DUMMYFUNCTION("IF(REGEXMATCH(J82, ""Agroindústria""), 1, 0)"),0.0)</f>
        <v>0</v>
      </c>
      <c r="I82" s="13">
        <f>IFERROR(__xludf.DUMMYFUNCTION("IF(REGEXMATCH(J82, ""Outros""), 1, 0)"),0.0)</f>
        <v>0</v>
      </c>
      <c r="J82" s="13" t="s">
        <v>1069</v>
      </c>
      <c r="K82" s="22" t="s">
        <v>284</v>
      </c>
    </row>
    <row r="83" ht="15.75" customHeight="1">
      <c r="A83" s="30">
        <v>44790.4231524537</v>
      </c>
      <c r="B83" s="35">
        <f>IFERROR(__xludf.DUMMYFUNCTION("IF(REGEXMATCH(J83, ""Finanças""), 1, 0)"),1.0)</f>
        <v>1</v>
      </c>
      <c r="C83" s="35">
        <f>IFERROR(__xludf.DUMMYFUNCTION("IF(REGEXMATCH(J83, ""Serviços e Telecom""), 1, 0)"),0.0)</f>
        <v>0</v>
      </c>
      <c r="D83" s="35">
        <f>IFERROR(__xludf.DUMMYFUNCTION("IF(REGEXMATCH(J83, ""Indústria""), 1, 0)"),0.0)</f>
        <v>0</v>
      </c>
      <c r="E83" s="35">
        <f>IFERROR(__xludf.DUMMYFUNCTION("IF(REGEXMATCH(J83, ""Comércio""), 1, 0)"),1.0)</f>
        <v>1</v>
      </c>
      <c r="F83" s="35">
        <f>IFERROR(__xludf.DUMMYFUNCTION("IF(REGEXMATCH(J83, ""Governo""), 1, 0)"),0.0)</f>
        <v>0</v>
      </c>
      <c r="G83" s="35">
        <f>IFERROR(__xludf.DUMMYFUNCTION("IF(REGEXMATCH(J83, ""Óleo e Gás""), 1, 0)"),0.0)</f>
        <v>0</v>
      </c>
      <c r="H83" s="35">
        <f>IFERROR(__xludf.DUMMYFUNCTION("IF(REGEXMATCH(J83, ""Agroindústria""), 1, 0)"),0.0)</f>
        <v>0</v>
      </c>
      <c r="I83" s="13">
        <f>IFERROR(__xludf.DUMMYFUNCTION("IF(REGEXMATCH(J83, ""Outros""), 1, 0)"),1.0)</f>
        <v>1</v>
      </c>
      <c r="J83" s="13" t="s">
        <v>1290</v>
      </c>
      <c r="K83" s="22" t="s">
        <v>289</v>
      </c>
    </row>
    <row r="84" ht="15.75" customHeight="1">
      <c r="A84" s="30">
        <v>44790.60016119213</v>
      </c>
      <c r="B84" s="35">
        <f>IFERROR(__xludf.DUMMYFUNCTION("IF(REGEXMATCH(J84, ""Finanças""), 1, 0)"),0.0)</f>
        <v>0</v>
      </c>
      <c r="C84" s="35">
        <f>IFERROR(__xludf.DUMMYFUNCTION("IF(REGEXMATCH(J84, ""Serviços e Telecom""), 1, 0)"),0.0)</f>
        <v>0</v>
      </c>
      <c r="D84" s="35">
        <f>IFERROR(__xludf.DUMMYFUNCTION("IF(REGEXMATCH(J84, ""Indústria""), 1, 0)"),0.0)</f>
        <v>0</v>
      </c>
      <c r="E84" s="35">
        <f>IFERROR(__xludf.DUMMYFUNCTION("IF(REGEXMATCH(J84, ""Comércio""), 1, 0)"),1.0)</f>
        <v>1</v>
      </c>
      <c r="F84" s="35">
        <f>IFERROR(__xludf.DUMMYFUNCTION("IF(REGEXMATCH(J84, ""Governo""), 1, 0)"),0.0)</f>
        <v>0</v>
      </c>
      <c r="G84" s="35">
        <f>IFERROR(__xludf.DUMMYFUNCTION("IF(REGEXMATCH(J84, ""Óleo e Gás""), 1, 0)"),0.0)</f>
        <v>0</v>
      </c>
      <c r="H84" s="35">
        <f>IFERROR(__xludf.DUMMYFUNCTION("IF(REGEXMATCH(J84, ""Agroindústria""), 1, 0)"),0.0)</f>
        <v>0</v>
      </c>
      <c r="I84" s="13">
        <f>IFERROR(__xludf.DUMMYFUNCTION("IF(REGEXMATCH(J84, ""Outros""), 1, 0)"),0.0)</f>
        <v>0</v>
      </c>
      <c r="J84" s="13" t="s">
        <v>1069</v>
      </c>
      <c r="K84" s="22" t="s">
        <v>73</v>
      </c>
    </row>
    <row r="85" ht="15.75" customHeight="1">
      <c r="A85" s="30">
        <v>44790.631286805554</v>
      </c>
      <c r="B85" s="35">
        <f>IFERROR(__xludf.DUMMYFUNCTION("IF(REGEXMATCH(J85, ""Finanças""), 1, 0)"),1.0)</f>
        <v>1</v>
      </c>
      <c r="C85" s="35">
        <f>IFERROR(__xludf.DUMMYFUNCTION("IF(REGEXMATCH(J85, ""Serviços e Telecom""), 1, 0)"),0.0)</f>
        <v>0</v>
      </c>
      <c r="D85" s="35">
        <f>IFERROR(__xludf.DUMMYFUNCTION("IF(REGEXMATCH(J85, ""Indústria""), 1, 0)"),0.0)</f>
        <v>0</v>
      </c>
      <c r="E85" s="35">
        <f>IFERROR(__xludf.DUMMYFUNCTION("IF(REGEXMATCH(J85, ""Comércio""), 1, 0)"),0.0)</f>
        <v>0</v>
      </c>
      <c r="F85" s="35">
        <f>IFERROR(__xludf.DUMMYFUNCTION("IF(REGEXMATCH(J85, ""Governo""), 1, 0)"),0.0)</f>
        <v>0</v>
      </c>
      <c r="G85" s="35">
        <f>IFERROR(__xludf.DUMMYFUNCTION("IF(REGEXMATCH(J85, ""Óleo e Gás""), 1, 0)"),0.0)</f>
        <v>0</v>
      </c>
      <c r="H85" s="35">
        <f>IFERROR(__xludf.DUMMYFUNCTION("IF(REGEXMATCH(J85, ""Agroindústria""), 1, 0)"),0.0)</f>
        <v>0</v>
      </c>
      <c r="I85" s="13">
        <f>IFERROR(__xludf.DUMMYFUNCTION("IF(REGEXMATCH(J85, ""Outros""), 1, 0)"),0.0)</f>
        <v>0</v>
      </c>
      <c r="J85" s="13" t="s">
        <v>1063</v>
      </c>
      <c r="K85" s="22" t="s">
        <v>29</v>
      </c>
    </row>
    <row r="86" ht="15.75" customHeight="1">
      <c r="A86" s="30">
        <v>44790.901741435184</v>
      </c>
      <c r="B86" s="35">
        <f>IFERROR(__xludf.DUMMYFUNCTION("IF(REGEXMATCH(J86, ""Finanças""), 1, 0)"),0.0)</f>
        <v>0</v>
      </c>
      <c r="C86" s="35">
        <f>IFERROR(__xludf.DUMMYFUNCTION("IF(REGEXMATCH(J86, ""Serviços e Telecom""), 1, 0)"),0.0)</f>
        <v>0</v>
      </c>
      <c r="D86" s="35">
        <f>IFERROR(__xludf.DUMMYFUNCTION("IF(REGEXMATCH(J86, ""Indústria""), 1, 0)"),0.0)</f>
        <v>0</v>
      </c>
      <c r="E86" s="35">
        <f>IFERROR(__xludf.DUMMYFUNCTION("IF(REGEXMATCH(J86, ""Comércio""), 1, 0)"),1.0)</f>
        <v>1</v>
      </c>
      <c r="F86" s="35">
        <f>IFERROR(__xludf.DUMMYFUNCTION("IF(REGEXMATCH(J86, ""Governo""), 1, 0)"),0.0)</f>
        <v>0</v>
      </c>
      <c r="G86" s="35">
        <f>IFERROR(__xludf.DUMMYFUNCTION("IF(REGEXMATCH(J86, ""Óleo e Gás""), 1, 0)"),0.0)</f>
        <v>0</v>
      </c>
      <c r="H86" s="35">
        <f>IFERROR(__xludf.DUMMYFUNCTION("IF(REGEXMATCH(J86, ""Agroindústria""), 1, 0)"),0.0)</f>
        <v>0</v>
      </c>
      <c r="I86" s="13">
        <f>IFERROR(__xludf.DUMMYFUNCTION("IF(REGEXMATCH(J86, ""Outros""), 1, 0)"),0.0)</f>
        <v>0</v>
      </c>
      <c r="J86" s="13" t="s">
        <v>1069</v>
      </c>
      <c r="K86" s="22" t="s">
        <v>73</v>
      </c>
    </row>
    <row r="87" ht="15.75" customHeight="1">
      <c r="A87" s="30">
        <v>44791.65187297454</v>
      </c>
      <c r="B87" s="35">
        <f>IFERROR(__xludf.DUMMYFUNCTION("IF(REGEXMATCH(J87, ""Finanças""), 1, 0)"),0.0)</f>
        <v>0</v>
      </c>
      <c r="C87" s="35">
        <f>IFERROR(__xludf.DUMMYFUNCTION("IF(REGEXMATCH(J87, ""Serviços e Telecom""), 1, 0)"),0.0)</f>
        <v>0</v>
      </c>
      <c r="D87" s="35">
        <f>IFERROR(__xludf.DUMMYFUNCTION("IF(REGEXMATCH(J87, ""Indústria""), 1, 0)"),0.0)</f>
        <v>0</v>
      </c>
      <c r="E87" s="35">
        <f>IFERROR(__xludf.DUMMYFUNCTION("IF(REGEXMATCH(J87, ""Comércio""), 1, 0)"),1.0)</f>
        <v>1</v>
      </c>
      <c r="F87" s="35">
        <f>IFERROR(__xludf.DUMMYFUNCTION("IF(REGEXMATCH(J87, ""Governo""), 1, 0)"),0.0)</f>
        <v>0</v>
      </c>
      <c r="G87" s="35">
        <f>IFERROR(__xludf.DUMMYFUNCTION("IF(REGEXMATCH(J87, ""Óleo e Gás""), 1, 0)"),0.0)</f>
        <v>0</v>
      </c>
      <c r="H87" s="35">
        <f>IFERROR(__xludf.DUMMYFUNCTION("IF(REGEXMATCH(J87, ""Agroindústria""), 1, 0)"),0.0)</f>
        <v>0</v>
      </c>
      <c r="I87" s="13">
        <f>IFERROR(__xludf.DUMMYFUNCTION("IF(REGEXMATCH(J87, ""Outros""), 1, 0)"),0.0)</f>
        <v>0</v>
      </c>
      <c r="J87" s="13" t="s">
        <v>1069</v>
      </c>
      <c r="K87" s="22" t="s">
        <v>73</v>
      </c>
    </row>
    <row r="88" ht="15.75" customHeight="1">
      <c r="A88" s="30">
        <v>44795.4869869213</v>
      </c>
      <c r="B88" s="35">
        <f>IFERROR(__xludf.DUMMYFUNCTION("IF(REGEXMATCH(J88, ""Finanças""), 1, 0)"),1.0)</f>
        <v>1</v>
      </c>
      <c r="C88" s="35">
        <f>IFERROR(__xludf.DUMMYFUNCTION("IF(REGEXMATCH(J88, ""Serviços e Telecom""), 1, 0)"),0.0)</f>
        <v>0</v>
      </c>
      <c r="D88" s="35">
        <f>IFERROR(__xludf.DUMMYFUNCTION("IF(REGEXMATCH(J88, ""Indústria""), 1, 0)"),0.0)</f>
        <v>0</v>
      </c>
      <c r="E88" s="35">
        <f>IFERROR(__xludf.DUMMYFUNCTION("IF(REGEXMATCH(J88, ""Comércio""), 1, 0)"),0.0)</f>
        <v>0</v>
      </c>
      <c r="F88" s="35">
        <f>IFERROR(__xludf.DUMMYFUNCTION("IF(REGEXMATCH(J88, ""Governo""), 1, 0)"),0.0)</f>
        <v>0</v>
      </c>
      <c r="G88" s="35">
        <f>IFERROR(__xludf.DUMMYFUNCTION("IF(REGEXMATCH(J88, ""Óleo e Gás""), 1, 0)"),0.0)</f>
        <v>0</v>
      </c>
      <c r="H88" s="35">
        <f>IFERROR(__xludf.DUMMYFUNCTION("IF(REGEXMATCH(J88, ""Agroindústria""), 1, 0)"),0.0)</f>
        <v>0</v>
      </c>
      <c r="I88" s="13">
        <f>IFERROR(__xludf.DUMMYFUNCTION("IF(REGEXMATCH(J88, ""Outros""), 1, 0)"),0.0)</f>
        <v>0</v>
      </c>
      <c r="J88" s="13" t="s">
        <v>1063</v>
      </c>
      <c r="K88" s="22" t="s">
        <v>29</v>
      </c>
    </row>
    <row r="89" ht="15.75" customHeight="1">
      <c r="A89" s="30">
        <v>44795.63543032407</v>
      </c>
      <c r="B89" s="35">
        <f>IFERROR(__xludf.DUMMYFUNCTION("IF(REGEXMATCH(J89, ""Finanças""), 1, 0)"),0.0)</f>
        <v>0</v>
      </c>
      <c r="C89" s="35">
        <f>IFERROR(__xludf.DUMMYFUNCTION("IF(REGEXMATCH(J89, ""Serviços e Telecom""), 1, 0)"),0.0)</f>
        <v>0</v>
      </c>
      <c r="D89" s="35">
        <f>IFERROR(__xludf.DUMMYFUNCTION("IF(REGEXMATCH(J89, ""Indústria""), 1, 0)"),0.0)</f>
        <v>0</v>
      </c>
      <c r="E89" s="35">
        <f>IFERROR(__xludf.DUMMYFUNCTION("IF(REGEXMATCH(J89, ""Comércio""), 1, 0)"),0.0)</f>
        <v>0</v>
      </c>
      <c r="F89" s="35">
        <f>IFERROR(__xludf.DUMMYFUNCTION("IF(REGEXMATCH(J89, ""Governo""), 1, 0)"),0.0)</f>
        <v>0</v>
      </c>
      <c r="G89" s="35">
        <f>IFERROR(__xludf.DUMMYFUNCTION("IF(REGEXMATCH(J89, ""Óleo e Gás""), 1, 0)"),0.0)</f>
        <v>0</v>
      </c>
      <c r="H89" s="35">
        <f>IFERROR(__xludf.DUMMYFUNCTION("IF(REGEXMATCH(J89, ""Agroindústria""), 1, 0)"),0.0)</f>
        <v>0</v>
      </c>
      <c r="I89" s="13">
        <f>IFERROR(__xludf.DUMMYFUNCTION("IF(REGEXMATCH(J89, ""Outros""), 1, 0)"),1.0)</f>
        <v>1</v>
      </c>
      <c r="J89" s="13" t="s">
        <v>1066</v>
      </c>
      <c r="K89" s="22" t="s">
        <v>301</v>
      </c>
    </row>
    <row r="90" ht="15.75" customHeight="1">
      <c r="A90" s="30">
        <v>44795.94308113426</v>
      </c>
      <c r="B90" s="35">
        <f>IFERROR(__xludf.DUMMYFUNCTION("IF(REGEXMATCH(J90, ""Finanças""), 1, 0)"),0.0)</f>
        <v>0</v>
      </c>
      <c r="C90" s="35">
        <f>IFERROR(__xludf.DUMMYFUNCTION("IF(REGEXMATCH(J90, ""Serviços e Telecom""), 1, 0)"),0.0)</f>
        <v>0</v>
      </c>
      <c r="D90" s="35">
        <f>IFERROR(__xludf.DUMMYFUNCTION("IF(REGEXMATCH(J90, ""Indústria""), 1, 0)"),0.0)</f>
        <v>0</v>
      </c>
      <c r="E90" s="35">
        <f>IFERROR(__xludf.DUMMYFUNCTION("IF(REGEXMATCH(J90, ""Comércio""), 1, 0)"),1.0)</f>
        <v>1</v>
      </c>
      <c r="F90" s="35">
        <f>IFERROR(__xludf.DUMMYFUNCTION("IF(REGEXMATCH(J90, ""Governo""), 1, 0)"),0.0)</f>
        <v>0</v>
      </c>
      <c r="G90" s="35">
        <f>IFERROR(__xludf.DUMMYFUNCTION("IF(REGEXMATCH(J90, ""Óleo e Gás""), 1, 0)"),0.0)</f>
        <v>0</v>
      </c>
      <c r="H90" s="35">
        <f>IFERROR(__xludf.DUMMYFUNCTION("IF(REGEXMATCH(J90, ""Agroindústria""), 1, 0)"),0.0)</f>
        <v>0</v>
      </c>
      <c r="I90" s="13">
        <f>IFERROR(__xludf.DUMMYFUNCTION("IF(REGEXMATCH(J90, ""Outros""), 1, 0)"),0.0)</f>
        <v>0</v>
      </c>
      <c r="J90" s="13" t="s">
        <v>1069</v>
      </c>
      <c r="K90" s="22" t="s">
        <v>73</v>
      </c>
    </row>
    <row r="91" ht="15.75" customHeight="1">
      <c r="A91" s="30">
        <v>44796.060806388894</v>
      </c>
      <c r="B91" s="35">
        <f>IFERROR(__xludf.DUMMYFUNCTION("IF(REGEXMATCH(J91, ""Finanças""), 1, 0)"),0.0)</f>
        <v>0</v>
      </c>
      <c r="C91" s="35">
        <f>IFERROR(__xludf.DUMMYFUNCTION("IF(REGEXMATCH(J91, ""Serviços e Telecom""), 1, 0)"),1.0)</f>
        <v>1</v>
      </c>
      <c r="D91" s="35">
        <f>IFERROR(__xludf.DUMMYFUNCTION("IF(REGEXMATCH(J91, ""Indústria""), 1, 0)"),0.0)</f>
        <v>0</v>
      </c>
      <c r="E91" s="35">
        <f>IFERROR(__xludf.DUMMYFUNCTION("IF(REGEXMATCH(J91, ""Comércio""), 1, 0)"),0.0)</f>
        <v>0</v>
      </c>
      <c r="F91" s="35">
        <f>IFERROR(__xludf.DUMMYFUNCTION("IF(REGEXMATCH(J91, ""Governo""), 1, 0)"),0.0)</f>
        <v>0</v>
      </c>
      <c r="G91" s="35">
        <f>IFERROR(__xludf.DUMMYFUNCTION("IF(REGEXMATCH(J91, ""Óleo e Gás""), 1, 0)"),0.0)</f>
        <v>0</v>
      </c>
      <c r="H91" s="35">
        <f>IFERROR(__xludf.DUMMYFUNCTION("IF(REGEXMATCH(J91, ""Agroindústria""), 1, 0)"),0.0)</f>
        <v>0</v>
      </c>
      <c r="I91" s="13">
        <f>IFERROR(__xludf.DUMMYFUNCTION("IF(REGEXMATCH(J91, ""Outros""), 1, 0)"),0.0)</f>
        <v>0</v>
      </c>
      <c r="J91" s="13" t="s">
        <v>1071</v>
      </c>
      <c r="K91" s="22" t="s">
        <v>305</v>
      </c>
    </row>
    <row r="92" ht="15.75" customHeight="1">
      <c r="A92" s="30">
        <v>44796.50151420139</v>
      </c>
      <c r="B92" s="35">
        <f>IFERROR(__xludf.DUMMYFUNCTION("IF(REGEXMATCH(J92, ""Finanças""), 1, 0)"),1.0)</f>
        <v>1</v>
      </c>
      <c r="C92" s="35">
        <f>IFERROR(__xludf.DUMMYFUNCTION("IF(REGEXMATCH(J92, ""Serviços e Telecom""), 1, 0)"),0.0)</f>
        <v>0</v>
      </c>
      <c r="D92" s="35">
        <f>IFERROR(__xludf.DUMMYFUNCTION("IF(REGEXMATCH(J92, ""Indústria""), 1, 0)"),0.0)</f>
        <v>0</v>
      </c>
      <c r="E92" s="35">
        <f>IFERROR(__xludf.DUMMYFUNCTION("IF(REGEXMATCH(J92, ""Comércio""), 1, 0)"),1.0)</f>
        <v>1</v>
      </c>
      <c r="F92" s="35">
        <f>IFERROR(__xludf.DUMMYFUNCTION("IF(REGEXMATCH(J92, ""Governo""), 1, 0)"),0.0)</f>
        <v>0</v>
      </c>
      <c r="G92" s="35">
        <f>IFERROR(__xludf.DUMMYFUNCTION("IF(REGEXMATCH(J92, ""Óleo e Gás""), 1, 0)"),0.0)</f>
        <v>0</v>
      </c>
      <c r="H92" s="35">
        <f>IFERROR(__xludf.DUMMYFUNCTION("IF(REGEXMATCH(J92, ""Agroindústria""), 1, 0)"),0.0)</f>
        <v>0</v>
      </c>
      <c r="I92" s="13">
        <f>IFERROR(__xludf.DUMMYFUNCTION("IF(REGEXMATCH(J92, ""Outros""), 1, 0)"),1.0)</f>
        <v>1</v>
      </c>
      <c r="J92" s="13" t="s">
        <v>1282</v>
      </c>
      <c r="K92" s="22" t="s">
        <v>306</v>
      </c>
    </row>
    <row r="93" ht="15.75" customHeight="1">
      <c r="A93" s="30">
        <v>44796.52863299768</v>
      </c>
      <c r="B93" s="35">
        <f>IFERROR(__xludf.DUMMYFUNCTION("IF(REGEXMATCH(J93, ""Finanças""), 1, 0)"),0.0)</f>
        <v>0</v>
      </c>
      <c r="C93" s="35">
        <f>IFERROR(__xludf.DUMMYFUNCTION("IF(REGEXMATCH(J93, ""Serviços e Telecom""), 1, 0)"),0.0)</f>
        <v>0</v>
      </c>
      <c r="D93" s="35">
        <f>IFERROR(__xludf.DUMMYFUNCTION("IF(REGEXMATCH(J93, ""Indústria""), 1, 0)"),0.0)</f>
        <v>0</v>
      </c>
      <c r="E93" s="35">
        <f>IFERROR(__xludf.DUMMYFUNCTION("IF(REGEXMATCH(J93, ""Comércio""), 1, 0)"),0.0)</f>
        <v>0</v>
      </c>
      <c r="F93" s="35">
        <f>IFERROR(__xludf.DUMMYFUNCTION("IF(REGEXMATCH(J93, ""Governo""), 1, 0)"),0.0)</f>
        <v>0</v>
      </c>
      <c r="G93" s="35">
        <f>IFERROR(__xludf.DUMMYFUNCTION("IF(REGEXMATCH(J93, ""Óleo e Gás""), 1, 0)"),0.0)</f>
        <v>0</v>
      </c>
      <c r="H93" s="35">
        <f>IFERROR(__xludf.DUMMYFUNCTION("IF(REGEXMATCH(J93, ""Agroindústria""), 1, 0)"),0.0)</f>
        <v>0</v>
      </c>
      <c r="I93" s="13">
        <f>IFERROR(__xludf.DUMMYFUNCTION("IF(REGEXMATCH(J93, ""Outros""), 1, 0)"),1.0)</f>
        <v>1</v>
      </c>
      <c r="J93" s="13" t="s">
        <v>1066</v>
      </c>
      <c r="K93" s="22" t="s">
        <v>310</v>
      </c>
    </row>
    <row r="94" ht="15.75" customHeight="1">
      <c r="A94" s="30">
        <v>44796.53013140046</v>
      </c>
      <c r="B94" s="35">
        <f>IFERROR(__xludf.DUMMYFUNCTION("IF(REGEXMATCH(J94, ""Finanças""), 1, 0)"),1.0)</f>
        <v>1</v>
      </c>
      <c r="C94" s="35">
        <f>IFERROR(__xludf.DUMMYFUNCTION("IF(REGEXMATCH(J94, ""Serviços e Telecom""), 1, 0)"),0.0)</f>
        <v>0</v>
      </c>
      <c r="D94" s="35">
        <f>IFERROR(__xludf.DUMMYFUNCTION("IF(REGEXMATCH(J94, ""Indústria""), 1, 0)"),1.0)</f>
        <v>1</v>
      </c>
      <c r="E94" s="35">
        <f>IFERROR(__xludf.DUMMYFUNCTION("IF(REGEXMATCH(J94, ""Comércio""), 1, 0)"),1.0)</f>
        <v>1</v>
      </c>
      <c r="F94" s="35">
        <f>IFERROR(__xludf.DUMMYFUNCTION("IF(REGEXMATCH(J94, ""Governo""), 1, 0)"),0.0)</f>
        <v>0</v>
      </c>
      <c r="G94" s="35">
        <f>IFERROR(__xludf.DUMMYFUNCTION("IF(REGEXMATCH(J94, ""Óleo e Gás""), 1, 0)"),0.0)</f>
        <v>0</v>
      </c>
      <c r="H94" s="35">
        <f>IFERROR(__xludf.DUMMYFUNCTION("IF(REGEXMATCH(J94, ""Agroindústria""), 1, 0)"),0.0)</f>
        <v>0</v>
      </c>
      <c r="I94" s="13">
        <f>IFERROR(__xludf.DUMMYFUNCTION("IF(REGEXMATCH(J94, ""Outros""), 1, 0)"),1.0)</f>
        <v>1</v>
      </c>
      <c r="J94" s="13" t="s">
        <v>1291</v>
      </c>
      <c r="K94" s="22" t="s">
        <v>312</v>
      </c>
    </row>
    <row r="95" ht="15.75" customHeight="1">
      <c r="A95" s="30">
        <v>44796.53164274305</v>
      </c>
      <c r="B95" s="35">
        <f>IFERROR(__xludf.DUMMYFUNCTION("IF(REGEXMATCH(J95, ""Finanças""), 1, 0)"),1.0)</f>
        <v>1</v>
      </c>
      <c r="C95" s="35">
        <f>IFERROR(__xludf.DUMMYFUNCTION("IF(REGEXMATCH(J95, ""Serviços e Telecom""), 1, 0)"),1.0)</f>
        <v>1</v>
      </c>
      <c r="D95" s="35">
        <f>IFERROR(__xludf.DUMMYFUNCTION("IF(REGEXMATCH(J95, ""Indústria""), 1, 0)"),0.0)</f>
        <v>0</v>
      </c>
      <c r="E95" s="35">
        <f>IFERROR(__xludf.DUMMYFUNCTION("IF(REGEXMATCH(J95, ""Comércio""), 1, 0)"),1.0)</f>
        <v>1</v>
      </c>
      <c r="F95" s="35">
        <f>IFERROR(__xludf.DUMMYFUNCTION("IF(REGEXMATCH(J95, ""Governo""), 1, 0)"),1.0)</f>
        <v>1</v>
      </c>
      <c r="G95" s="35">
        <f>IFERROR(__xludf.DUMMYFUNCTION("IF(REGEXMATCH(J95, ""Óleo e Gás""), 1, 0)"),0.0)</f>
        <v>0</v>
      </c>
      <c r="H95" s="35">
        <f>IFERROR(__xludf.DUMMYFUNCTION("IF(REGEXMATCH(J95, ""Agroindústria""), 1, 0)"),0.0)</f>
        <v>0</v>
      </c>
      <c r="I95" s="13">
        <f>IFERROR(__xludf.DUMMYFUNCTION("IF(REGEXMATCH(J95, ""Outros""), 1, 0)"),1.0)</f>
        <v>1</v>
      </c>
      <c r="J95" s="13" t="s">
        <v>1292</v>
      </c>
      <c r="K95" s="22" t="s">
        <v>314</v>
      </c>
    </row>
    <row r="96" ht="15.75" customHeight="1">
      <c r="A96" s="30">
        <v>44796.622763680556</v>
      </c>
      <c r="B96" s="35">
        <f>IFERROR(__xludf.DUMMYFUNCTION("IF(REGEXMATCH(J96, ""Finanças""), 1, 0)"),1.0)</f>
        <v>1</v>
      </c>
      <c r="C96" s="35">
        <f>IFERROR(__xludf.DUMMYFUNCTION("IF(REGEXMATCH(J96, ""Serviços e Telecom""), 1, 0)"),0.0)</f>
        <v>0</v>
      </c>
      <c r="D96" s="35">
        <f>IFERROR(__xludf.DUMMYFUNCTION("IF(REGEXMATCH(J96, ""Indústria""), 1, 0)"),0.0)</f>
        <v>0</v>
      </c>
      <c r="E96" s="35">
        <f>IFERROR(__xludf.DUMMYFUNCTION("IF(REGEXMATCH(J96, ""Comércio""), 1, 0)"),0.0)</f>
        <v>0</v>
      </c>
      <c r="F96" s="35">
        <f>IFERROR(__xludf.DUMMYFUNCTION("IF(REGEXMATCH(J96, ""Governo""), 1, 0)"),0.0)</f>
        <v>0</v>
      </c>
      <c r="G96" s="35">
        <f>IFERROR(__xludf.DUMMYFUNCTION("IF(REGEXMATCH(J96, ""Óleo e Gás""), 1, 0)"),0.0)</f>
        <v>0</v>
      </c>
      <c r="H96" s="35">
        <f>IFERROR(__xludf.DUMMYFUNCTION("IF(REGEXMATCH(J96, ""Agroindústria""), 1, 0)"),0.0)</f>
        <v>0</v>
      </c>
      <c r="I96" s="13">
        <f>IFERROR(__xludf.DUMMYFUNCTION("IF(REGEXMATCH(J96, ""Outros""), 1, 0)"),0.0)</f>
        <v>0</v>
      </c>
      <c r="J96" s="13" t="s">
        <v>1063</v>
      </c>
      <c r="K96" s="22" t="s">
        <v>29</v>
      </c>
    </row>
    <row r="97" ht="15.75" customHeight="1">
      <c r="A97" s="30">
        <v>44796.940761053236</v>
      </c>
      <c r="B97" s="35">
        <f>IFERROR(__xludf.DUMMYFUNCTION("IF(REGEXMATCH(J97, ""Finanças""), 1, 0)"),0.0)</f>
        <v>0</v>
      </c>
      <c r="C97" s="35">
        <f>IFERROR(__xludf.DUMMYFUNCTION("IF(REGEXMATCH(J97, ""Serviços e Telecom""), 1, 0)"),0.0)</f>
        <v>0</v>
      </c>
      <c r="D97" s="35">
        <f>IFERROR(__xludf.DUMMYFUNCTION("IF(REGEXMATCH(J97, ""Indústria""), 1, 0)"),1.0)</f>
        <v>1</v>
      </c>
      <c r="E97" s="35">
        <f>IFERROR(__xludf.DUMMYFUNCTION("IF(REGEXMATCH(J97, ""Comércio""), 1, 0)"),0.0)</f>
        <v>0</v>
      </c>
      <c r="F97" s="35">
        <f>IFERROR(__xludf.DUMMYFUNCTION("IF(REGEXMATCH(J97, ""Governo""), 1, 0)"),1.0)</f>
        <v>1</v>
      </c>
      <c r="G97" s="35">
        <f>IFERROR(__xludf.DUMMYFUNCTION("IF(REGEXMATCH(J97, ""Óleo e Gás""), 1, 0)"),0.0)</f>
        <v>0</v>
      </c>
      <c r="H97" s="35">
        <f>IFERROR(__xludf.DUMMYFUNCTION("IF(REGEXMATCH(J97, ""Agroindústria""), 1, 0)"),0.0)</f>
        <v>0</v>
      </c>
      <c r="I97" s="13">
        <f>IFERROR(__xludf.DUMMYFUNCTION("IF(REGEXMATCH(J97, ""Outros""), 1, 0)"),0.0)</f>
        <v>0</v>
      </c>
      <c r="J97" s="13" t="s">
        <v>1293</v>
      </c>
      <c r="K97" s="22" t="s">
        <v>321</v>
      </c>
    </row>
    <row r="98" ht="15.75" customHeight="1">
      <c r="A98" s="30">
        <v>44797.46433809028</v>
      </c>
      <c r="B98" s="35">
        <f>IFERROR(__xludf.DUMMYFUNCTION("IF(REGEXMATCH(J98, ""Finanças""), 1, 0)"),0.0)</f>
        <v>0</v>
      </c>
      <c r="C98" s="35">
        <f>IFERROR(__xludf.DUMMYFUNCTION("IF(REGEXMATCH(J98, ""Serviços e Telecom""), 1, 0)"),0.0)</f>
        <v>0</v>
      </c>
      <c r="D98" s="35">
        <f>IFERROR(__xludf.DUMMYFUNCTION("IF(REGEXMATCH(J98, ""Indústria""), 1, 0)"),0.0)</f>
        <v>0</v>
      </c>
      <c r="E98" s="35">
        <f>IFERROR(__xludf.DUMMYFUNCTION("IF(REGEXMATCH(J98, ""Comércio""), 1, 0)"),1.0)</f>
        <v>1</v>
      </c>
      <c r="F98" s="35">
        <f>IFERROR(__xludf.DUMMYFUNCTION("IF(REGEXMATCH(J98, ""Governo""), 1, 0)"),0.0)</f>
        <v>0</v>
      </c>
      <c r="G98" s="35">
        <f>IFERROR(__xludf.DUMMYFUNCTION("IF(REGEXMATCH(J98, ""Óleo e Gás""), 1, 0)"),0.0)</f>
        <v>0</v>
      </c>
      <c r="H98" s="35">
        <f>IFERROR(__xludf.DUMMYFUNCTION("IF(REGEXMATCH(J98, ""Agroindústria""), 1, 0)"),0.0)</f>
        <v>0</v>
      </c>
      <c r="I98" s="13">
        <f>IFERROR(__xludf.DUMMYFUNCTION("IF(REGEXMATCH(J98, ""Outros""), 1, 0)"),0.0)</f>
        <v>0</v>
      </c>
      <c r="J98" s="13" t="s">
        <v>1069</v>
      </c>
      <c r="K98" s="22" t="s">
        <v>73</v>
      </c>
    </row>
    <row r="99" ht="15.75" customHeight="1">
      <c r="A99" s="30">
        <v>44797.56939329861</v>
      </c>
      <c r="B99" s="35">
        <f>IFERROR(__xludf.DUMMYFUNCTION("IF(REGEXMATCH(J99, ""Finanças""), 1, 0)"),0.0)</f>
        <v>0</v>
      </c>
      <c r="C99" s="35">
        <f>IFERROR(__xludf.DUMMYFUNCTION("IF(REGEXMATCH(J99, ""Serviços e Telecom""), 1, 0)"),0.0)</f>
        <v>0</v>
      </c>
      <c r="D99" s="35">
        <f>IFERROR(__xludf.DUMMYFUNCTION("IF(REGEXMATCH(J99, ""Indústria""), 1, 0)"),0.0)</f>
        <v>0</v>
      </c>
      <c r="E99" s="35">
        <f>IFERROR(__xludf.DUMMYFUNCTION("IF(REGEXMATCH(J99, ""Comércio""), 1, 0)"),0.0)</f>
        <v>0</v>
      </c>
      <c r="F99" s="35">
        <f>IFERROR(__xludf.DUMMYFUNCTION("IF(REGEXMATCH(J99, ""Governo""), 1, 0)"),1.0)</f>
        <v>1</v>
      </c>
      <c r="G99" s="35">
        <f>IFERROR(__xludf.DUMMYFUNCTION("IF(REGEXMATCH(J99, ""Óleo e Gás""), 1, 0)"),0.0)</f>
        <v>0</v>
      </c>
      <c r="H99" s="35">
        <f>IFERROR(__xludf.DUMMYFUNCTION("IF(REGEXMATCH(J99, ""Agroindústria""), 1, 0)"),0.0)</f>
        <v>0</v>
      </c>
      <c r="I99" s="13">
        <f>IFERROR(__xludf.DUMMYFUNCTION("IF(REGEXMATCH(J99, ""Outros""), 1, 0)"),0.0)</f>
        <v>0</v>
      </c>
      <c r="J99" s="13" t="s">
        <v>327</v>
      </c>
      <c r="K99" s="22" t="s">
        <v>327</v>
      </c>
    </row>
    <row r="100" ht="15.75" customHeight="1">
      <c r="A100" s="30">
        <v>44797.78573939815</v>
      </c>
      <c r="B100" s="35">
        <f>IFERROR(__xludf.DUMMYFUNCTION("IF(REGEXMATCH(J100, ""Finanças""), 1, 0)"),1.0)</f>
        <v>1</v>
      </c>
      <c r="C100" s="35">
        <f>IFERROR(__xludf.DUMMYFUNCTION("IF(REGEXMATCH(J100, ""Serviços e Telecom""), 1, 0)"),1.0)</f>
        <v>1</v>
      </c>
      <c r="D100" s="35">
        <f>IFERROR(__xludf.DUMMYFUNCTION("IF(REGEXMATCH(J100, ""Indústria""), 1, 0)"),0.0)</f>
        <v>0</v>
      </c>
      <c r="E100" s="35">
        <f>IFERROR(__xludf.DUMMYFUNCTION("IF(REGEXMATCH(J100, ""Comércio""), 1, 0)"),1.0)</f>
        <v>1</v>
      </c>
      <c r="F100" s="35">
        <f>IFERROR(__xludf.DUMMYFUNCTION("IF(REGEXMATCH(J100, ""Governo""), 1, 0)"),0.0)</f>
        <v>0</v>
      </c>
      <c r="G100" s="35">
        <f>IFERROR(__xludf.DUMMYFUNCTION("IF(REGEXMATCH(J100, ""Óleo e Gás""), 1, 0)"),0.0)</f>
        <v>0</v>
      </c>
      <c r="H100" s="35">
        <f>IFERROR(__xludf.DUMMYFUNCTION("IF(REGEXMATCH(J100, ""Agroindústria""), 1, 0)"),0.0)</f>
        <v>0</v>
      </c>
      <c r="I100" s="13">
        <f>IFERROR(__xludf.DUMMYFUNCTION("IF(REGEXMATCH(J100, ""Outros""), 1, 0)"),1.0)</f>
        <v>1</v>
      </c>
      <c r="J100" s="36" t="s">
        <v>1294</v>
      </c>
      <c r="K100" s="22" t="s">
        <v>329</v>
      </c>
    </row>
    <row r="101" ht="15.75" customHeight="1">
      <c r="A101" s="30">
        <v>44797.801524375</v>
      </c>
      <c r="B101" s="35">
        <f>IFERROR(__xludf.DUMMYFUNCTION("IF(REGEXMATCH(J101, ""Finanças""), 1, 0)"),0.0)</f>
        <v>0</v>
      </c>
      <c r="C101" s="35">
        <f>IFERROR(__xludf.DUMMYFUNCTION("IF(REGEXMATCH(J101, ""Serviços e Telecom""), 1, 0)"),0.0)</f>
        <v>0</v>
      </c>
      <c r="D101" s="35">
        <f>IFERROR(__xludf.DUMMYFUNCTION("IF(REGEXMATCH(J101, ""Indústria""), 1, 0)"),0.0)</f>
        <v>0</v>
      </c>
      <c r="E101" s="35">
        <f>IFERROR(__xludf.DUMMYFUNCTION("IF(REGEXMATCH(J101, ""Comércio""), 1, 0)"),0.0)</f>
        <v>0</v>
      </c>
      <c r="F101" s="35">
        <f>IFERROR(__xludf.DUMMYFUNCTION("IF(REGEXMATCH(J101, ""Governo""), 1, 0)"),0.0)</f>
        <v>0</v>
      </c>
      <c r="G101" s="35">
        <f>IFERROR(__xludf.DUMMYFUNCTION("IF(REGEXMATCH(J101, ""Óleo e Gás""), 1, 0)"),0.0)</f>
        <v>0</v>
      </c>
      <c r="H101" s="35">
        <f>IFERROR(__xludf.DUMMYFUNCTION("IF(REGEXMATCH(J101, ""Agroindústria""), 1, 0)"),0.0)</f>
        <v>0</v>
      </c>
      <c r="I101" s="13">
        <f>IFERROR(__xludf.DUMMYFUNCTION("IF(REGEXMATCH(J101, ""Outros""), 1, 0)"),1.0)</f>
        <v>1</v>
      </c>
      <c r="J101" s="13" t="s">
        <v>1066</v>
      </c>
      <c r="K101" s="22" t="s">
        <v>210</v>
      </c>
    </row>
    <row r="102" ht="15.75" customHeight="1">
      <c r="A102" s="30">
        <v>44798.4045921412</v>
      </c>
      <c r="B102" s="35">
        <f>IFERROR(__xludf.DUMMYFUNCTION("IF(REGEXMATCH(J102, ""Finanças""), 1, 0)"),1.0)</f>
        <v>1</v>
      </c>
      <c r="C102" s="35">
        <f>IFERROR(__xludf.DUMMYFUNCTION("IF(REGEXMATCH(J102, ""Serviços e Telecom""), 1, 0)"),1.0)</f>
        <v>1</v>
      </c>
      <c r="D102" s="35">
        <f>IFERROR(__xludf.DUMMYFUNCTION("IF(REGEXMATCH(J102, ""Indústria""), 1, 0)"),0.0)</f>
        <v>0</v>
      </c>
      <c r="E102" s="35">
        <f>IFERROR(__xludf.DUMMYFUNCTION("IF(REGEXMATCH(J102, ""Comércio""), 1, 0)"),1.0)</f>
        <v>1</v>
      </c>
      <c r="F102" s="35">
        <f>IFERROR(__xludf.DUMMYFUNCTION("IF(REGEXMATCH(J102, ""Governo""), 1, 0)"),0.0)</f>
        <v>0</v>
      </c>
      <c r="G102" s="35">
        <f>IFERROR(__xludf.DUMMYFUNCTION("IF(REGEXMATCH(J102, ""Óleo e Gás""), 1, 0)"),0.0)</f>
        <v>0</v>
      </c>
      <c r="H102" s="35">
        <f>IFERROR(__xludf.DUMMYFUNCTION("IF(REGEXMATCH(J102, ""Agroindústria""), 1, 0)"),0.0)</f>
        <v>0</v>
      </c>
      <c r="I102" s="13">
        <f>IFERROR(__xludf.DUMMYFUNCTION("IF(REGEXMATCH(J102, ""Outros""), 1, 0)"),1.0)</f>
        <v>1</v>
      </c>
      <c r="J102" s="36" t="s">
        <v>1294</v>
      </c>
      <c r="K102" s="22" t="s">
        <v>333</v>
      </c>
    </row>
    <row r="103" ht="15.75" customHeight="1">
      <c r="A103" s="30">
        <v>44798.43814491898</v>
      </c>
      <c r="B103" s="35">
        <f>IFERROR(__xludf.DUMMYFUNCTION("IF(REGEXMATCH(J103, ""Finanças""), 1, 0)"),0.0)</f>
        <v>0</v>
      </c>
      <c r="C103" s="35">
        <f>IFERROR(__xludf.DUMMYFUNCTION("IF(REGEXMATCH(J103, ""Serviços e Telecom""), 1, 0)"),0.0)</f>
        <v>0</v>
      </c>
      <c r="D103" s="35">
        <f>IFERROR(__xludf.DUMMYFUNCTION("IF(REGEXMATCH(J103, ""Indústria""), 1, 0)"),0.0)</f>
        <v>0</v>
      </c>
      <c r="E103" s="35">
        <f>IFERROR(__xludf.DUMMYFUNCTION("IF(REGEXMATCH(J103, ""Comércio""), 1, 0)"),0.0)</f>
        <v>0</v>
      </c>
      <c r="F103" s="35">
        <f>IFERROR(__xludf.DUMMYFUNCTION("IF(REGEXMATCH(J103, ""Governo""), 1, 0)"),0.0)</f>
        <v>0</v>
      </c>
      <c r="G103" s="35">
        <f>IFERROR(__xludf.DUMMYFUNCTION("IF(REGEXMATCH(J103, ""Óleo e Gás""), 1, 0)"),0.0)</f>
        <v>0</v>
      </c>
      <c r="H103" s="35">
        <f>IFERROR(__xludf.DUMMYFUNCTION("IF(REGEXMATCH(J103, ""Agroindústria""), 1, 0)"),0.0)</f>
        <v>0</v>
      </c>
      <c r="I103" s="13">
        <f>IFERROR(__xludf.DUMMYFUNCTION("IF(REGEXMATCH(J103, ""Outros""), 1, 0)"),1.0)</f>
        <v>1</v>
      </c>
      <c r="J103" s="13" t="s">
        <v>1066</v>
      </c>
      <c r="K103" s="22" t="s">
        <v>210</v>
      </c>
    </row>
    <row r="104" ht="15.75" customHeight="1">
      <c r="A104" s="30">
        <v>44798.57951980324</v>
      </c>
      <c r="B104" s="35">
        <f>IFERROR(__xludf.DUMMYFUNCTION("IF(REGEXMATCH(J104, ""Finanças""), 1, 0)"),1.0)</f>
        <v>1</v>
      </c>
      <c r="C104" s="35">
        <f>IFERROR(__xludf.DUMMYFUNCTION("IF(REGEXMATCH(J104, ""Serviços e Telecom""), 1, 0)"),1.0)</f>
        <v>1</v>
      </c>
      <c r="D104" s="35">
        <f>IFERROR(__xludf.DUMMYFUNCTION("IF(REGEXMATCH(J104, ""Indústria""), 1, 0)"),1.0)</f>
        <v>1</v>
      </c>
      <c r="E104" s="35">
        <f>IFERROR(__xludf.DUMMYFUNCTION("IF(REGEXMATCH(J104, ""Comércio""), 1, 0)"),0.0)</f>
        <v>0</v>
      </c>
      <c r="F104" s="35">
        <f>IFERROR(__xludf.DUMMYFUNCTION("IF(REGEXMATCH(J104, ""Governo""), 1, 0)"),1.0)</f>
        <v>1</v>
      </c>
      <c r="G104" s="35">
        <f>IFERROR(__xludf.DUMMYFUNCTION("IF(REGEXMATCH(J104, ""Óleo e Gás""), 1, 0)"),0.0)</f>
        <v>0</v>
      </c>
      <c r="H104" s="35">
        <f>IFERROR(__xludf.DUMMYFUNCTION("IF(REGEXMATCH(J104, ""Agroindústria""), 1, 0)"),0.0)</f>
        <v>0</v>
      </c>
      <c r="I104" s="13">
        <f>IFERROR(__xludf.DUMMYFUNCTION("IF(REGEXMATCH(J104, ""Outros""), 1, 0)"),0.0)</f>
        <v>0</v>
      </c>
      <c r="J104" s="36" t="s">
        <v>1295</v>
      </c>
      <c r="K104" s="22" t="s">
        <v>336</v>
      </c>
    </row>
    <row r="105" ht="15.75" customHeight="1">
      <c r="A105" s="30">
        <v>44798.59288943287</v>
      </c>
      <c r="B105" s="35">
        <f>IFERROR(__xludf.DUMMYFUNCTION("IF(REGEXMATCH(J105, ""Finanças""), 1, 0)"),0.0)</f>
        <v>0</v>
      </c>
      <c r="C105" s="35">
        <f>IFERROR(__xludf.DUMMYFUNCTION("IF(REGEXMATCH(J105, ""Serviços e Telecom""), 1, 0)"),0.0)</f>
        <v>0</v>
      </c>
      <c r="D105" s="35">
        <f>IFERROR(__xludf.DUMMYFUNCTION("IF(REGEXMATCH(J105, ""Indústria""), 1, 0)"),0.0)</f>
        <v>0</v>
      </c>
      <c r="E105" s="35">
        <f>IFERROR(__xludf.DUMMYFUNCTION("IF(REGEXMATCH(J105, ""Comércio""), 1, 0)"),1.0)</f>
        <v>1</v>
      </c>
      <c r="F105" s="35">
        <f>IFERROR(__xludf.DUMMYFUNCTION("IF(REGEXMATCH(J105, ""Governo""), 1, 0)"),0.0)</f>
        <v>0</v>
      </c>
      <c r="G105" s="35">
        <f>IFERROR(__xludf.DUMMYFUNCTION("IF(REGEXMATCH(J105, ""Óleo e Gás""), 1, 0)"),0.0)</f>
        <v>0</v>
      </c>
      <c r="H105" s="35">
        <f>IFERROR(__xludf.DUMMYFUNCTION("IF(REGEXMATCH(J105, ""Agroindústria""), 1, 0)"),0.0)</f>
        <v>0</v>
      </c>
      <c r="I105" s="13">
        <f>IFERROR(__xludf.DUMMYFUNCTION("IF(REGEXMATCH(J105, ""Outros""), 1, 0)"),0.0)</f>
        <v>0</v>
      </c>
      <c r="J105" s="13" t="s">
        <v>1069</v>
      </c>
      <c r="K105" s="22" t="s">
        <v>333</v>
      </c>
    </row>
    <row r="106" ht="15.75" customHeight="1">
      <c r="A106" s="30">
        <v>44798.5999108449</v>
      </c>
      <c r="B106" s="35">
        <f>IFERROR(__xludf.DUMMYFUNCTION("IF(REGEXMATCH(J106, ""Finanças""), 1, 0)"),1.0)</f>
        <v>1</v>
      </c>
      <c r="C106" s="35">
        <f>IFERROR(__xludf.DUMMYFUNCTION("IF(REGEXMATCH(J106, ""Serviços e Telecom""), 1, 0)"),1.0)</f>
        <v>1</v>
      </c>
      <c r="D106" s="35">
        <f>IFERROR(__xludf.DUMMYFUNCTION("IF(REGEXMATCH(J106, ""Indústria""), 1, 0)"),1.0)</f>
        <v>1</v>
      </c>
      <c r="E106" s="35">
        <f>IFERROR(__xludf.DUMMYFUNCTION("IF(REGEXMATCH(J106, ""Comércio""), 1, 0)"),1.0)</f>
        <v>1</v>
      </c>
      <c r="F106" s="35">
        <f>IFERROR(__xludf.DUMMYFUNCTION("IF(REGEXMATCH(J106, ""Governo""), 1, 0)"),1.0)</f>
        <v>1</v>
      </c>
      <c r="G106" s="35">
        <f>IFERROR(__xludf.DUMMYFUNCTION("IF(REGEXMATCH(J106, ""Óleo e Gás""), 1, 0)"),0.0)</f>
        <v>0</v>
      </c>
      <c r="H106" s="35">
        <f>IFERROR(__xludf.DUMMYFUNCTION("IF(REGEXMATCH(J106, ""Agroindústria""), 1, 0)"),0.0)</f>
        <v>0</v>
      </c>
      <c r="I106" s="13">
        <f>IFERROR(__xludf.DUMMYFUNCTION("IF(REGEXMATCH(J106, ""Outros""), 1, 0)"),1.0)</f>
        <v>1</v>
      </c>
      <c r="J106" s="36" t="s">
        <v>1296</v>
      </c>
      <c r="K106" s="22" t="s">
        <v>110</v>
      </c>
    </row>
    <row r="107" ht="15.75" customHeight="1">
      <c r="A107" s="30">
        <v>44798.60709780092</v>
      </c>
      <c r="B107" s="35">
        <f>IFERROR(__xludf.DUMMYFUNCTION("IF(REGEXMATCH(J107, ""Finanças""), 1, 0)"),1.0)</f>
        <v>1</v>
      </c>
      <c r="C107" s="35">
        <f>IFERROR(__xludf.DUMMYFUNCTION("IF(REGEXMATCH(J107, ""Serviços e Telecom""), 1, 0)"),1.0)</f>
        <v>1</v>
      </c>
      <c r="D107" s="35">
        <f>IFERROR(__xludf.DUMMYFUNCTION("IF(REGEXMATCH(J107, ""Indústria""), 1, 0)"),0.0)</f>
        <v>0</v>
      </c>
      <c r="E107" s="35">
        <f>IFERROR(__xludf.DUMMYFUNCTION("IF(REGEXMATCH(J107, ""Comércio""), 1, 0)"),1.0)</f>
        <v>1</v>
      </c>
      <c r="F107" s="35">
        <f>IFERROR(__xludf.DUMMYFUNCTION("IF(REGEXMATCH(J107, ""Governo""), 1, 0)"),0.0)</f>
        <v>0</v>
      </c>
      <c r="G107" s="35">
        <f>IFERROR(__xludf.DUMMYFUNCTION("IF(REGEXMATCH(J107, ""Óleo e Gás""), 1, 0)"),0.0)</f>
        <v>0</v>
      </c>
      <c r="H107" s="35">
        <f>IFERROR(__xludf.DUMMYFUNCTION("IF(REGEXMATCH(J107, ""Agroindústria""), 1, 0)"),0.0)</f>
        <v>0</v>
      </c>
      <c r="I107" s="13">
        <f>IFERROR(__xludf.DUMMYFUNCTION("IF(REGEXMATCH(J107, ""Outros""), 1, 0)"),0.0)</f>
        <v>0</v>
      </c>
      <c r="J107" s="36" t="s">
        <v>1297</v>
      </c>
      <c r="K107" s="22" t="s">
        <v>341</v>
      </c>
    </row>
    <row r="108" ht="15.75" customHeight="1">
      <c r="A108" s="30">
        <v>44799.39938769676</v>
      </c>
      <c r="B108" s="35">
        <f>IFERROR(__xludf.DUMMYFUNCTION("IF(REGEXMATCH(J108, ""Finanças""), 1, 0)"),1.0)</f>
        <v>1</v>
      </c>
      <c r="C108" s="35">
        <f>IFERROR(__xludf.DUMMYFUNCTION("IF(REGEXMATCH(J108, ""Serviços e Telecom""), 1, 0)"),1.0)</f>
        <v>1</v>
      </c>
      <c r="D108" s="35">
        <f>IFERROR(__xludf.DUMMYFUNCTION("IF(REGEXMATCH(J108, ""Indústria""), 1, 0)"),0.0)</f>
        <v>0</v>
      </c>
      <c r="E108" s="35">
        <f>IFERROR(__xludf.DUMMYFUNCTION("IF(REGEXMATCH(J108, ""Comércio""), 1, 0)"),0.0)</f>
        <v>0</v>
      </c>
      <c r="F108" s="35">
        <f>IFERROR(__xludf.DUMMYFUNCTION("IF(REGEXMATCH(J108, ""Governo""), 1, 0)"),0.0)</f>
        <v>0</v>
      </c>
      <c r="G108" s="35">
        <f>IFERROR(__xludf.DUMMYFUNCTION("IF(REGEXMATCH(J108, ""Óleo e Gás""), 1, 0)"),0.0)</f>
        <v>0</v>
      </c>
      <c r="H108" s="35">
        <f>IFERROR(__xludf.DUMMYFUNCTION("IF(REGEXMATCH(J108, ""Agroindústria""), 1, 0)"),0.0)</f>
        <v>0</v>
      </c>
      <c r="I108" s="13">
        <f>IFERROR(__xludf.DUMMYFUNCTION("IF(REGEXMATCH(J108, ""Outros""), 1, 0)"),0.0)</f>
        <v>0</v>
      </c>
      <c r="J108" s="13" t="s">
        <v>1286</v>
      </c>
      <c r="K108" s="22" t="s">
        <v>347</v>
      </c>
    </row>
    <row r="109" ht="15.75" customHeight="1">
      <c r="A109" s="30">
        <v>44799.41801166667</v>
      </c>
      <c r="B109" s="35">
        <f>IFERROR(__xludf.DUMMYFUNCTION("IF(REGEXMATCH(J109, ""Finanças""), 1, 0)"),1.0)</f>
        <v>1</v>
      </c>
      <c r="C109" s="35">
        <f>IFERROR(__xludf.DUMMYFUNCTION("IF(REGEXMATCH(J109, ""Serviços e Telecom""), 1, 0)"),0.0)</f>
        <v>0</v>
      </c>
      <c r="D109" s="35">
        <f>IFERROR(__xludf.DUMMYFUNCTION("IF(REGEXMATCH(J109, ""Indústria""), 1, 0)"),0.0)</f>
        <v>0</v>
      </c>
      <c r="E109" s="35">
        <f>IFERROR(__xludf.DUMMYFUNCTION("IF(REGEXMATCH(J109, ""Comércio""), 1, 0)"),1.0)</f>
        <v>1</v>
      </c>
      <c r="F109" s="35">
        <f>IFERROR(__xludf.DUMMYFUNCTION("IF(REGEXMATCH(J109, ""Governo""), 1, 0)"),1.0)</f>
        <v>1</v>
      </c>
      <c r="G109" s="35">
        <f>IFERROR(__xludf.DUMMYFUNCTION("IF(REGEXMATCH(J109, ""Óleo e Gás""), 1, 0)"),0.0)</f>
        <v>0</v>
      </c>
      <c r="H109" s="35">
        <f>IFERROR(__xludf.DUMMYFUNCTION("IF(REGEXMATCH(J109, ""Agroindústria""), 1, 0)"),0.0)</f>
        <v>0</v>
      </c>
      <c r="I109" s="13">
        <f>IFERROR(__xludf.DUMMYFUNCTION("IF(REGEXMATCH(J109, ""Outros""), 1, 0)"),0.0)</f>
        <v>0</v>
      </c>
      <c r="J109" s="36" t="s">
        <v>1298</v>
      </c>
      <c r="K109" s="22" t="s">
        <v>350</v>
      </c>
    </row>
    <row r="110" ht="15.75" customHeight="1">
      <c r="A110" s="30">
        <v>44799.49216865741</v>
      </c>
      <c r="B110" s="35">
        <f>IFERROR(__xludf.DUMMYFUNCTION("IF(REGEXMATCH(J110, ""Finanças""), 1, 0)"),0.0)</f>
        <v>0</v>
      </c>
      <c r="C110" s="35">
        <f>IFERROR(__xludf.DUMMYFUNCTION("IF(REGEXMATCH(J110, ""Serviços e Telecom""), 1, 0)"),0.0)</f>
        <v>0</v>
      </c>
      <c r="D110" s="35">
        <f>IFERROR(__xludf.DUMMYFUNCTION("IF(REGEXMATCH(J110, ""Indústria""), 1, 0)"),0.0)</f>
        <v>0</v>
      </c>
      <c r="E110" s="35">
        <f>IFERROR(__xludf.DUMMYFUNCTION("IF(REGEXMATCH(J110, ""Comércio""), 1, 0)"),1.0)</f>
        <v>1</v>
      </c>
      <c r="F110" s="35">
        <f>IFERROR(__xludf.DUMMYFUNCTION("IF(REGEXMATCH(J110, ""Governo""), 1, 0)"),0.0)</f>
        <v>0</v>
      </c>
      <c r="G110" s="35">
        <f>IFERROR(__xludf.DUMMYFUNCTION("IF(REGEXMATCH(J110, ""Óleo e Gás""), 1, 0)"),0.0)</f>
        <v>0</v>
      </c>
      <c r="H110" s="35">
        <f>IFERROR(__xludf.DUMMYFUNCTION("IF(REGEXMATCH(J110, ""Agroindústria""), 1, 0)"),0.0)</f>
        <v>0</v>
      </c>
      <c r="I110" s="13">
        <f>IFERROR(__xludf.DUMMYFUNCTION("IF(REGEXMATCH(J110, ""Outros""), 1, 0)"),0.0)</f>
        <v>0</v>
      </c>
      <c r="J110" s="13" t="s">
        <v>1069</v>
      </c>
      <c r="K110" s="22" t="s">
        <v>73</v>
      </c>
    </row>
    <row r="111" ht="15.75" customHeight="1">
      <c r="A111" s="30">
        <v>44802.4109993287</v>
      </c>
      <c r="B111" s="35">
        <f>IFERROR(__xludf.DUMMYFUNCTION("IF(REGEXMATCH(J111, ""Finanças""), 1, 0)"),0.0)</f>
        <v>0</v>
      </c>
      <c r="C111" s="35">
        <f>IFERROR(__xludf.DUMMYFUNCTION("IF(REGEXMATCH(J111, ""Serviços e Telecom""), 1, 0)"),0.0)</f>
        <v>0</v>
      </c>
      <c r="D111" s="35">
        <f>IFERROR(__xludf.DUMMYFUNCTION("IF(REGEXMATCH(J111, ""Indústria""), 1, 0)"),0.0)</f>
        <v>0</v>
      </c>
      <c r="E111" s="35">
        <f>IFERROR(__xludf.DUMMYFUNCTION("IF(REGEXMATCH(J111, ""Comércio""), 1, 0)"),0.0)</f>
        <v>0</v>
      </c>
      <c r="F111" s="35">
        <f>IFERROR(__xludf.DUMMYFUNCTION("IF(REGEXMATCH(J111, ""Governo""), 1, 0)"),0.0)</f>
        <v>0</v>
      </c>
      <c r="G111" s="35">
        <f>IFERROR(__xludf.DUMMYFUNCTION("IF(REGEXMATCH(J111, ""Óleo e Gás""), 1, 0)"),0.0)</f>
        <v>0</v>
      </c>
      <c r="H111" s="35">
        <f>IFERROR(__xludf.DUMMYFUNCTION("IF(REGEXMATCH(J111, ""Agroindústria""), 1, 0)"),0.0)</f>
        <v>0</v>
      </c>
      <c r="I111" s="13">
        <f>IFERROR(__xludf.DUMMYFUNCTION("IF(REGEXMATCH(J111, ""Outros""), 1, 0)"),1.0)</f>
        <v>1</v>
      </c>
      <c r="J111" s="13" t="s">
        <v>1066</v>
      </c>
      <c r="K111" s="22" t="s">
        <v>210</v>
      </c>
    </row>
    <row r="112" ht="15.75" customHeight="1">
      <c r="A112" s="30">
        <v>44802.80357244213</v>
      </c>
      <c r="B112" s="35">
        <f>IFERROR(__xludf.DUMMYFUNCTION("IF(REGEXMATCH(J112, ""Finanças""), 1, 0)"),0.0)</f>
        <v>0</v>
      </c>
      <c r="C112" s="35">
        <f>IFERROR(__xludf.DUMMYFUNCTION("IF(REGEXMATCH(J112, ""Serviços e Telecom""), 1, 0)"),1.0)</f>
        <v>1</v>
      </c>
      <c r="D112" s="35">
        <f>IFERROR(__xludf.DUMMYFUNCTION("IF(REGEXMATCH(J112, ""Indústria""), 1, 0)"),0.0)</f>
        <v>0</v>
      </c>
      <c r="E112" s="35">
        <f>IFERROR(__xludf.DUMMYFUNCTION("IF(REGEXMATCH(J112, ""Comércio""), 1, 0)"),1.0)</f>
        <v>1</v>
      </c>
      <c r="F112" s="35">
        <f>IFERROR(__xludf.DUMMYFUNCTION("IF(REGEXMATCH(J112, ""Governo""), 1, 0)"),0.0)</f>
        <v>0</v>
      </c>
      <c r="G112" s="35">
        <f>IFERROR(__xludf.DUMMYFUNCTION("IF(REGEXMATCH(J112, ""Óleo e Gás""), 1, 0)"),0.0)</f>
        <v>0</v>
      </c>
      <c r="H112" s="35">
        <f>IFERROR(__xludf.DUMMYFUNCTION("IF(REGEXMATCH(J112, ""Agroindústria""), 1, 0)"),0.0)</f>
        <v>0</v>
      </c>
      <c r="I112" s="13">
        <f>IFERROR(__xludf.DUMMYFUNCTION("IF(REGEXMATCH(J112, ""Outros""), 1, 0)"),1.0)</f>
        <v>1</v>
      </c>
      <c r="J112" s="36" t="s">
        <v>1299</v>
      </c>
      <c r="K112" s="22" t="s">
        <v>359</v>
      </c>
    </row>
    <row r="113" ht="15.75" customHeight="1">
      <c r="A113" s="30">
        <v>44802.853674074075</v>
      </c>
      <c r="B113" s="35">
        <f>IFERROR(__xludf.DUMMYFUNCTION("IF(REGEXMATCH(J113, ""Finanças""), 1, 0)"),1.0)</f>
        <v>1</v>
      </c>
      <c r="C113" s="35">
        <f>IFERROR(__xludf.DUMMYFUNCTION("IF(REGEXMATCH(J113, ""Serviços e Telecom""), 1, 0)"),0.0)</f>
        <v>0</v>
      </c>
      <c r="D113" s="35">
        <f>IFERROR(__xludf.DUMMYFUNCTION("IF(REGEXMATCH(J113, ""Indústria""), 1, 0)"),0.0)</f>
        <v>0</v>
      </c>
      <c r="E113" s="35">
        <f>IFERROR(__xludf.DUMMYFUNCTION("IF(REGEXMATCH(J113, ""Comércio""), 1, 0)"),1.0)</f>
        <v>1</v>
      </c>
      <c r="F113" s="35">
        <f>IFERROR(__xludf.DUMMYFUNCTION("IF(REGEXMATCH(J113, ""Governo""), 1, 0)"),0.0)</f>
        <v>0</v>
      </c>
      <c r="G113" s="35">
        <f>IFERROR(__xludf.DUMMYFUNCTION("IF(REGEXMATCH(J113, ""Óleo e Gás""), 1, 0)"),0.0)</f>
        <v>0</v>
      </c>
      <c r="H113" s="35">
        <f>IFERROR(__xludf.DUMMYFUNCTION("IF(REGEXMATCH(J113, ""Agroindústria""), 1, 0)"),0.0)</f>
        <v>0</v>
      </c>
      <c r="I113" s="13">
        <f>IFERROR(__xludf.DUMMYFUNCTION("IF(REGEXMATCH(J113, ""Outros""), 1, 0)"),1.0)</f>
        <v>1</v>
      </c>
      <c r="J113" s="36" t="s">
        <v>1300</v>
      </c>
      <c r="K113" s="22" t="s">
        <v>361</v>
      </c>
    </row>
    <row r="114" ht="15.75" customHeight="1">
      <c r="A114" s="30">
        <v>44803.42163708333</v>
      </c>
      <c r="B114" s="35">
        <f>IFERROR(__xludf.DUMMYFUNCTION("IF(REGEXMATCH(J114, ""Finanças""), 1, 0)"),0.0)</f>
        <v>0</v>
      </c>
      <c r="C114" s="35">
        <f>IFERROR(__xludf.DUMMYFUNCTION("IF(REGEXMATCH(J114, ""Serviços e Telecom""), 1, 0)"),0.0)</f>
        <v>0</v>
      </c>
      <c r="D114" s="35">
        <f>IFERROR(__xludf.DUMMYFUNCTION("IF(REGEXMATCH(J114, ""Indústria""), 1, 0)"),0.0)</f>
        <v>0</v>
      </c>
      <c r="E114" s="35">
        <f>IFERROR(__xludf.DUMMYFUNCTION("IF(REGEXMATCH(J114, ""Comércio""), 1, 0)"),1.0)</f>
        <v>1</v>
      </c>
      <c r="F114" s="35">
        <f>IFERROR(__xludf.DUMMYFUNCTION("IF(REGEXMATCH(J114, ""Governo""), 1, 0)"),0.0)</f>
        <v>0</v>
      </c>
      <c r="G114" s="35">
        <f>IFERROR(__xludf.DUMMYFUNCTION("IF(REGEXMATCH(J114, ""Óleo e Gás""), 1, 0)"),0.0)</f>
        <v>0</v>
      </c>
      <c r="H114" s="35">
        <f>IFERROR(__xludf.DUMMYFUNCTION("IF(REGEXMATCH(J114, ""Agroindústria""), 1, 0)"),0.0)</f>
        <v>0</v>
      </c>
      <c r="I114" s="13">
        <f>IFERROR(__xludf.DUMMYFUNCTION("IF(REGEXMATCH(J114, ""Outros""), 1, 0)"),0.0)</f>
        <v>0</v>
      </c>
      <c r="J114" s="13" t="s">
        <v>1069</v>
      </c>
      <c r="K114" s="22" t="s">
        <v>73</v>
      </c>
    </row>
    <row r="115" ht="15.75" customHeight="1">
      <c r="A115" s="30">
        <v>44803.632627025465</v>
      </c>
      <c r="B115" s="35">
        <f>IFERROR(__xludf.DUMMYFUNCTION("IF(REGEXMATCH(J115, ""Finanças""), 1, 0)"),0.0)</f>
        <v>0</v>
      </c>
      <c r="C115" s="35">
        <f>IFERROR(__xludf.DUMMYFUNCTION("IF(REGEXMATCH(J115, ""Serviços e Telecom""), 1, 0)"),0.0)</f>
        <v>0</v>
      </c>
      <c r="D115" s="35">
        <f>IFERROR(__xludf.DUMMYFUNCTION("IF(REGEXMATCH(J115, ""Indústria""), 1, 0)"),1.0)</f>
        <v>1</v>
      </c>
      <c r="E115" s="35">
        <f>IFERROR(__xludf.DUMMYFUNCTION("IF(REGEXMATCH(J115, ""Comércio""), 1, 0)"),0.0)</f>
        <v>0</v>
      </c>
      <c r="F115" s="35">
        <f>IFERROR(__xludf.DUMMYFUNCTION("IF(REGEXMATCH(J115, ""Governo""), 1, 0)"),0.0)</f>
        <v>0</v>
      </c>
      <c r="G115" s="35">
        <f>IFERROR(__xludf.DUMMYFUNCTION("IF(REGEXMATCH(J115, ""Óleo e Gás""), 1, 0)"),0.0)</f>
        <v>0</v>
      </c>
      <c r="H115" s="35">
        <f>IFERROR(__xludf.DUMMYFUNCTION("IF(REGEXMATCH(J115, ""Agroindústria""), 1, 0)"),0.0)</f>
        <v>0</v>
      </c>
      <c r="I115" s="13">
        <f>IFERROR(__xludf.DUMMYFUNCTION("IF(REGEXMATCH(J115, ""Outros""), 1, 0)"),0.0)</f>
        <v>0</v>
      </c>
      <c r="J115" s="13" t="s">
        <v>1077</v>
      </c>
      <c r="K115" s="22" t="s">
        <v>365</v>
      </c>
    </row>
    <row r="116" ht="15.75" customHeight="1">
      <c r="A116" s="30">
        <v>44803.68317290509</v>
      </c>
      <c r="B116" s="35">
        <f>IFERROR(__xludf.DUMMYFUNCTION("IF(REGEXMATCH(J116, ""Finanças""), 1, 0)"),0.0)</f>
        <v>0</v>
      </c>
      <c r="C116" s="35">
        <f>IFERROR(__xludf.DUMMYFUNCTION("IF(REGEXMATCH(J116, ""Serviços e Telecom""), 1, 0)"),0.0)</f>
        <v>0</v>
      </c>
      <c r="D116" s="35">
        <f>IFERROR(__xludf.DUMMYFUNCTION("IF(REGEXMATCH(J116, ""Indústria""), 1, 0)"),0.0)</f>
        <v>0</v>
      </c>
      <c r="E116" s="35">
        <f>IFERROR(__xludf.DUMMYFUNCTION("IF(REGEXMATCH(J116, ""Comércio""), 1, 0)"),0.0)</f>
        <v>0</v>
      </c>
      <c r="F116" s="35">
        <f>IFERROR(__xludf.DUMMYFUNCTION("IF(REGEXMATCH(J116, ""Governo""), 1, 0)"),0.0)</f>
        <v>0</v>
      </c>
      <c r="G116" s="35">
        <f>IFERROR(__xludf.DUMMYFUNCTION("IF(REGEXMATCH(J116, ""Óleo e Gás""), 1, 0)"),0.0)</f>
        <v>0</v>
      </c>
      <c r="H116" s="35">
        <f>IFERROR(__xludf.DUMMYFUNCTION("IF(REGEXMATCH(J116, ""Agroindústria""), 1, 0)"),0.0)</f>
        <v>0</v>
      </c>
      <c r="I116" s="13">
        <f>IFERROR(__xludf.DUMMYFUNCTION("IF(REGEXMATCH(J116, ""Outros""), 1, 0)"),0.0)</f>
        <v>0</v>
      </c>
      <c r="K116" s="22"/>
    </row>
    <row r="117" ht="15.75" customHeight="1">
      <c r="A117" s="30">
        <v>44804.439352500005</v>
      </c>
      <c r="B117" s="35">
        <f>IFERROR(__xludf.DUMMYFUNCTION("IF(REGEXMATCH(J117, ""Finanças""), 1, 0)"),1.0)</f>
        <v>1</v>
      </c>
      <c r="C117" s="35">
        <f>IFERROR(__xludf.DUMMYFUNCTION("IF(REGEXMATCH(J117, ""Serviços e Telecom""), 1, 0)"),1.0)</f>
        <v>1</v>
      </c>
      <c r="D117" s="35">
        <f>IFERROR(__xludf.DUMMYFUNCTION("IF(REGEXMATCH(J117, ""Indústria""), 1, 0)"),1.0)</f>
        <v>1</v>
      </c>
      <c r="E117" s="35">
        <f>IFERROR(__xludf.DUMMYFUNCTION("IF(REGEXMATCH(J117, ""Comércio""), 1, 0)"),1.0)</f>
        <v>1</v>
      </c>
      <c r="F117" s="35">
        <f>IFERROR(__xludf.DUMMYFUNCTION("IF(REGEXMATCH(J117, ""Governo""), 1, 0)"),1.0)</f>
        <v>1</v>
      </c>
      <c r="G117" s="35">
        <f>IFERROR(__xludf.DUMMYFUNCTION("IF(REGEXMATCH(J117, ""Óleo e Gás""), 1, 0)"),0.0)</f>
        <v>0</v>
      </c>
      <c r="H117" s="35">
        <f>IFERROR(__xludf.DUMMYFUNCTION("IF(REGEXMATCH(J117, ""Agroindústria""), 1, 0)"),0.0)</f>
        <v>0</v>
      </c>
      <c r="I117" s="13">
        <f>IFERROR(__xludf.DUMMYFUNCTION("IF(REGEXMATCH(J117, ""Outros""), 1, 0)"),1.0)</f>
        <v>1</v>
      </c>
      <c r="J117" s="36" t="s">
        <v>1296</v>
      </c>
      <c r="K117" s="22" t="s">
        <v>110</v>
      </c>
    </row>
    <row r="118" ht="15.75" customHeight="1">
      <c r="A118" s="30">
        <v>44804.84930425926</v>
      </c>
      <c r="B118" s="35">
        <f>IFERROR(__xludf.DUMMYFUNCTION("IF(REGEXMATCH(J118, ""Finanças""), 1, 0)"),0.0)</f>
        <v>0</v>
      </c>
      <c r="C118" s="35">
        <f>IFERROR(__xludf.DUMMYFUNCTION("IF(REGEXMATCH(J118, ""Serviços e Telecom""), 1, 0)"),0.0)</f>
        <v>0</v>
      </c>
      <c r="D118" s="35">
        <f>IFERROR(__xludf.DUMMYFUNCTION("IF(REGEXMATCH(J118, ""Indústria""), 1, 0)"),0.0)</f>
        <v>0</v>
      </c>
      <c r="E118" s="35">
        <f>IFERROR(__xludf.DUMMYFUNCTION("IF(REGEXMATCH(J118, ""Comércio""), 1, 0)"),0.0)</f>
        <v>0</v>
      </c>
      <c r="F118" s="35">
        <f>IFERROR(__xludf.DUMMYFUNCTION("IF(REGEXMATCH(J118, ""Governo""), 1, 0)"),0.0)</f>
        <v>0</v>
      </c>
      <c r="G118" s="35">
        <f>IFERROR(__xludf.DUMMYFUNCTION("IF(REGEXMATCH(J118, ""Óleo e Gás""), 1, 0)"),0.0)</f>
        <v>0</v>
      </c>
      <c r="H118" s="35">
        <f>IFERROR(__xludf.DUMMYFUNCTION("IF(REGEXMATCH(J118, ""Agroindústria""), 1, 0)"),0.0)</f>
        <v>0</v>
      </c>
      <c r="I118" s="13">
        <f>IFERROR(__xludf.DUMMYFUNCTION("IF(REGEXMATCH(J118, ""Outros""), 1, 0)"),1.0)</f>
        <v>1</v>
      </c>
      <c r="J118" s="13" t="s">
        <v>1066</v>
      </c>
      <c r="K118" s="22" t="s">
        <v>143</v>
      </c>
    </row>
    <row r="119" ht="15.75" customHeight="1">
      <c r="A119" s="30">
        <v>44805.43892909722</v>
      </c>
      <c r="B119" s="35">
        <f>IFERROR(__xludf.DUMMYFUNCTION("IF(REGEXMATCH(J119, ""Finanças""), 1, 0)"),1.0)</f>
        <v>1</v>
      </c>
      <c r="C119" s="35">
        <f>IFERROR(__xludf.DUMMYFUNCTION("IF(REGEXMATCH(J119, ""Serviços e Telecom""), 1, 0)"),0.0)</f>
        <v>0</v>
      </c>
      <c r="D119" s="35">
        <f>IFERROR(__xludf.DUMMYFUNCTION("IF(REGEXMATCH(J119, ""Indústria""), 1, 0)"),0.0)</f>
        <v>0</v>
      </c>
      <c r="E119" s="35">
        <f>IFERROR(__xludf.DUMMYFUNCTION("IF(REGEXMATCH(J119, ""Comércio""), 1, 0)"),0.0)</f>
        <v>0</v>
      </c>
      <c r="F119" s="35">
        <f>IFERROR(__xludf.DUMMYFUNCTION("IF(REGEXMATCH(J119, ""Governo""), 1, 0)"),0.0)</f>
        <v>0</v>
      </c>
      <c r="G119" s="35">
        <f>IFERROR(__xludf.DUMMYFUNCTION("IF(REGEXMATCH(J119, ""Óleo e Gás""), 1, 0)"),0.0)</f>
        <v>0</v>
      </c>
      <c r="H119" s="35">
        <f>IFERROR(__xludf.DUMMYFUNCTION("IF(REGEXMATCH(J119, ""Agroindústria""), 1, 0)"),0.0)</f>
        <v>0</v>
      </c>
      <c r="I119" s="13">
        <f>IFERROR(__xludf.DUMMYFUNCTION("IF(REGEXMATCH(J119, ""Outros""), 1, 0)"),1.0)</f>
        <v>1</v>
      </c>
      <c r="J119" s="13" t="s">
        <v>1275</v>
      </c>
      <c r="K119" s="22" t="s">
        <v>370</v>
      </c>
    </row>
    <row r="120" ht="15.75" customHeight="1">
      <c r="A120" s="30">
        <v>44806.72069652777</v>
      </c>
      <c r="B120" s="35">
        <f>IFERROR(__xludf.DUMMYFUNCTION("IF(REGEXMATCH(J120, ""Finanças""), 1, 0)"),1.0)</f>
        <v>1</v>
      </c>
      <c r="C120" s="35">
        <f>IFERROR(__xludf.DUMMYFUNCTION("IF(REGEXMATCH(J120, ""Serviços e Telecom""), 1, 0)"),0.0)</f>
        <v>0</v>
      </c>
      <c r="D120" s="35">
        <f>IFERROR(__xludf.DUMMYFUNCTION("IF(REGEXMATCH(J120, ""Indústria""), 1, 0)"),1.0)</f>
        <v>1</v>
      </c>
      <c r="E120" s="35">
        <f>IFERROR(__xludf.DUMMYFUNCTION("IF(REGEXMATCH(J120, ""Comércio""), 1, 0)"),1.0)</f>
        <v>1</v>
      </c>
      <c r="F120" s="35">
        <f>IFERROR(__xludf.DUMMYFUNCTION("IF(REGEXMATCH(J120, ""Governo""), 1, 0)"),0.0)</f>
        <v>0</v>
      </c>
      <c r="G120" s="35">
        <f>IFERROR(__xludf.DUMMYFUNCTION("IF(REGEXMATCH(J120, ""Óleo e Gás""), 1, 0)"),0.0)</f>
        <v>0</v>
      </c>
      <c r="H120" s="35">
        <f>IFERROR(__xludf.DUMMYFUNCTION("IF(REGEXMATCH(J120, ""Agroindústria""), 1, 0)"),0.0)</f>
        <v>0</v>
      </c>
      <c r="I120" s="13">
        <f>IFERROR(__xludf.DUMMYFUNCTION("IF(REGEXMATCH(J120, ""Outros""), 1, 0)"),0.0)</f>
        <v>0</v>
      </c>
      <c r="J120" s="36" t="s">
        <v>1301</v>
      </c>
      <c r="K120" s="22" t="s">
        <v>375</v>
      </c>
    </row>
    <row r="121" ht="15.75" customHeight="1">
      <c r="A121" s="30">
        <v>44809.271243379626</v>
      </c>
      <c r="B121" s="35">
        <f>IFERROR(__xludf.DUMMYFUNCTION("IF(REGEXMATCH(J121, ""Finanças""), 1, 0)"),1.0)</f>
        <v>1</v>
      </c>
      <c r="C121" s="35">
        <f>IFERROR(__xludf.DUMMYFUNCTION("IF(REGEXMATCH(J121, ""Serviços e Telecom""), 1, 0)"),1.0)</f>
        <v>1</v>
      </c>
      <c r="D121" s="35">
        <f>IFERROR(__xludf.DUMMYFUNCTION("IF(REGEXMATCH(J121, ""Indústria""), 1, 0)"),1.0)</f>
        <v>1</v>
      </c>
      <c r="E121" s="35">
        <f>IFERROR(__xludf.DUMMYFUNCTION("IF(REGEXMATCH(J121, ""Comércio""), 1, 0)"),0.0)</f>
        <v>0</v>
      </c>
      <c r="F121" s="35">
        <f>IFERROR(__xludf.DUMMYFUNCTION("IF(REGEXMATCH(J121, ""Governo""), 1, 0)"),1.0)</f>
        <v>1</v>
      </c>
      <c r="G121" s="35">
        <f>IFERROR(__xludf.DUMMYFUNCTION("IF(REGEXMATCH(J121, ""Óleo e Gás""), 1, 0)"),0.0)</f>
        <v>0</v>
      </c>
      <c r="H121" s="35">
        <f>IFERROR(__xludf.DUMMYFUNCTION("IF(REGEXMATCH(J121, ""Agroindústria""), 1, 0)"),0.0)</f>
        <v>0</v>
      </c>
      <c r="I121" s="13">
        <f>IFERROR(__xludf.DUMMYFUNCTION("IF(REGEXMATCH(J121, ""Outros""), 1, 0)"),0.0)</f>
        <v>0</v>
      </c>
      <c r="J121" s="36" t="s">
        <v>1295</v>
      </c>
      <c r="K121" s="22" t="s">
        <v>378</v>
      </c>
    </row>
    <row r="122" ht="15.75" customHeight="1">
      <c r="A122" s="30">
        <v>44809.74900561343</v>
      </c>
      <c r="B122" s="35">
        <f>IFERROR(__xludf.DUMMYFUNCTION("IF(REGEXMATCH(J122, ""Finanças""), 1, 0)"),0.0)</f>
        <v>0</v>
      </c>
      <c r="C122" s="35">
        <f>IFERROR(__xludf.DUMMYFUNCTION("IF(REGEXMATCH(J122, ""Serviços e Telecom""), 1, 0)"),0.0)</f>
        <v>0</v>
      </c>
      <c r="D122" s="35">
        <f>IFERROR(__xludf.DUMMYFUNCTION("IF(REGEXMATCH(J122, ""Indústria""), 1, 0)"),0.0)</f>
        <v>0</v>
      </c>
      <c r="E122" s="35">
        <f>IFERROR(__xludf.DUMMYFUNCTION("IF(REGEXMATCH(J122, ""Comércio""), 1, 0)"),0.0)</f>
        <v>0</v>
      </c>
      <c r="F122" s="35">
        <f>IFERROR(__xludf.DUMMYFUNCTION("IF(REGEXMATCH(J122, ""Governo""), 1, 0)"),0.0)</f>
        <v>0</v>
      </c>
      <c r="G122" s="35">
        <f>IFERROR(__xludf.DUMMYFUNCTION("IF(REGEXMATCH(J122, ""Óleo e Gás""), 1, 0)"),0.0)</f>
        <v>0</v>
      </c>
      <c r="H122" s="35">
        <f>IFERROR(__xludf.DUMMYFUNCTION("IF(REGEXMATCH(J122, ""Agroindústria""), 1, 0)"),0.0)</f>
        <v>0</v>
      </c>
      <c r="I122" s="13">
        <f>IFERROR(__xludf.DUMMYFUNCTION("IF(REGEXMATCH(J122, ""Outros""), 1, 0)"),0.0)</f>
        <v>0</v>
      </c>
      <c r="K122" s="22"/>
    </row>
    <row r="123" ht="15.75" customHeight="1">
      <c r="A123" s="30">
        <v>44809.779790659726</v>
      </c>
      <c r="B123" s="35">
        <f>IFERROR(__xludf.DUMMYFUNCTION("IF(REGEXMATCH(J123, ""Finanças""), 1, 0)"),0.0)</f>
        <v>0</v>
      </c>
      <c r="C123" s="35">
        <f>IFERROR(__xludf.DUMMYFUNCTION("IF(REGEXMATCH(J123, ""Serviços e Telecom""), 1, 0)"),0.0)</f>
        <v>0</v>
      </c>
      <c r="D123" s="35">
        <f>IFERROR(__xludf.DUMMYFUNCTION("IF(REGEXMATCH(J123, ""Indústria""), 1, 0)"),0.0)</f>
        <v>0</v>
      </c>
      <c r="E123" s="35">
        <f>IFERROR(__xludf.DUMMYFUNCTION("IF(REGEXMATCH(J123, ""Comércio""), 1, 0)"),0.0)</f>
        <v>0</v>
      </c>
      <c r="F123" s="35">
        <f>IFERROR(__xludf.DUMMYFUNCTION("IF(REGEXMATCH(J123, ""Governo""), 1, 0)"),0.0)</f>
        <v>0</v>
      </c>
      <c r="G123" s="35">
        <f>IFERROR(__xludf.DUMMYFUNCTION("IF(REGEXMATCH(J123, ""Óleo e Gás""), 1, 0)"),0.0)</f>
        <v>0</v>
      </c>
      <c r="H123" s="35">
        <f>IFERROR(__xludf.DUMMYFUNCTION("IF(REGEXMATCH(J123, ""Agroindústria""), 1, 0)"),0.0)</f>
        <v>0</v>
      </c>
      <c r="I123" s="13">
        <f>IFERROR(__xludf.DUMMYFUNCTION("IF(REGEXMATCH(J123, ""Outros""), 1, 0)"),1.0)</f>
        <v>1</v>
      </c>
      <c r="J123" s="13" t="s">
        <v>1066</v>
      </c>
      <c r="K123" s="22" t="s">
        <v>143</v>
      </c>
    </row>
    <row r="124" ht="15.75" customHeight="1">
      <c r="A124" s="30">
        <v>44810.31760077547</v>
      </c>
      <c r="B124" s="35">
        <f>IFERROR(__xludf.DUMMYFUNCTION("IF(REGEXMATCH(J124, ""Finanças""), 1, 0)"),1.0)</f>
        <v>1</v>
      </c>
      <c r="C124" s="35">
        <f>IFERROR(__xludf.DUMMYFUNCTION("IF(REGEXMATCH(J124, ""Serviços e Telecom""), 1, 0)"),0.0)</f>
        <v>0</v>
      </c>
      <c r="D124" s="35">
        <f>IFERROR(__xludf.DUMMYFUNCTION("IF(REGEXMATCH(J124, ""Indústria""), 1, 0)"),0.0)</f>
        <v>0</v>
      </c>
      <c r="E124" s="35">
        <f>IFERROR(__xludf.DUMMYFUNCTION("IF(REGEXMATCH(J124, ""Comércio""), 1, 0)"),0.0)</f>
        <v>0</v>
      </c>
      <c r="F124" s="35">
        <f>IFERROR(__xludf.DUMMYFUNCTION("IF(REGEXMATCH(J124, ""Governo""), 1, 0)"),0.0)</f>
        <v>0</v>
      </c>
      <c r="G124" s="35">
        <f>IFERROR(__xludf.DUMMYFUNCTION("IF(REGEXMATCH(J124, ""Óleo e Gás""), 1, 0)"),0.0)</f>
        <v>0</v>
      </c>
      <c r="H124" s="35">
        <f>IFERROR(__xludf.DUMMYFUNCTION("IF(REGEXMATCH(J124, ""Agroindústria""), 1, 0)"),0.0)</f>
        <v>0</v>
      </c>
      <c r="I124" s="13">
        <f>IFERROR(__xludf.DUMMYFUNCTION("IF(REGEXMATCH(J124, ""Outros""), 1, 0)"),0.0)</f>
        <v>0</v>
      </c>
      <c r="J124" s="13" t="s">
        <v>1063</v>
      </c>
      <c r="K124" s="22" t="s">
        <v>29</v>
      </c>
    </row>
    <row r="125" ht="15.75" customHeight="1">
      <c r="A125" s="30">
        <v>44810.41319475694</v>
      </c>
      <c r="B125" s="35">
        <f>IFERROR(__xludf.DUMMYFUNCTION("IF(REGEXMATCH(J125, ""Finanças""), 1, 0)"),0.0)</f>
        <v>0</v>
      </c>
      <c r="C125" s="35">
        <f>IFERROR(__xludf.DUMMYFUNCTION("IF(REGEXMATCH(J125, ""Serviços e Telecom""), 1, 0)"),0.0)</f>
        <v>0</v>
      </c>
      <c r="D125" s="35">
        <f>IFERROR(__xludf.DUMMYFUNCTION("IF(REGEXMATCH(J125, ""Indústria""), 1, 0)"),0.0)</f>
        <v>0</v>
      </c>
      <c r="E125" s="35">
        <f>IFERROR(__xludf.DUMMYFUNCTION("IF(REGEXMATCH(J125, ""Comércio""), 1, 0)"),1.0)</f>
        <v>1</v>
      </c>
      <c r="F125" s="35">
        <f>IFERROR(__xludf.DUMMYFUNCTION("IF(REGEXMATCH(J125, ""Governo""), 1, 0)"),1.0)</f>
        <v>1</v>
      </c>
      <c r="G125" s="35">
        <f>IFERROR(__xludf.DUMMYFUNCTION("IF(REGEXMATCH(J125, ""Óleo e Gás""), 1, 0)"),0.0)</f>
        <v>0</v>
      </c>
      <c r="H125" s="35">
        <f>IFERROR(__xludf.DUMMYFUNCTION("IF(REGEXMATCH(J125, ""Agroindústria""), 1, 0)"),0.0)</f>
        <v>0</v>
      </c>
      <c r="I125" s="13">
        <f>IFERROR(__xludf.DUMMYFUNCTION("IF(REGEXMATCH(J125, ""Outros""), 1, 0)"),0.0)</f>
        <v>0</v>
      </c>
      <c r="J125" s="13" t="s">
        <v>1302</v>
      </c>
      <c r="K125" s="22" t="s">
        <v>382</v>
      </c>
    </row>
    <row r="126" ht="15.75" customHeight="1">
      <c r="A126" s="30">
        <v>44810.42958229167</v>
      </c>
      <c r="B126" s="35">
        <f>IFERROR(__xludf.DUMMYFUNCTION("IF(REGEXMATCH(J126, ""Finanças""), 1, 0)"),1.0)</f>
        <v>1</v>
      </c>
      <c r="C126" s="35">
        <f>IFERROR(__xludf.DUMMYFUNCTION("IF(REGEXMATCH(J126, ""Serviços e Telecom""), 1, 0)"),0.0)</f>
        <v>0</v>
      </c>
      <c r="D126" s="35">
        <f>IFERROR(__xludf.DUMMYFUNCTION("IF(REGEXMATCH(J126, ""Indústria""), 1, 0)"),0.0)</f>
        <v>0</v>
      </c>
      <c r="E126" s="35">
        <f>IFERROR(__xludf.DUMMYFUNCTION("IF(REGEXMATCH(J126, ""Comércio""), 1, 0)"),0.0)</f>
        <v>0</v>
      </c>
      <c r="F126" s="35">
        <f>IFERROR(__xludf.DUMMYFUNCTION("IF(REGEXMATCH(J126, ""Governo""), 1, 0)"),0.0)</f>
        <v>0</v>
      </c>
      <c r="G126" s="35">
        <f>IFERROR(__xludf.DUMMYFUNCTION("IF(REGEXMATCH(J126, ""Óleo e Gás""), 1, 0)"),0.0)</f>
        <v>0</v>
      </c>
      <c r="H126" s="35">
        <f>IFERROR(__xludf.DUMMYFUNCTION("IF(REGEXMATCH(J126, ""Agroindústria""), 1, 0)"),0.0)</f>
        <v>0</v>
      </c>
      <c r="I126" s="13">
        <f>IFERROR(__xludf.DUMMYFUNCTION("IF(REGEXMATCH(J126, ""Outros""), 1, 0)"),0.0)</f>
        <v>0</v>
      </c>
      <c r="J126" s="13" t="s">
        <v>1063</v>
      </c>
      <c r="K126" s="22" t="s">
        <v>385</v>
      </c>
    </row>
    <row r="127" ht="15.75" customHeight="1">
      <c r="A127" s="30">
        <v>44810.67920481482</v>
      </c>
      <c r="B127" s="35">
        <f>IFERROR(__xludf.DUMMYFUNCTION("IF(REGEXMATCH(J127, ""Finanças""), 1, 0)"),1.0)</f>
        <v>1</v>
      </c>
      <c r="C127" s="35">
        <f>IFERROR(__xludf.DUMMYFUNCTION("IF(REGEXMATCH(J127, ""Serviços e Telecom""), 1, 0)"),1.0)</f>
        <v>1</v>
      </c>
      <c r="D127" s="35">
        <f>IFERROR(__xludf.DUMMYFUNCTION("IF(REGEXMATCH(J127, ""Indústria""), 1, 0)"),0.0)</f>
        <v>0</v>
      </c>
      <c r="E127" s="35">
        <f>IFERROR(__xludf.DUMMYFUNCTION("IF(REGEXMATCH(J127, ""Comércio""), 1, 0)"),0.0)</f>
        <v>0</v>
      </c>
      <c r="F127" s="35">
        <f>IFERROR(__xludf.DUMMYFUNCTION("IF(REGEXMATCH(J127, ""Governo""), 1, 0)"),0.0)</f>
        <v>0</v>
      </c>
      <c r="G127" s="35">
        <f>IFERROR(__xludf.DUMMYFUNCTION("IF(REGEXMATCH(J127, ""Óleo e Gás""), 1, 0)"),0.0)</f>
        <v>0</v>
      </c>
      <c r="H127" s="35">
        <f>IFERROR(__xludf.DUMMYFUNCTION("IF(REGEXMATCH(J127, ""Agroindústria""), 1, 0)"),0.0)</f>
        <v>0</v>
      </c>
      <c r="I127" s="13">
        <f>IFERROR(__xludf.DUMMYFUNCTION("IF(REGEXMATCH(J127, ""Outros""), 1, 0)"),0.0)</f>
        <v>0</v>
      </c>
      <c r="J127" s="13" t="s">
        <v>1286</v>
      </c>
      <c r="K127" s="22" t="s">
        <v>347</v>
      </c>
    </row>
    <row r="128" ht="15.75" customHeight="1">
      <c r="A128" s="30">
        <v>44810.88853960648</v>
      </c>
      <c r="B128" s="35">
        <f>IFERROR(__xludf.DUMMYFUNCTION("IF(REGEXMATCH(J128, ""Finanças""), 1, 0)"),1.0)</f>
        <v>1</v>
      </c>
      <c r="C128" s="35">
        <f>IFERROR(__xludf.DUMMYFUNCTION("IF(REGEXMATCH(J128, ""Serviços e Telecom""), 1, 0)"),0.0)</f>
        <v>0</v>
      </c>
      <c r="D128" s="35">
        <f>IFERROR(__xludf.DUMMYFUNCTION("IF(REGEXMATCH(J128, ""Indústria""), 1, 0)"),0.0)</f>
        <v>0</v>
      </c>
      <c r="E128" s="35">
        <f>IFERROR(__xludf.DUMMYFUNCTION("IF(REGEXMATCH(J128, ""Comércio""), 1, 0)"),0.0)</f>
        <v>0</v>
      </c>
      <c r="F128" s="35">
        <f>IFERROR(__xludf.DUMMYFUNCTION("IF(REGEXMATCH(J128, ""Governo""), 1, 0)"),0.0)</f>
        <v>0</v>
      </c>
      <c r="G128" s="35">
        <f>IFERROR(__xludf.DUMMYFUNCTION("IF(REGEXMATCH(J128, ""Óleo e Gás""), 1, 0)"),0.0)</f>
        <v>0</v>
      </c>
      <c r="H128" s="35">
        <f>IFERROR(__xludf.DUMMYFUNCTION("IF(REGEXMATCH(J128, ""Agroindústria""), 1, 0)"),0.0)</f>
        <v>0</v>
      </c>
      <c r="I128" s="13">
        <f>IFERROR(__xludf.DUMMYFUNCTION("IF(REGEXMATCH(J128, ""Outros""), 1, 0)"),0.0)</f>
        <v>0</v>
      </c>
      <c r="J128" s="13" t="s">
        <v>1063</v>
      </c>
      <c r="K128" s="22" t="s">
        <v>29</v>
      </c>
    </row>
    <row r="129" ht="15.75" customHeight="1">
      <c r="A129" s="30">
        <v>44810.89982039352</v>
      </c>
      <c r="B129" s="35">
        <f>IFERROR(__xludf.DUMMYFUNCTION("IF(REGEXMATCH(J129, ""Finanças""), 1, 0)"),1.0)</f>
        <v>1</v>
      </c>
      <c r="C129" s="35">
        <f>IFERROR(__xludf.DUMMYFUNCTION("IF(REGEXMATCH(J129, ""Serviços e Telecom""), 1, 0)"),0.0)</f>
        <v>0</v>
      </c>
      <c r="D129" s="35">
        <f>IFERROR(__xludf.DUMMYFUNCTION("IF(REGEXMATCH(J129, ""Indústria""), 1, 0)"),0.0)</f>
        <v>0</v>
      </c>
      <c r="E129" s="35">
        <f>IFERROR(__xludf.DUMMYFUNCTION("IF(REGEXMATCH(J129, ""Comércio""), 1, 0)"),1.0)</f>
        <v>1</v>
      </c>
      <c r="F129" s="35">
        <f>IFERROR(__xludf.DUMMYFUNCTION("IF(REGEXMATCH(J129, ""Governo""), 1, 0)"),0.0)</f>
        <v>0</v>
      </c>
      <c r="G129" s="35">
        <f>IFERROR(__xludf.DUMMYFUNCTION("IF(REGEXMATCH(J129, ""Óleo e Gás""), 1, 0)"),0.0)</f>
        <v>0</v>
      </c>
      <c r="H129" s="35">
        <f>IFERROR(__xludf.DUMMYFUNCTION("IF(REGEXMATCH(J129, ""Agroindústria""), 1, 0)"),0.0)</f>
        <v>0</v>
      </c>
      <c r="I129" s="13">
        <f>IFERROR(__xludf.DUMMYFUNCTION("IF(REGEXMATCH(J129, ""Outros""), 1, 0)"),1.0)</f>
        <v>1</v>
      </c>
      <c r="J129" s="36" t="s">
        <v>1300</v>
      </c>
      <c r="K129" s="22" t="s">
        <v>389</v>
      </c>
    </row>
    <row r="130" ht="15.75" customHeight="1">
      <c r="A130" s="30">
        <v>44811.45513650463</v>
      </c>
      <c r="B130" s="35">
        <f>IFERROR(__xludf.DUMMYFUNCTION("IF(REGEXMATCH(J130, ""Finanças""), 1, 0)"),0.0)</f>
        <v>0</v>
      </c>
      <c r="C130" s="35">
        <f>IFERROR(__xludf.DUMMYFUNCTION("IF(REGEXMATCH(J130, ""Serviços e Telecom""), 1, 0)"),1.0)</f>
        <v>1</v>
      </c>
      <c r="D130" s="35">
        <f>IFERROR(__xludf.DUMMYFUNCTION("IF(REGEXMATCH(J130, ""Indústria""), 1, 0)"),0.0)</f>
        <v>0</v>
      </c>
      <c r="E130" s="35">
        <f>IFERROR(__xludf.DUMMYFUNCTION("IF(REGEXMATCH(J130, ""Comércio""), 1, 0)"),1.0)</f>
        <v>1</v>
      </c>
      <c r="F130" s="35">
        <f>IFERROR(__xludf.DUMMYFUNCTION("IF(REGEXMATCH(J130, ""Governo""), 1, 0)"),1.0)</f>
        <v>1</v>
      </c>
      <c r="G130" s="35">
        <f>IFERROR(__xludf.DUMMYFUNCTION("IF(REGEXMATCH(J130, ""Óleo e Gás""), 1, 0)"),0.0)</f>
        <v>0</v>
      </c>
      <c r="H130" s="35">
        <f>IFERROR(__xludf.DUMMYFUNCTION("IF(REGEXMATCH(J130, ""Agroindústria""), 1, 0)"),0.0)</f>
        <v>0</v>
      </c>
      <c r="I130" s="13">
        <f>IFERROR(__xludf.DUMMYFUNCTION("IF(REGEXMATCH(J130, ""Outros""), 1, 0)"),1.0)</f>
        <v>1</v>
      </c>
      <c r="J130" s="36" t="s">
        <v>1303</v>
      </c>
      <c r="K130" s="22" t="s">
        <v>394</v>
      </c>
    </row>
    <row r="131" ht="15.75" customHeight="1">
      <c r="A131" s="30">
        <v>44811.83044849537</v>
      </c>
      <c r="B131" s="35">
        <f>IFERROR(__xludf.DUMMYFUNCTION("IF(REGEXMATCH(J131, ""Finanças""), 1, 0)"),0.0)</f>
        <v>0</v>
      </c>
      <c r="C131" s="35">
        <f>IFERROR(__xludf.DUMMYFUNCTION("IF(REGEXMATCH(J131, ""Serviços e Telecom""), 1, 0)"),0.0)</f>
        <v>0</v>
      </c>
      <c r="D131" s="35">
        <f>IFERROR(__xludf.DUMMYFUNCTION("IF(REGEXMATCH(J131, ""Indústria""), 1, 0)"),1.0)</f>
        <v>1</v>
      </c>
      <c r="E131" s="35">
        <f>IFERROR(__xludf.DUMMYFUNCTION("IF(REGEXMATCH(J131, ""Comércio""), 1, 0)"),0.0)</f>
        <v>0</v>
      </c>
      <c r="F131" s="35">
        <f>IFERROR(__xludf.DUMMYFUNCTION("IF(REGEXMATCH(J131, ""Governo""), 1, 0)"),0.0)</f>
        <v>0</v>
      </c>
      <c r="G131" s="35">
        <f>IFERROR(__xludf.DUMMYFUNCTION("IF(REGEXMATCH(J131, ""Óleo e Gás""), 1, 0)"),0.0)</f>
        <v>0</v>
      </c>
      <c r="H131" s="35">
        <f>IFERROR(__xludf.DUMMYFUNCTION("IF(REGEXMATCH(J131, ""Agroindústria""), 1, 0)"),0.0)</f>
        <v>0</v>
      </c>
      <c r="I131" s="13">
        <f>IFERROR(__xludf.DUMMYFUNCTION("IF(REGEXMATCH(J131, ""Outros""), 1, 0)"),1.0)</f>
        <v>1</v>
      </c>
      <c r="J131" s="13" t="s">
        <v>1304</v>
      </c>
      <c r="K131" s="22" t="s">
        <v>397</v>
      </c>
    </row>
    <row r="132" ht="15.75" customHeight="1">
      <c r="A132" s="30">
        <v>44811.971371886575</v>
      </c>
      <c r="B132" s="35">
        <f>IFERROR(__xludf.DUMMYFUNCTION("IF(REGEXMATCH(J132, ""Finanças""), 1, 0)"),1.0)</f>
        <v>1</v>
      </c>
      <c r="C132" s="35">
        <f>IFERROR(__xludf.DUMMYFUNCTION("IF(REGEXMATCH(J132, ""Serviços e Telecom""), 1, 0)"),0.0)</f>
        <v>0</v>
      </c>
      <c r="D132" s="35">
        <f>IFERROR(__xludf.DUMMYFUNCTION("IF(REGEXMATCH(J132, ""Indústria""), 1, 0)"),0.0)</f>
        <v>0</v>
      </c>
      <c r="E132" s="35">
        <f>IFERROR(__xludf.DUMMYFUNCTION("IF(REGEXMATCH(J132, ""Comércio""), 1, 0)"),0.0)</f>
        <v>0</v>
      </c>
      <c r="F132" s="35">
        <f>IFERROR(__xludf.DUMMYFUNCTION("IF(REGEXMATCH(J132, ""Governo""), 1, 0)"),0.0)</f>
        <v>0</v>
      </c>
      <c r="G132" s="35">
        <f>IFERROR(__xludf.DUMMYFUNCTION("IF(REGEXMATCH(J132, ""Óleo e Gás""), 1, 0)"),0.0)</f>
        <v>0</v>
      </c>
      <c r="H132" s="35">
        <f>IFERROR(__xludf.DUMMYFUNCTION("IF(REGEXMATCH(J132, ""Agroindústria""), 1, 0)"),0.0)</f>
        <v>0</v>
      </c>
      <c r="I132" s="13">
        <f>IFERROR(__xludf.DUMMYFUNCTION("IF(REGEXMATCH(J132, ""Outros""), 1, 0)"),0.0)</f>
        <v>0</v>
      </c>
      <c r="J132" s="13" t="s">
        <v>1063</v>
      </c>
      <c r="K132" s="22" t="s">
        <v>29</v>
      </c>
    </row>
    <row r="133" ht="15.75" customHeight="1">
      <c r="A133" s="30">
        <v>44812.47777704861</v>
      </c>
      <c r="B133" s="35">
        <f>IFERROR(__xludf.DUMMYFUNCTION("IF(REGEXMATCH(J133, ""Finanças""), 1, 0)"),1.0)</f>
        <v>1</v>
      </c>
      <c r="C133" s="35">
        <f>IFERROR(__xludf.DUMMYFUNCTION("IF(REGEXMATCH(J133, ""Serviços e Telecom""), 1, 0)"),1.0)</f>
        <v>1</v>
      </c>
      <c r="D133" s="35">
        <f>IFERROR(__xludf.DUMMYFUNCTION("IF(REGEXMATCH(J133, ""Indústria""), 1, 0)"),0.0)</f>
        <v>0</v>
      </c>
      <c r="E133" s="35">
        <f>IFERROR(__xludf.DUMMYFUNCTION("IF(REGEXMATCH(J133, ""Comércio""), 1, 0)"),1.0)</f>
        <v>1</v>
      </c>
      <c r="F133" s="35">
        <f>IFERROR(__xludf.DUMMYFUNCTION("IF(REGEXMATCH(J133, ""Governo""), 1, 0)"),0.0)</f>
        <v>0</v>
      </c>
      <c r="G133" s="35">
        <f>IFERROR(__xludf.DUMMYFUNCTION("IF(REGEXMATCH(J133, ""Óleo e Gás""), 1, 0)"),0.0)</f>
        <v>0</v>
      </c>
      <c r="H133" s="35">
        <f>IFERROR(__xludf.DUMMYFUNCTION("IF(REGEXMATCH(J133, ""Agroindústria""), 1, 0)"),0.0)</f>
        <v>0</v>
      </c>
      <c r="I133" s="13">
        <f>IFERROR(__xludf.DUMMYFUNCTION("IF(REGEXMATCH(J133, ""Outros""), 1, 0)"),1.0)</f>
        <v>1</v>
      </c>
      <c r="J133" s="36" t="s">
        <v>1294</v>
      </c>
      <c r="K133" s="22" t="s">
        <v>403</v>
      </c>
    </row>
    <row r="134" ht="15.75" customHeight="1">
      <c r="A134" s="30">
        <v>44813.39321807871</v>
      </c>
      <c r="B134" s="35">
        <f>IFERROR(__xludf.DUMMYFUNCTION("IF(REGEXMATCH(J134, ""Finanças""), 1, 0)"),1.0)</f>
        <v>1</v>
      </c>
      <c r="C134" s="35">
        <f>IFERROR(__xludf.DUMMYFUNCTION("IF(REGEXMATCH(J134, ""Serviços e Telecom""), 1, 0)"),0.0)</f>
        <v>0</v>
      </c>
      <c r="D134" s="35">
        <f>IFERROR(__xludf.DUMMYFUNCTION("IF(REGEXMATCH(J134, ""Indústria""), 1, 0)"),0.0)</f>
        <v>0</v>
      </c>
      <c r="E134" s="35">
        <f>IFERROR(__xludf.DUMMYFUNCTION("IF(REGEXMATCH(J134, ""Comércio""), 1, 0)"),0.0)</f>
        <v>0</v>
      </c>
      <c r="F134" s="35">
        <f>IFERROR(__xludf.DUMMYFUNCTION("IF(REGEXMATCH(J134, ""Governo""), 1, 0)"),0.0)</f>
        <v>0</v>
      </c>
      <c r="G134" s="35">
        <f>IFERROR(__xludf.DUMMYFUNCTION("IF(REGEXMATCH(J134, ""Óleo e Gás""), 1, 0)"),0.0)</f>
        <v>0</v>
      </c>
      <c r="H134" s="35">
        <f>IFERROR(__xludf.DUMMYFUNCTION("IF(REGEXMATCH(J134, ""Agroindústria""), 1, 0)"),0.0)</f>
        <v>0</v>
      </c>
      <c r="I134" s="13">
        <f>IFERROR(__xludf.DUMMYFUNCTION("IF(REGEXMATCH(J134, ""Outros""), 1, 0)"),0.0)</f>
        <v>0</v>
      </c>
      <c r="J134" s="13" t="s">
        <v>1063</v>
      </c>
      <c r="K134" s="22" t="s">
        <v>29</v>
      </c>
    </row>
    <row r="135" ht="15.75" customHeight="1">
      <c r="A135" s="30">
        <v>44815.801594062505</v>
      </c>
      <c r="B135" s="35">
        <f>IFERROR(__xludf.DUMMYFUNCTION("IF(REGEXMATCH(J135, ""Finanças""), 1, 0)"),1.0)</f>
        <v>1</v>
      </c>
      <c r="C135" s="35">
        <f>IFERROR(__xludf.DUMMYFUNCTION("IF(REGEXMATCH(J135, ""Serviços e Telecom""), 1, 0)"),0.0)</f>
        <v>0</v>
      </c>
      <c r="D135" s="35">
        <f>IFERROR(__xludf.DUMMYFUNCTION("IF(REGEXMATCH(J135, ""Indústria""), 1, 0)"),0.0)</f>
        <v>0</v>
      </c>
      <c r="E135" s="35">
        <f>IFERROR(__xludf.DUMMYFUNCTION("IF(REGEXMATCH(J135, ""Comércio""), 1, 0)"),1.0)</f>
        <v>1</v>
      </c>
      <c r="F135" s="35">
        <f>IFERROR(__xludf.DUMMYFUNCTION("IF(REGEXMATCH(J135, ""Governo""), 1, 0)"),0.0)</f>
        <v>0</v>
      </c>
      <c r="G135" s="35">
        <f>IFERROR(__xludf.DUMMYFUNCTION("IF(REGEXMATCH(J135, ""Óleo e Gás""), 1, 0)"),0.0)</f>
        <v>0</v>
      </c>
      <c r="H135" s="35">
        <f>IFERROR(__xludf.DUMMYFUNCTION("IF(REGEXMATCH(J135, ""Agroindústria""), 1, 0)"),0.0)</f>
        <v>0</v>
      </c>
      <c r="I135" s="13">
        <f>IFERROR(__xludf.DUMMYFUNCTION("IF(REGEXMATCH(J135, ""Outros""), 1, 0)"),1.0)</f>
        <v>1</v>
      </c>
      <c r="J135" s="36" t="s">
        <v>1300</v>
      </c>
      <c r="K135" s="22" t="s">
        <v>409</v>
      </c>
    </row>
    <row r="136" ht="15.75" customHeight="1">
      <c r="A136" s="30">
        <v>44815.96256381944</v>
      </c>
      <c r="B136" s="35">
        <f>IFERROR(__xludf.DUMMYFUNCTION("IF(REGEXMATCH(J136, ""Finanças""), 1, 0)"),0.0)</f>
        <v>0</v>
      </c>
      <c r="C136" s="35">
        <f>IFERROR(__xludf.DUMMYFUNCTION("IF(REGEXMATCH(J136, ""Serviços e Telecom""), 1, 0)"),0.0)</f>
        <v>0</v>
      </c>
      <c r="D136" s="35">
        <f>IFERROR(__xludf.DUMMYFUNCTION("IF(REGEXMATCH(J136, ""Indústria""), 1, 0)"),0.0)</f>
        <v>0</v>
      </c>
      <c r="E136" s="35">
        <f>IFERROR(__xludf.DUMMYFUNCTION("IF(REGEXMATCH(J136, ""Comércio""), 1, 0)"),0.0)</f>
        <v>0</v>
      </c>
      <c r="F136" s="35">
        <f>IFERROR(__xludf.DUMMYFUNCTION("IF(REGEXMATCH(J136, ""Governo""), 1, 0)"),0.0)</f>
        <v>0</v>
      </c>
      <c r="G136" s="35">
        <f>IFERROR(__xludf.DUMMYFUNCTION("IF(REGEXMATCH(J136, ""Óleo e Gás""), 1, 0)"),0.0)</f>
        <v>0</v>
      </c>
      <c r="H136" s="35">
        <f>IFERROR(__xludf.DUMMYFUNCTION("IF(REGEXMATCH(J136, ""Agroindústria""), 1, 0)"),0.0)</f>
        <v>0</v>
      </c>
      <c r="I136" s="13">
        <f>IFERROR(__xludf.DUMMYFUNCTION("IF(REGEXMATCH(J136, ""Outros""), 1, 0)"),1.0)</f>
        <v>1</v>
      </c>
      <c r="J136" s="13" t="s">
        <v>1066</v>
      </c>
      <c r="K136" s="22" t="s">
        <v>410</v>
      </c>
    </row>
    <row r="137" ht="15.75" customHeight="1">
      <c r="A137" s="30">
        <v>44816.537365185184</v>
      </c>
      <c r="B137" s="35">
        <f>IFERROR(__xludf.DUMMYFUNCTION("IF(REGEXMATCH(J137, ""Finanças""), 1, 0)"),0.0)</f>
        <v>0</v>
      </c>
      <c r="C137" s="35">
        <f>IFERROR(__xludf.DUMMYFUNCTION("IF(REGEXMATCH(J137, ""Serviços e Telecom""), 1, 0)"),0.0)</f>
        <v>0</v>
      </c>
      <c r="D137" s="35">
        <f>IFERROR(__xludf.DUMMYFUNCTION("IF(REGEXMATCH(J137, ""Indústria""), 1, 0)"),0.0)</f>
        <v>0</v>
      </c>
      <c r="E137" s="35">
        <f>IFERROR(__xludf.DUMMYFUNCTION("IF(REGEXMATCH(J137, ""Comércio""), 1, 0)"),1.0)</f>
        <v>1</v>
      </c>
      <c r="F137" s="35">
        <f>IFERROR(__xludf.DUMMYFUNCTION("IF(REGEXMATCH(J137, ""Governo""), 1, 0)"),0.0)</f>
        <v>0</v>
      </c>
      <c r="G137" s="35">
        <f>IFERROR(__xludf.DUMMYFUNCTION("IF(REGEXMATCH(J137, ""Óleo e Gás""), 1, 0)"),0.0)</f>
        <v>0</v>
      </c>
      <c r="H137" s="35">
        <f>IFERROR(__xludf.DUMMYFUNCTION("IF(REGEXMATCH(J137, ""Agroindústria""), 1, 0)"),0.0)</f>
        <v>0</v>
      </c>
      <c r="I137" s="13">
        <f>IFERROR(__xludf.DUMMYFUNCTION("IF(REGEXMATCH(J137, ""Outros""), 1, 0)"),1.0)</f>
        <v>1</v>
      </c>
      <c r="J137" s="13" t="s">
        <v>1305</v>
      </c>
      <c r="K137" s="22" t="s">
        <v>414</v>
      </c>
    </row>
    <row r="138" ht="15.75" customHeight="1">
      <c r="A138" s="30">
        <v>44816.85269354167</v>
      </c>
      <c r="B138" s="35">
        <f>IFERROR(__xludf.DUMMYFUNCTION("IF(REGEXMATCH(J138, ""Finanças""), 1, 0)"),0.0)</f>
        <v>0</v>
      </c>
      <c r="C138" s="35">
        <f>IFERROR(__xludf.DUMMYFUNCTION("IF(REGEXMATCH(J138, ""Serviços e Telecom""), 1, 0)"),0.0)</f>
        <v>0</v>
      </c>
      <c r="D138" s="35">
        <f>IFERROR(__xludf.DUMMYFUNCTION("IF(REGEXMATCH(J138, ""Indústria""), 1, 0)"),0.0)</f>
        <v>0</v>
      </c>
      <c r="E138" s="35">
        <f>IFERROR(__xludf.DUMMYFUNCTION("IF(REGEXMATCH(J138, ""Comércio""), 1, 0)"),1.0)</f>
        <v>1</v>
      </c>
      <c r="F138" s="35">
        <f>IFERROR(__xludf.DUMMYFUNCTION("IF(REGEXMATCH(J138, ""Governo""), 1, 0)"),0.0)</f>
        <v>0</v>
      </c>
      <c r="G138" s="35">
        <f>IFERROR(__xludf.DUMMYFUNCTION("IF(REGEXMATCH(J138, ""Óleo e Gás""), 1, 0)"),0.0)</f>
        <v>0</v>
      </c>
      <c r="H138" s="35">
        <f>IFERROR(__xludf.DUMMYFUNCTION("IF(REGEXMATCH(J138, ""Agroindústria""), 1, 0)"),0.0)</f>
        <v>0</v>
      </c>
      <c r="I138" s="13">
        <f>IFERROR(__xludf.DUMMYFUNCTION("IF(REGEXMATCH(J138, ""Outros""), 1, 0)"),0.0)</f>
        <v>0</v>
      </c>
      <c r="J138" s="13" t="s">
        <v>1069</v>
      </c>
      <c r="K138" s="22" t="s">
        <v>73</v>
      </c>
    </row>
    <row r="139" ht="15.75" customHeight="1">
      <c r="A139" s="30">
        <v>44817.34351849537</v>
      </c>
      <c r="B139" s="35">
        <f>IFERROR(__xludf.DUMMYFUNCTION("IF(REGEXMATCH(J139, ""Finanças""), 1, 0)"),1.0)</f>
        <v>1</v>
      </c>
      <c r="C139" s="35">
        <f>IFERROR(__xludf.DUMMYFUNCTION("IF(REGEXMATCH(J139, ""Serviços e Telecom""), 1, 0)"),0.0)</f>
        <v>0</v>
      </c>
      <c r="D139" s="35">
        <f>IFERROR(__xludf.DUMMYFUNCTION("IF(REGEXMATCH(J139, ""Indústria""), 1, 0)"),0.0)</f>
        <v>0</v>
      </c>
      <c r="E139" s="35">
        <f>IFERROR(__xludf.DUMMYFUNCTION("IF(REGEXMATCH(J139, ""Comércio""), 1, 0)"),0.0)</f>
        <v>0</v>
      </c>
      <c r="F139" s="35">
        <f>IFERROR(__xludf.DUMMYFUNCTION("IF(REGEXMATCH(J139, ""Governo""), 1, 0)"),0.0)</f>
        <v>0</v>
      </c>
      <c r="G139" s="35">
        <f>IFERROR(__xludf.DUMMYFUNCTION("IF(REGEXMATCH(J139, ""Óleo e Gás""), 1, 0)"),0.0)</f>
        <v>0</v>
      </c>
      <c r="H139" s="35">
        <f>IFERROR(__xludf.DUMMYFUNCTION("IF(REGEXMATCH(J139, ""Agroindústria""), 1, 0)"),0.0)</f>
        <v>0</v>
      </c>
      <c r="I139" s="13">
        <f>IFERROR(__xludf.DUMMYFUNCTION("IF(REGEXMATCH(J139, ""Outros""), 1, 0)"),0.0)</f>
        <v>0</v>
      </c>
      <c r="J139" s="13" t="s">
        <v>1063</v>
      </c>
      <c r="K139" s="22" t="s">
        <v>29</v>
      </c>
    </row>
    <row r="140" ht="15.75" customHeight="1">
      <c r="A140" s="30">
        <v>44817.37193869213</v>
      </c>
      <c r="B140" s="35">
        <f>IFERROR(__xludf.DUMMYFUNCTION("IF(REGEXMATCH(J140, ""Finanças""), 1, 0)"),0.0)</f>
        <v>0</v>
      </c>
      <c r="C140" s="35">
        <f>IFERROR(__xludf.DUMMYFUNCTION("IF(REGEXMATCH(J140, ""Serviços e Telecom""), 1, 0)"),0.0)</f>
        <v>0</v>
      </c>
      <c r="D140" s="35">
        <f>IFERROR(__xludf.DUMMYFUNCTION("IF(REGEXMATCH(J140, ""Indústria""), 1, 0)"),0.0)</f>
        <v>0</v>
      </c>
      <c r="E140" s="35">
        <f>IFERROR(__xludf.DUMMYFUNCTION("IF(REGEXMATCH(J140, ""Comércio""), 1, 0)"),0.0)</f>
        <v>0</v>
      </c>
      <c r="F140" s="35">
        <f>IFERROR(__xludf.DUMMYFUNCTION("IF(REGEXMATCH(J140, ""Governo""), 1, 0)"),0.0)</f>
        <v>0</v>
      </c>
      <c r="G140" s="35">
        <f>IFERROR(__xludf.DUMMYFUNCTION("IF(REGEXMATCH(J140, ""Óleo e Gás""), 1, 0)"),0.0)</f>
        <v>0</v>
      </c>
      <c r="H140" s="35">
        <f>IFERROR(__xludf.DUMMYFUNCTION("IF(REGEXMATCH(J140, ""Agroindústria""), 1, 0)"),0.0)</f>
        <v>0</v>
      </c>
      <c r="I140" s="13">
        <f>IFERROR(__xludf.DUMMYFUNCTION("IF(REGEXMATCH(J140, ""Outros""), 1, 0)"),1.0)</f>
        <v>1</v>
      </c>
      <c r="J140" s="13" t="s">
        <v>1066</v>
      </c>
      <c r="K140" s="22" t="s">
        <v>420</v>
      </c>
    </row>
    <row r="141" ht="15.75" customHeight="1">
      <c r="A141" s="30">
        <v>44817.64101923611</v>
      </c>
      <c r="B141" s="35">
        <f>IFERROR(__xludf.DUMMYFUNCTION("IF(REGEXMATCH(J141, ""Finanças""), 1, 0)"),1.0)</f>
        <v>1</v>
      </c>
      <c r="C141" s="35">
        <f>IFERROR(__xludf.DUMMYFUNCTION("IF(REGEXMATCH(J141, ""Serviços e Telecom""), 1, 0)"),0.0)</f>
        <v>0</v>
      </c>
      <c r="D141" s="35">
        <f>IFERROR(__xludf.DUMMYFUNCTION("IF(REGEXMATCH(J141, ""Indústria""), 1, 0)"),0.0)</f>
        <v>0</v>
      </c>
      <c r="E141" s="35">
        <f>IFERROR(__xludf.DUMMYFUNCTION("IF(REGEXMATCH(J141, ""Comércio""), 1, 0)"),0.0)</f>
        <v>0</v>
      </c>
      <c r="F141" s="35">
        <f>IFERROR(__xludf.DUMMYFUNCTION("IF(REGEXMATCH(J141, ""Governo""), 1, 0)"),0.0)</f>
        <v>0</v>
      </c>
      <c r="G141" s="35">
        <f>IFERROR(__xludf.DUMMYFUNCTION("IF(REGEXMATCH(J141, ""Óleo e Gás""), 1, 0)"),0.0)</f>
        <v>0</v>
      </c>
      <c r="H141" s="35">
        <f>IFERROR(__xludf.DUMMYFUNCTION("IF(REGEXMATCH(J141, ""Agroindústria""), 1, 0)"),0.0)</f>
        <v>0</v>
      </c>
      <c r="I141" s="13">
        <f>IFERROR(__xludf.DUMMYFUNCTION("IF(REGEXMATCH(J141, ""Outros""), 1, 0)"),0.0)</f>
        <v>0</v>
      </c>
      <c r="J141" s="13" t="s">
        <v>1063</v>
      </c>
      <c r="K141" s="22" t="s">
        <v>424</v>
      </c>
    </row>
    <row r="142" ht="15.75" customHeight="1">
      <c r="A142" s="30">
        <v>44817.840118611115</v>
      </c>
      <c r="B142" s="35">
        <f>IFERROR(__xludf.DUMMYFUNCTION("IF(REGEXMATCH(J142, ""Finanças""), 1, 0)"),0.0)</f>
        <v>0</v>
      </c>
      <c r="C142" s="35">
        <f>IFERROR(__xludf.DUMMYFUNCTION("IF(REGEXMATCH(J142, ""Serviços e Telecom""), 1, 0)"),1.0)</f>
        <v>1</v>
      </c>
      <c r="D142" s="35">
        <f>IFERROR(__xludf.DUMMYFUNCTION("IF(REGEXMATCH(J142, ""Indústria""), 1, 0)"),0.0)</f>
        <v>0</v>
      </c>
      <c r="E142" s="35">
        <f>IFERROR(__xludf.DUMMYFUNCTION("IF(REGEXMATCH(J142, ""Comércio""), 1, 0)"),0.0)</f>
        <v>0</v>
      </c>
      <c r="F142" s="35">
        <f>IFERROR(__xludf.DUMMYFUNCTION("IF(REGEXMATCH(J142, ""Governo""), 1, 0)"),0.0)</f>
        <v>0</v>
      </c>
      <c r="G142" s="35">
        <f>IFERROR(__xludf.DUMMYFUNCTION("IF(REGEXMATCH(J142, ""Óleo e Gás""), 1, 0)"),0.0)</f>
        <v>0</v>
      </c>
      <c r="H142" s="35">
        <f>IFERROR(__xludf.DUMMYFUNCTION("IF(REGEXMATCH(J142, ""Agroindústria""), 1, 0)"),0.0)</f>
        <v>0</v>
      </c>
      <c r="I142" s="13">
        <f>IFERROR(__xludf.DUMMYFUNCTION("IF(REGEXMATCH(J142, ""Outros""), 1, 0)"),0.0)</f>
        <v>0</v>
      </c>
      <c r="J142" s="13" t="s">
        <v>1071</v>
      </c>
      <c r="K142" s="22" t="s">
        <v>305</v>
      </c>
    </row>
    <row r="143" ht="15.75" customHeight="1">
      <c r="A143" s="30">
        <v>44818.550291817126</v>
      </c>
      <c r="B143" s="35">
        <f>IFERROR(__xludf.DUMMYFUNCTION("IF(REGEXMATCH(J143, ""Finanças""), 1, 0)"),1.0)</f>
        <v>1</v>
      </c>
      <c r="C143" s="35">
        <f>IFERROR(__xludf.DUMMYFUNCTION("IF(REGEXMATCH(J143, ""Serviços e Telecom""), 1, 0)"),0.0)</f>
        <v>0</v>
      </c>
      <c r="D143" s="35">
        <f>IFERROR(__xludf.DUMMYFUNCTION("IF(REGEXMATCH(J143, ""Indústria""), 1, 0)"),0.0)</f>
        <v>0</v>
      </c>
      <c r="E143" s="35">
        <f>IFERROR(__xludf.DUMMYFUNCTION("IF(REGEXMATCH(J143, ""Comércio""), 1, 0)"),0.0)</f>
        <v>0</v>
      </c>
      <c r="F143" s="35">
        <f>IFERROR(__xludf.DUMMYFUNCTION("IF(REGEXMATCH(J143, ""Governo""), 1, 0)"),0.0)</f>
        <v>0</v>
      </c>
      <c r="G143" s="35">
        <f>IFERROR(__xludf.DUMMYFUNCTION("IF(REGEXMATCH(J143, ""Óleo e Gás""), 1, 0)"),0.0)</f>
        <v>0</v>
      </c>
      <c r="H143" s="35">
        <f>IFERROR(__xludf.DUMMYFUNCTION("IF(REGEXMATCH(J143, ""Agroindústria""), 1, 0)"),0.0)</f>
        <v>0</v>
      </c>
      <c r="I143" s="13">
        <f>IFERROR(__xludf.DUMMYFUNCTION("IF(REGEXMATCH(J143, ""Outros""), 1, 0)"),0.0)</f>
        <v>0</v>
      </c>
      <c r="J143" s="13" t="s">
        <v>1063</v>
      </c>
      <c r="K143" s="22" t="s">
        <v>29</v>
      </c>
    </row>
    <row r="144" ht="15.75" customHeight="1">
      <c r="A144" s="30">
        <v>44818.663831134254</v>
      </c>
      <c r="B144" s="35">
        <f>IFERROR(__xludf.DUMMYFUNCTION("IF(REGEXMATCH(J144, ""Finanças""), 1, 0)"),0.0)</f>
        <v>0</v>
      </c>
      <c r="C144" s="35">
        <f>IFERROR(__xludf.DUMMYFUNCTION("IF(REGEXMATCH(J144, ""Serviços e Telecom""), 1, 0)"),0.0)</f>
        <v>0</v>
      </c>
      <c r="D144" s="35">
        <f>IFERROR(__xludf.DUMMYFUNCTION("IF(REGEXMATCH(J144, ""Indústria""), 1, 0)"),0.0)</f>
        <v>0</v>
      </c>
      <c r="E144" s="35">
        <f>IFERROR(__xludf.DUMMYFUNCTION("IF(REGEXMATCH(J144, ""Comércio""), 1, 0)"),0.0)</f>
        <v>0</v>
      </c>
      <c r="F144" s="35">
        <f>IFERROR(__xludf.DUMMYFUNCTION("IF(REGEXMATCH(J144, ""Governo""), 1, 0)"),0.0)</f>
        <v>0</v>
      </c>
      <c r="G144" s="35">
        <f>IFERROR(__xludf.DUMMYFUNCTION("IF(REGEXMATCH(J144, ""Óleo e Gás""), 1, 0)"),0.0)</f>
        <v>0</v>
      </c>
      <c r="H144" s="35">
        <f>IFERROR(__xludf.DUMMYFUNCTION("IF(REGEXMATCH(J144, ""Agroindústria""), 1, 0)"),0.0)</f>
        <v>0</v>
      </c>
      <c r="I144" s="13">
        <f>IFERROR(__xludf.DUMMYFUNCTION("IF(REGEXMATCH(J144, ""Outros""), 1, 0)"),1.0)</f>
        <v>1</v>
      </c>
      <c r="J144" s="13" t="s">
        <v>1066</v>
      </c>
      <c r="K144" s="22" t="s">
        <v>428</v>
      </c>
    </row>
    <row r="145" ht="15.75" customHeight="1">
      <c r="A145" s="30">
        <v>44818.827739456014</v>
      </c>
      <c r="B145" s="35">
        <f>IFERROR(__xludf.DUMMYFUNCTION("IF(REGEXMATCH(J145, ""Finanças""), 1, 0)"),0.0)</f>
        <v>0</v>
      </c>
      <c r="C145" s="35">
        <f>IFERROR(__xludf.DUMMYFUNCTION("IF(REGEXMATCH(J145, ""Serviços e Telecom""), 1, 0)"),0.0)</f>
        <v>0</v>
      </c>
      <c r="D145" s="35">
        <f>IFERROR(__xludf.DUMMYFUNCTION("IF(REGEXMATCH(J145, ""Indústria""), 1, 0)"),0.0)</f>
        <v>0</v>
      </c>
      <c r="E145" s="35">
        <f>IFERROR(__xludf.DUMMYFUNCTION("IF(REGEXMATCH(J145, ""Comércio""), 1, 0)"),0.0)</f>
        <v>0</v>
      </c>
      <c r="F145" s="35">
        <f>IFERROR(__xludf.DUMMYFUNCTION("IF(REGEXMATCH(J145, ""Governo""), 1, 0)"),1.0)</f>
        <v>1</v>
      </c>
      <c r="G145" s="35">
        <f>IFERROR(__xludf.DUMMYFUNCTION("IF(REGEXMATCH(J145, ""Óleo e Gás""), 1, 0)"),0.0)</f>
        <v>0</v>
      </c>
      <c r="H145" s="35">
        <f>IFERROR(__xludf.DUMMYFUNCTION("IF(REGEXMATCH(J145, ""Agroindústria""), 1, 0)"),0.0)</f>
        <v>0</v>
      </c>
      <c r="I145" s="13">
        <f>IFERROR(__xludf.DUMMYFUNCTION("IF(REGEXMATCH(J145, ""Outros""), 1, 0)"),1.0)</f>
        <v>1</v>
      </c>
      <c r="J145" s="13" t="s">
        <v>1306</v>
      </c>
      <c r="K145" s="22" t="s">
        <v>431</v>
      </c>
    </row>
    <row r="146" ht="15.75" customHeight="1">
      <c r="A146" s="30">
        <v>44818.8497425463</v>
      </c>
      <c r="B146" s="35">
        <f>IFERROR(__xludf.DUMMYFUNCTION("IF(REGEXMATCH(J146, ""Finanças""), 1, 0)"),1.0)</f>
        <v>1</v>
      </c>
      <c r="C146" s="35">
        <f>IFERROR(__xludf.DUMMYFUNCTION("IF(REGEXMATCH(J146, ""Serviços e Telecom""), 1, 0)"),0.0)</f>
        <v>0</v>
      </c>
      <c r="D146" s="35">
        <f>IFERROR(__xludf.DUMMYFUNCTION("IF(REGEXMATCH(J146, ""Indústria""), 1, 0)"),0.0)</f>
        <v>0</v>
      </c>
      <c r="E146" s="35">
        <f>IFERROR(__xludf.DUMMYFUNCTION("IF(REGEXMATCH(J146, ""Comércio""), 1, 0)"),0.0)</f>
        <v>0</v>
      </c>
      <c r="F146" s="35">
        <f>IFERROR(__xludf.DUMMYFUNCTION("IF(REGEXMATCH(J146, ""Governo""), 1, 0)"),0.0)</f>
        <v>0</v>
      </c>
      <c r="G146" s="35">
        <f>IFERROR(__xludf.DUMMYFUNCTION("IF(REGEXMATCH(J146, ""Óleo e Gás""), 1, 0)"),0.0)</f>
        <v>0</v>
      </c>
      <c r="H146" s="35">
        <f>IFERROR(__xludf.DUMMYFUNCTION("IF(REGEXMATCH(J146, ""Agroindústria""), 1, 0)"),0.0)</f>
        <v>0</v>
      </c>
      <c r="I146" s="13">
        <f>IFERROR(__xludf.DUMMYFUNCTION("IF(REGEXMATCH(J146, ""Outros""), 1, 0)"),1.0)</f>
        <v>1</v>
      </c>
      <c r="J146" s="13" t="s">
        <v>1288</v>
      </c>
      <c r="K146" s="22" t="s">
        <v>434</v>
      </c>
    </row>
    <row r="147" ht="15.75" customHeight="1">
      <c r="A147" s="30">
        <v>44819.34967361111</v>
      </c>
      <c r="B147" s="35">
        <f>IFERROR(__xludf.DUMMYFUNCTION("IF(REGEXMATCH(J147, ""Finanças""), 1, 0)"),0.0)</f>
        <v>0</v>
      </c>
      <c r="C147" s="35">
        <f>IFERROR(__xludf.DUMMYFUNCTION("IF(REGEXMATCH(J147, ""Serviços e Telecom""), 1, 0)"),0.0)</f>
        <v>0</v>
      </c>
      <c r="D147" s="35">
        <f>IFERROR(__xludf.DUMMYFUNCTION("IF(REGEXMATCH(J147, ""Indústria""), 1, 0)"),0.0)</f>
        <v>0</v>
      </c>
      <c r="E147" s="35">
        <f>IFERROR(__xludf.DUMMYFUNCTION("IF(REGEXMATCH(J147, ""Comércio""), 1, 0)"),0.0)</f>
        <v>0</v>
      </c>
      <c r="F147" s="35">
        <f>IFERROR(__xludf.DUMMYFUNCTION("IF(REGEXMATCH(J147, ""Governo""), 1, 0)"),1.0)</f>
        <v>1</v>
      </c>
      <c r="G147" s="35">
        <f>IFERROR(__xludf.DUMMYFUNCTION("IF(REGEXMATCH(J147, ""Óleo e Gás""), 1, 0)"),0.0)</f>
        <v>0</v>
      </c>
      <c r="H147" s="35">
        <f>IFERROR(__xludf.DUMMYFUNCTION("IF(REGEXMATCH(J147, ""Agroindústria""), 1, 0)"),0.0)</f>
        <v>0</v>
      </c>
      <c r="I147" s="13">
        <f>IFERROR(__xludf.DUMMYFUNCTION("IF(REGEXMATCH(J147, ""Outros""), 1, 0)"),0.0)</f>
        <v>0</v>
      </c>
      <c r="J147" s="13" t="s">
        <v>327</v>
      </c>
      <c r="K147" s="22" t="s">
        <v>327</v>
      </c>
    </row>
    <row r="148" ht="15.75" customHeight="1">
      <c r="A148" s="30">
        <v>44819.705810879634</v>
      </c>
      <c r="B148" s="35">
        <f>IFERROR(__xludf.DUMMYFUNCTION("IF(REGEXMATCH(J148, ""Finanças""), 1, 0)"),1.0)</f>
        <v>1</v>
      </c>
      <c r="C148" s="35">
        <f>IFERROR(__xludf.DUMMYFUNCTION("IF(REGEXMATCH(J148, ""Serviços e Telecom""), 1, 0)"),0.0)</f>
        <v>0</v>
      </c>
      <c r="D148" s="35">
        <f>IFERROR(__xludf.DUMMYFUNCTION("IF(REGEXMATCH(J148, ""Indústria""), 1, 0)"),0.0)</f>
        <v>0</v>
      </c>
      <c r="E148" s="35">
        <f>IFERROR(__xludf.DUMMYFUNCTION("IF(REGEXMATCH(J148, ""Comércio""), 1, 0)"),0.0)</f>
        <v>0</v>
      </c>
      <c r="F148" s="35">
        <f>IFERROR(__xludf.DUMMYFUNCTION("IF(REGEXMATCH(J148, ""Governo""), 1, 0)"),0.0)</f>
        <v>0</v>
      </c>
      <c r="G148" s="35">
        <f>IFERROR(__xludf.DUMMYFUNCTION("IF(REGEXMATCH(J148, ""Óleo e Gás""), 1, 0)"),0.0)</f>
        <v>0</v>
      </c>
      <c r="H148" s="35">
        <f>IFERROR(__xludf.DUMMYFUNCTION("IF(REGEXMATCH(J148, ""Agroindústria""), 1, 0)"),0.0)</f>
        <v>0</v>
      </c>
      <c r="I148" s="13">
        <f>IFERROR(__xludf.DUMMYFUNCTION("IF(REGEXMATCH(J148, ""Outros""), 1, 0)"),0.0)</f>
        <v>0</v>
      </c>
      <c r="J148" s="13" t="s">
        <v>1063</v>
      </c>
      <c r="K148" s="22" t="s">
        <v>29</v>
      </c>
    </row>
    <row r="149" ht="15.75" customHeight="1">
      <c r="A149" s="30">
        <v>44820.727474467596</v>
      </c>
      <c r="B149" s="35">
        <f>IFERROR(__xludf.DUMMYFUNCTION("IF(REGEXMATCH(J149, ""Finanças""), 1, 0)"),1.0)</f>
        <v>1</v>
      </c>
      <c r="C149" s="35">
        <f>IFERROR(__xludf.DUMMYFUNCTION("IF(REGEXMATCH(J149, ""Serviços e Telecom""), 1, 0)"),0.0)</f>
        <v>0</v>
      </c>
      <c r="D149" s="35">
        <f>IFERROR(__xludf.DUMMYFUNCTION("IF(REGEXMATCH(J149, ""Indústria""), 1, 0)"),0.0)</f>
        <v>0</v>
      </c>
      <c r="E149" s="35">
        <f>IFERROR(__xludf.DUMMYFUNCTION("IF(REGEXMATCH(J149, ""Comércio""), 1, 0)"),1.0)</f>
        <v>1</v>
      </c>
      <c r="F149" s="35">
        <f>IFERROR(__xludf.DUMMYFUNCTION("IF(REGEXMATCH(J149, ""Governo""), 1, 0)"),0.0)</f>
        <v>0</v>
      </c>
      <c r="G149" s="35">
        <f>IFERROR(__xludf.DUMMYFUNCTION("IF(REGEXMATCH(J149, ""Óleo e Gás""), 1, 0)"),0.0)</f>
        <v>0</v>
      </c>
      <c r="H149" s="35">
        <f>IFERROR(__xludf.DUMMYFUNCTION("IF(REGEXMATCH(J149, ""Agroindústria""), 1, 0)"),0.0)</f>
        <v>0</v>
      </c>
      <c r="I149" s="13">
        <f>IFERROR(__xludf.DUMMYFUNCTION("IF(REGEXMATCH(J149, ""Outros""), 1, 0)"),0.0)</f>
        <v>0</v>
      </c>
      <c r="J149" s="13" t="s">
        <v>1271</v>
      </c>
      <c r="K149" s="22" t="s">
        <v>77</v>
      </c>
    </row>
    <row r="150" ht="15.75" customHeight="1">
      <c r="A150" s="30">
        <v>44823.889257939816</v>
      </c>
      <c r="B150" s="35">
        <f>IFERROR(__xludf.DUMMYFUNCTION("IF(REGEXMATCH(J150, ""Finanças""), 1, 0)"),0.0)</f>
        <v>0</v>
      </c>
      <c r="C150" s="35">
        <f>IFERROR(__xludf.DUMMYFUNCTION("IF(REGEXMATCH(J150, ""Serviços e Telecom""), 1, 0)"),0.0)</f>
        <v>0</v>
      </c>
      <c r="D150" s="35">
        <f>IFERROR(__xludf.DUMMYFUNCTION("IF(REGEXMATCH(J150, ""Indústria""), 1, 0)"),0.0)</f>
        <v>0</v>
      </c>
      <c r="E150" s="35">
        <f>IFERROR(__xludf.DUMMYFUNCTION("IF(REGEXMATCH(J150, ""Comércio""), 1, 0)"),0.0)</f>
        <v>0</v>
      </c>
      <c r="F150" s="35">
        <f>IFERROR(__xludf.DUMMYFUNCTION("IF(REGEXMATCH(J150, ""Governo""), 1, 0)"),0.0)</f>
        <v>0</v>
      </c>
      <c r="G150" s="35">
        <f>IFERROR(__xludf.DUMMYFUNCTION("IF(REGEXMATCH(J150, ""Óleo e Gás""), 1, 0)"),0.0)</f>
        <v>0</v>
      </c>
      <c r="H150" s="35">
        <f>IFERROR(__xludf.DUMMYFUNCTION("IF(REGEXMATCH(J150, ""Agroindústria""), 1, 0)"),0.0)</f>
        <v>0</v>
      </c>
      <c r="I150" s="13">
        <f>IFERROR(__xludf.DUMMYFUNCTION("IF(REGEXMATCH(J150, ""Outros""), 1, 0)"),1.0)</f>
        <v>1</v>
      </c>
      <c r="J150" s="13" t="s">
        <v>1066</v>
      </c>
      <c r="K150" s="22" t="s">
        <v>210</v>
      </c>
    </row>
    <row r="151" ht="15.75" customHeight="1">
      <c r="A151" s="30">
        <v>44823.89506037037</v>
      </c>
      <c r="B151" s="35">
        <f>IFERROR(__xludf.DUMMYFUNCTION("IF(REGEXMATCH(J151, ""Finanças""), 1, 0)"),1.0)</f>
        <v>1</v>
      </c>
      <c r="C151" s="35">
        <f>IFERROR(__xludf.DUMMYFUNCTION("IF(REGEXMATCH(J151, ""Serviços e Telecom""), 1, 0)"),0.0)</f>
        <v>0</v>
      </c>
      <c r="D151" s="35">
        <f>IFERROR(__xludf.DUMMYFUNCTION("IF(REGEXMATCH(J151, ""Indústria""), 1, 0)"),0.0)</f>
        <v>0</v>
      </c>
      <c r="E151" s="35">
        <f>IFERROR(__xludf.DUMMYFUNCTION("IF(REGEXMATCH(J151, ""Comércio""), 1, 0)"),0.0)</f>
        <v>0</v>
      </c>
      <c r="F151" s="35">
        <f>IFERROR(__xludf.DUMMYFUNCTION("IF(REGEXMATCH(J151, ""Governo""), 1, 0)"),0.0)</f>
        <v>0</v>
      </c>
      <c r="G151" s="35">
        <f>IFERROR(__xludf.DUMMYFUNCTION("IF(REGEXMATCH(J151, ""Óleo e Gás""), 1, 0)"),0.0)</f>
        <v>0</v>
      </c>
      <c r="H151" s="35">
        <f>IFERROR(__xludf.DUMMYFUNCTION("IF(REGEXMATCH(J151, ""Agroindústria""), 1, 0)"),0.0)</f>
        <v>0</v>
      </c>
      <c r="I151" s="13">
        <f>IFERROR(__xludf.DUMMYFUNCTION("IF(REGEXMATCH(J151, ""Outros""), 1, 0)"),0.0)</f>
        <v>0</v>
      </c>
      <c r="J151" s="13" t="s">
        <v>1063</v>
      </c>
      <c r="K151" s="22" t="s">
        <v>29</v>
      </c>
    </row>
    <row r="152" ht="15.75" customHeight="1">
      <c r="A152" s="30">
        <v>44826.22474856481</v>
      </c>
      <c r="B152" s="35">
        <f>IFERROR(__xludf.DUMMYFUNCTION("IF(REGEXMATCH(J152, ""Finanças""), 1, 0)"),1.0)</f>
        <v>1</v>
      </c>
      <c r="C152" s="35">
        <f>IFERROR(__xludf.DUMMYFUNCTION("IF(REGEXMATCH(J152, ""Serviços e Telecom""), 1, 0)"),0.0)</f>
        <v>0</v>
      </c>
      <c r="D152" s="35">
        <f>IFERROR(__xludf.DUMMYFUNCTION("IF(REGEXMATCH(J152, ""Indústria""), 1, 0)"),0.0)</f>
        <v>0</v>
      </c>
      <c r="E152" s="35">
        <f>IFERROR(__xludf.DUMMYFUNCTION("IF(REGEXMATCH(J152, ""Comércio""), 1, 0)"),0.0)</f>
        <v>0</v>
      </c>
      <c r="F152" s="35">
        <f>IFERROR(__xludf.DUMMYFUNCTION("IF(REGEXMATCH(J152, ""Governo""), 1, 0)"),0.0)</f>
        <v>0</v>
      </c>
      <c r="G152" s="35">
        <f>IFERROR(__xludf.DUMMYFUNCTION("IF(REGEXMATCH(J152, ""Óleo e Gás""), 1, 0)"),0.0)</f>
        <v>0</v>
      </c>
      <c r="H152" s="35">
        <f>IFERROR(__xludf.DUMMYFUNCTION("IF(REGEXMATCH(J152, ""Agroindústria""), 1, 0)"),0.0)</f>
        <v>0</v>
      </c>
      <c r="I152" s="13">
        <f>IFERROR(__xludf.DUMMYFUNCTION("IF(REGEXMATCH(J152, ""Outros""), 1, 0)"),0.0)</f>
        <v>0</v>
      </c>
      <c r="J152" s="13" t="s">
        <v>1063</v>
      </c>
      <c r="K152" s="22" t="s">
        <v>29</v>
      </c>
    </row>
    <row r="153" ht="15.75" customHeight="1">
      <c r="A153" s="30">
        <v>44826.32813537037</v>
      </c>
      <c r="B153" s="35">
        <f>IFERROR(__xludf.DUMMYFUNCTION("IF(REGEXMATCH(J153, ""Finanças""), 1, 0)"),1.0)</f>
        <v>1</v>
      </c>
      <c r="C153" s="35">
        <f>IFERROR(__xludf.DUMMYFUNCTION("IF(REGEXMATCH(J153, ""Serviços e Telecom""), 1, 0)"),0.0)</f>
        <v>0</v>
      </c>
      <c r="D153" s="35">
        <f>IFERROR(__xludf.DUMMYFUNCTION("IF(REGEXMATCH(J153, ""Indústria""), 1, 0)"),0.0)</f>
        <v>0</v>
      </c>
      <c r="E153" s="35">
        <f>IFERROR(__xludf.DUMMYFUNCTION("IF(REGEXMATCH(J153, ""Comércio""), 1, 0)"),1.0)</f>
        <v>1</v>
      </c>
      <c r="F153" s="35">
        <f>IFERROR(__xludf.DUMMYFUNCTION("IF(REGEXMATCH(J153, ""Governo""), 1, 0)"),0.0)</f>
        <v>0</v>
      </c>
      <c r="G153" s="35">
        <f>IFERROR(__xludf.DUMMYFUNCTION("IF(REGEXMATCH(J153, ""Óleo e Gás""), 1, 0)"),0.0)</f>
        <v>0</v>
      </c>
      <c r="H153" s="35">
        <f>IFERROR(__xludf.DUMMYFUNCTION("IF(REGEXMATCH(J153, ""Agroindústria""), 1, 0)"),0.0)</f>
        <v>0</v>
      </c>
      <c r="I153" s="13">
        <f>IFERROR(__xludf.DUMMYFUNCTION("IF(REGEXMATCH(J153, ""Outros""), 1, 0)"),1.0)</f>
        <v>1</v>
      </c>
      <c r="J153" s="36" t="s">
        <v>1300</v>
      </c>
      <c r="K153" s="22" t="s">
        <v>446</v>
      </c>
    </row>
    <row r="154" ht="15.75" customHeight="1">
      <c r="A154" s="30">
        <v>44826.38431050926</v>
      </c>
      <c r="B154" s="35">
        <f>IFERROR(__xludf.DUMMYFUNCTION("IF(REGEXMATCH(J154, ""Finanças""), 1, 0)"),1.0)</f>
        <v>1</v>
      </c>
      <c r="C154" s="35">
        <f>IFERROR(__xludf.DUMMYFUNCTION("IF(REGEXMATCH(J154, ""Serviços e Telecom""), 1, 0)"),0.0)</f>
        <v>0</v>
      </c>
      <c r="D154" s="35">
        <f>IFERROR(__xludf.DUMMYFUNCTION("IF(REGEXMATCH(J154, ""Indústria""), 1, 0)"),0.0)</f>
        <v>0</v>
      </c>
      <c r="E154" s="35">
        <f>IFERROR(__xludf.DUMMYFUNCTION("IF(REGEXMATCH(J154, ""Comércio""), 1, 0)"),0.0)</f>
        <v>0</v>
      </c>
      <c r="F154" s="35">
        <f>IFERROR(__xludf.DUMMYFUNCTION("IF(REGEXMATCH(J154, ""Governo""), 1, 0)"),0.0)</f>
        <v>0</v>
      </c>
      <c r="G154" s="35">
        <f>IFERROR(__xludf.DUMMYFUNCTION("IF(REGEXMATCH(J154, ""Óleo e Gás""), 1, 0)"),0.0)</f>
        <v>0</v>
      </c>
      <c r="H154" s="35">
        <f>IFERROR(__xludf.DUMMYFUNCTION("IF(REGEXMATCH(J154, ""Agroindústria""), 1, 0)"),0.0)</f>
        <v>0</v>
      </c>
      <c r="I154" s="13">
        <f>IFERROR(__xludf.DUMMYFUNCTION("IF(REGEXMATCH(J154, ""Outros""), 1, 0)"),1.0)</f>
        <v>1</v>
      </c>
      <c r="J154" s="13" t="s">
        <v>1288</v>
      </c>
      <c r="K154" s="22" t="s">
        <v>450</v>
      </c>
    </row>
    <row r="155" ht="15.75" customHeight="1">
      <c r="A155" s="30">
        <v>44826.494901701386</v>
      </c>
      <c r="B155" s="35">
        <f>IFERROR(__xludf.DUMMYFUNCTION("IF(REGEXMATCH(J155, ""Finanças""), 1, 0)"),1.0)</f>
        <v>1</v>
      </c>
      <c r="C155" s="35">
        <f>IFERROR(__xludf.DUMMYFUNCTION("IF(REGEXMATCH(J155, ""Serviços e Telecom""), 1, 0)"),0.0)</f>
        <v>0</v>
      </c>
      <c r="D155" s="35">
        <f>IFERROR(__xludf.DUMMYFUNCTION("IF(REGEXMATCH(J155, ""Indústria""), 1, 0)"),0.0)</f>
        <v>0</v>
      </c>
      <c r="E155" s="35">
        <f>IFERROR(__xludf.DUMMYFUNCTION("IF(REGEXMATCH(J155, ""Comércio""), 1, 0)"),0.0)</f>
        <v>0</v>
      </c>
      <c r="F155" s="35">
        <f>IFERROR(__xludf.DUMMYFUNCTION("IF(REGEXMATCH(J155, ""Governo""), 1, 0)"),0.0)</f>
        <v>0</v>
      </c>
      <c r="G155" s="35">
        <f>IFERROR(__xludf.DUMMYFUNCTION("IF(REGEXMATCH(J155, ""Óleo e Gás""), 1, 0)"),0.0)</f>
        <v>0</v>
      </c>
      <c r="H155" s="35">
        <f>IFERROR(__xludf.DUMMYFUNCTION("IF(REGEXMATCH(J155, ""Agroindústria""), 1, 0)"),0.0)</f>
        <v>0</v>
      </c>
      <c r="I155" s="13">
        <f>IFERROR(__xludf.DUMMYFUNCTION("IF(REGEXMATCH(J155, ""Outros""), 1, 0)"),0.0)</f>
        <v>0</v>
      </c>
      <c r="J155" s="13" t="s">
        <v>1063</v>
      </c>
      <c r="K155" s="22" t="s">
        <v>29</v>
      </c>
    </row>
    <row r="156" ht="15.75" customHeight="1">
      <c r="A156" s="30">
        <v>44826.49539659722</v>
      </c>
      <c r="B156" s="35">
        <f>IFERROR(__xludf.DUMMYFUNCTION("IF(REGEXMATCH(J156, ""Finanças""), 1, 0)"),0.0)</f>
        <v>0</v>
      </c>
      <c r="C156" s="35">
        <f>IFERROR(__xludf.DUMMYFUNCTION("IF(REGEXMATCH(J156, ""Serviços e Telecom""), 1, 0)"),0.0)</f>
        <v>0</v>
      </c>
      <c r="D156" s="35">
        <f>IFERROR(__xludf.DUMMYFUNCTION("IF(REGEXMATCH(J156, ""Indústria""), 1, 0)"),0.0)</f>
        <v>0</v>
      </c>
      <c r="E156" s="35">
        <f>IFERROR(__xludf.DUMMYFUNCTION("IF(REGEXMATCH(J156, ""Comércio""), 1, 0)"),0.0)</f>
        <v>0</v>
      </c>
      <c r="F156" s="35">
        <f>IFERROR(__xludf.DUMMYFUNCTION("IF(REGEXMATCH(J156, ""Governo""), 1, 0)"),0.0)</f>
        <v>0</v>
      </c>
      <c r="G156" s="35">
        <f>IFERROR(__xludf.DUMMYFUNCTION("IF(REGEXMATCH(J156, ""Óleo e Gás""), 1, 0)"),0.0)</f>
        <v>0</v>
      </c>
      <c r="H156" s="35">
        <f>IFERROR(__xludf.DUMMYFUNCTION("IF(REGEXMATCH(J156, ""Agroindústria""), 1, 0)"),0.0)</f>
        <v>0</v>
      </c>
      <c r="I156" s="13">
        <f>IFERROR(__xludf.DUMMYFUNCTION("IF(REGEXMATCH(J156, ""Outros""), 1, 0)"),1.0)</f>
        <v>1</v>
      </c>
      <c r="J156" s="13" t="s">
        <v>1066</v>
      </c>
      <c r="K156" s="22" t="s">
        <v>210</v>
      </c>
    </row>
    <row r="157" ht="15.75" customHeight="1">
      <c r="A157" s="30">
        <v>44827.3772131713</v>
      </c>
      <c r="B157" s="35">
        <f>IFERROR(__xludf.DUMMYFUNCTION("IF(REGEXMATCH(J157, ""Finanças""), 1, 0)"),0.0)</f>
        <v>0</v>
      </c>
      <c r="C157" s="35">
        <f>IFERROR(__xludf.DUMMYFUNCTION("IF(REGEXMATCH(J157, ""Serviços e Telecom""), 1, 0)"),0.0)</f>
        <v>0</v>
      </c>
      <c r="D157" s="35">
        <f>IFERROR(__xludf.DUMMYFUNCTION("IF(REGEXMATCH(J157, ""Indústria""), 1, 0)"),0.0)</f>
        <v>0</v>
      </c>
      <c r="E157" s="35">
        <f>IFERROR(__xludf.DUMMYFUNCTION("IF(REGEXMATCH(J157, ""Comércio""), 1, 0)"),0.0)</f>
        <v>0</v>
      </c>
      <c r="F157" s="35">
        <f>IFERROR(__xludf.DUMMYFUNCTION("IF(REGEXMATCH(J157, ""Governo""), 1, 0)"),0.0)</f>
        <v>0</v>
      </c>
      <c r="G157" s="35">
        <f>IFERROR(__xludf.DUMMYFUNCTION("IF(REGEXMATCH(J157, ""Óleo e Gás""), 1, 0)"),0.0)</f>
        <v>0</v>
      </c>
      <c r="H157" s="35">
        <f>IFERROR(__xludf.DUMMYFUNCTION("IF(REGEXMATCH(J157, ""Agroindústria""), 1, 0)"),0.0)</f>
        <v>0</v>
      </c>
      <c r="I157" s="13">
        <f>IFERROR(__xludf.DUMMYFUNCTION("IF(REGEXMATCH(J157, ""Outros""), 1, 0)"),1.0)</f>
        <v>1</v>
      </c>
      <c r="J157" s="13" t="s">
        <v>1066</v>
      </c>
      <c r="K157" s="22" t="s">
        <v>455</v>
      </c>
    </row>
    <row r="158" ht="15.75" customHeight="1">
      <c r="A158" s="30">
        <v>44827.395829166664</v>
      </c>
      <c r="B158" s="35">
        <f>IFERROR(__xludf.DUMMYFUNCTION("IF(REGEXMATCH(J158, ""Finanças""), 1, 0)"),0.0)</f>
        <v>0</v>
      </c>
      <c r="C158" s="35">
        <f>IFERROR(__xludf.DUMMYFUNCTION("IF(REGEXMATCH(J158, ""Serviços e Telecom""), 1, 0)"),0.0)</f>
        <v>0</v>
      </c>
      <c r="D158" s="35">
        <f>IFERROR(__xludf.DUMMYFUNCTION("IF(REGEXMATCH(J158, ""Indústria""), 1, 0)"),0.0)</f>
        <v>0</v>
      </c>
      <c r="E158" s="35">
        <f>IFERROR(__xludf.DUMMYFUNCTION("IF(REGEXMATCH(J158, ""Comércio""), 1, 0)"),0.0)</f>
        <v>0</v>
      </c>
      <c r="F158" s="35">
        <f>IFERROR(__xludf.DUMMYFUNCTION("IF(REGEXMATCH(J158, ""Governo""), 1, 0)"),1.0)</f>
        <v>1</v>
      </c>
      <c r="G158" s="35">
        <f>IFERROR(__xludf.DUMMYFUNCTION("IF(REGEXMATCH(J158, ""Óleo e Gás""), 1, 0)"),0.0)</f>
        <v>0</v>
      </c>
      <c r="H158" s="35">
        <f>IFERROR(__xludf.DUMMYFUNCTION("IF(REGEXMATCH(J158, ""Agroindústria""), 1, 0)"),0.0)</f>
        <v>0</v>
      </c>
      <c r="I158" s="13">
        <f>IFERROR(__xludf.DUMMYFUNCTION("IF(REGEXMATCH(J158, ""Outros""), 1, 0)"),0.0)</f>
        <v>0</v>
      </c>
      <c r="J158" s="13" t="s">
        <v>327</v>
      </c>
      <c r="K158" s="22" t="s">
        <v>327</v>
      </c>
    </row>
    <row r="159" ht="15.75" customHeight="1">
      <c r="A159" s="30">
        <v>44827.43709269676</v>
      </c>
      <c r="B159" s="35">
        <f>IFERROR(__xludf.DUMMYFUNCTION("IF(REGEXMATCH(J159, ""Finanças""), 1, 0)"),0.0)</f>
        <v>0</v>
      </c>
      <c r="C159" s="35">
        <f>IFERROR(__xludf.DUMMYFUNCTION("IF(REGEXMATCH(J159, ""Serviços e Telecom""), 1, 0)"),0.0)</f>
        <v>0</v>
      </c>
      <c r="D159" s="35">
        <f>IFERROR(__xludf.DUMMYFUNCTION("IF(REGEXMATCH(J159, ""Indústria""), 1, 0)"),0.0)</f>
        <v>0</v>
      </c>
      <c r="E159" s="35">
        <f>IFERROR(__xludf.DUMMYFUNCTION("IF(REGEXMATCH(J159, ""Comércio""), 1, 0)"),1.0)</f>
        <v>1</v>
      </c>
      <c r="F159" s="35">
        <f>IFERROR(__xludf.DUMMYFUNCTION("IF(REGEXMATCH(J159, ""Governo""), 1, 0)"),0.0)</f>
        <v>0</v>
      </c>
      <c r="G159" s="35">
        <f>IFERROR(__xludf.DUMMYFUNCTION("IF(REGEXMATCH(J159, ""Óleo e Gás""), 1, 0)"),0.0)</f>
        <v>0</v>
      </c>
      <c r="H159" s="35">
        <f>IFERROR(__xludf.DUMMYFUNCTION("IF(REGEXMATCH(J159, ""Agroindústria""), 1, 0)"),0.0)</f>
        <v>0</v>
      </c>
      <c r="I159" s="13">
        <f>IFERROR(__xludf.DUMMYFUNCTION("IF(REGEXMATCH(J159, ""Outros""), 1, 0)"),0.0)</f>
        <v>0</v>
      </c>
      <c r="J159" s="13" t="s">
        <v>1069</v>
      </c>
      <c r="K159" s="22" t="s">
        <v>73</v>
      </c>
    </row>
    <row r="160" ht="15.75" customHeight="1">
      <c r="A160" s="30">
        <v>44827.454339108794</v>
      </c>
      <c r="B160" s="35">
        <f>IFERROR(__xludf.DUMMYFUNCTION("IF(REGEXMATCH(J160, ""Finanças""), 1, 0)"),0.0)</f>
        <v>0</v>
      </c>
      <c r="C160" s="35">
        <f>IFERROR(__xludf.DUMMYFUNCTION("IF(REGEXMATCH(J160, ""Serviços e Telecom""), 1, 0)"),1.0)</f>
        <v>1</v>
      </c>
      <c r="D160" s="35">
        <f>IFERROR(__xludf.DUMMYFUNCTION("IF(REGEXMATCH(J160, ""Indústria""), 1, 0)"),0.0)</f>
        <v>0</v>
      </c>
      <c r="E160" s="35">
        <f>IFERROR(__xludf.DUMMYFUNCTION("IF(REGEXMATCH(J160, ""Comércio""), 1, 0)"),1.0)</f>
        <v>1</v>
      </c>
      <c r="F160" s="35">
        <f>IFERROR(__xludf.DUMMYFUNCTION("IF(REGEXMATCH(J160, ""Governo""), 1, 0)"),0.0)</f>
        <v>0</v>
      </c>
      <c r="G160" s="35">
        <f>IFERROR(__xludf.DUMMYFUNCTION("IF(REGEXMATCH(J160, ""Óleo e Gás""), 1, 0)"),0.0)</f>
        <v>0</v>
      </c>
      <c r="H160" s="35">
        <f>IFERROR(__xludf.DUMMYFUNCTION("IF(REGEXMATCH(J160, ""Agroindústria""), 1, 0)"),0.0)</f>
        <v>0</v>
      </c>
      <c r="I160" s="13">
        <f>IFERROR(__xludf.DUMMYFUNCTION("IF(REGEXMATCH(J160, ""Outros""), 1, 0)"),1.0)</f>
        <v>1</v>
      </c>
      <c r="J160" s="36" t="s">
        <v>1299</v>
      </c>
      <c r="K160" s="22" t="s">
        <v>459</v>
      </c>
    </row>
    <row r="161" ht="15.75" customHeight="1">
      <c r="A161" s="30">
        <v>44828.34699961805</v>
      </c>
      <c r="B161" s="35">
        <f>IFERROR(__xludf.DUMMYFUNCTION("IF(REGEXMATCH(J161, ""Finanças""), 1, 0)"),1.0)</f>
        <v>1</v>
      </c>
      <c r="C161" s="35">
        <f>IFERROR(__xludf.DUMMYFUNCTION("IF(REGEXMATCH(J161, ""Serviços e Telecom""), 1, 0)"),0.0)</f>
        <v>0</v>
      </c>
      <c r="D161" s="35">
        <f>IFERROR(__xludf.DUMMYFUNCTION("IF(REGEXMATCH(J161, ""Indústria""), 1, 0)"),0.0)</f>
        <v>0</v>
      </c>
      <c r="E161" s="35">
        <f>IFERROR(__xludf.DUMMYFUNCTION("IF(REGEXMATCH(J161, ""Comércio""), 1, 0)"),0.0)</f>
        <v>0</v>
      </c>
      <c r="F161" s="35">
        <f>IFERROR(__xludf.DUMMYFUNCTION("IF(REGEXMATCH(J161, ""Governo""), 1, 0)"),0.0)</f>
        <v>0</v>
      </c>
      <c r="G161" s="35">
        <f>IFERROR(__xludf.DUMMYFUNCTION("IF(REGEXMATCH(J161, ""Óleo e Gás""), 1, 0)"),0.0)</f>
        <v>0</v>
      </c>
      <c r="H161" s="35">
        <f>IFERROR(__xludf.DUMMYFUNCTION("IF(REGEXMATCH(J161, ""Agroindústria""), 1, 0)"),0.0)</f>
        <v>0</v>
      </c>
      <c r="I161" s="13">
        <f>IFERROR(__xludf.DUMMYFUNCTION("IF(REGEXMATCH(J161, ""Outros""), 1, 0)"),0.0)</f>
        <v>0</v>
      </c>
      <c r="J161" s="13" t="s">
        <v>1063</v>
      </c>
      <c r="K161" s="22" t="s">
        <v>29</v>
      </c>
    </row>
    <row r="162" ht="15.75" customHeight="1">
      <c r="A162" s="30">
        <v>44828.34994969907</v>
      </c>
      <c r="B162" s="35">
        <f>IFERROR(__xludf.DUMMYFUNCTION("IF(REGEXMATCH(J162, ""Finanças""), 1, 0)"),1.0)</f>
        <v>1</v>
      </c>
      <c r="C162" s="35">
        <f>IFERROR(__xludf.DUMMYFUNCTION("IF(REGEXMATCH(J162, ""Serviços e Telecom""), 1, 0)"),0.0)</f>
        <v>0</v>
      </c>
      <c r="D162" s="35">
        <f>IFERROR(__xludf.DUMMYFUNCTION("IF(REGEXMATCH(J162, ""Indústria""), 1, 0)"),0.0)</f>
        <v>0</v>
      </c>
      <c r="E162" s="35">
        <f>IFERROR(__xludf.DUMMYFUNCTION("IF(REGEXMATCH(J162, ""Comércio""), 1, 0)"),0.0)</f>
        <v>0</v>
      </c>
      <c r="F162" s="35">
        <f>IFERROR(__xludf.DUMMYFUNCTION("IF(REGEXMATCH(J162, ""Governo""), 1, 0)"),0.0)</f>
        <v>0</v>
      </c>
      <c r="G162" s="35">
        <f>IFERROR(__xludf.DUMMYFUNCTION("IF(REGEXMATCH(J162, ""Óleo e Gás""), 1, 0)"),0.0)</f>
        <v>0</v>
      </c>
      <c r="H162" s="35">
        <f>IFERROR(__xludf.DUMMYFUNCTION("IF(REGEXMATCH(J162, ""Agroindústria""), 1, 0)"),0.0)</f>
        <v>0</v>
      </c>
      <c r="I162" s="13">
        <f>IFERROR(__xludf.DUMMYFUNCTION("IF(REGEXMATCH(J162, ""Outros""), 1, 0)"),0.0)</f>
        <v>0</v>
      </c>
      <c r="J162" s="13" t="s">
        <v>1063</v>
      </c>
      <c r="K162" s="22" t="s">
        <v>29</v>
      </c>
    </row>
    <row r="163" ht="15.75" customHeight="1">
      <c r="A163" s="30">
        <v>44834.5061566088</v>
      </c>
      <c r="B163" s="35">
        <f>IFERROR(__xludf.DUMMYFUNCTION("IF(REGEXMATCH(J163, ""Finanças""), 1, 0)"),1.0)</f>
        <v>1</v>
      </c>
      <c r="C163" s="35">
        <f>IFERROR(__xludf.DUMMYFUNCTION("IF(REGEXMATCH(J163, ""Serviços e Telecom""), 1, 0)"),0.0)</f>
        <v>0</v>
      </c>
      <c r="D163" s="35">
        <f>IFERROR(__xludf.DUMMYFUNCTION("IF(REGEXMATCH(J163, ""Indústria""), 1, 0)"),0.0)</f>
        <v>0</v>
      </c>
      <c r="E163" s="35">
        <f>IFERROR(__xludf.DUMMYFUNCTION("IF(REGEXMATCH(J163, ""Comércio""), 1, 0)"),0.0)</f>
        <v>0</v>
      </c>
      <c r="F163" s="35">
        <f>IFERROR(__xludf.DUMMYFUNCTION("IF(REGEXMATCH(J163, ""Governo""), 1, 0)"),0.0)</f>
        <v>0</v>
      </c>
      <c r="G163" s="35">
        <f>IFERROR(__xludf.DUMMYFUNCTION("IF(REGEXMATCH(J163, ""Óleo e Gás""), 1, 0)"),0.0)</f>
        <v>0</v>
      </c>
      <c r="H163" s="35">
        <f>IFERROR(__xludf.DUMMYFUNCTION("IF(REGEXMATCH(J163, ""Agroindústria""), 1, 0)"),0.0)</f>
        <v>0</v>
      </c>
      <c r="I163" s="13">
        <f>IFERROR(__xludf.DUMMYFUNCTION("IF(REGEXMATCH(J163, ""Outros""), 1, 0)"),0.0)</f>
        <v>0</v>
      </c>
      <c r="J163" s="13" t="s">
        <v>1063</v>
      </c>
      <c r="K163" s="22" t="s">
        <v>29</v>
      </c>
    </row>
    <row r="164" ht="15.75" customHeight="1">
      <c r="A164" s="30">
        <v>44834.55994715278</v>
      </c>
      <c r="B164" s="35">
        <f>IFERROR(__xludf.DUMMYFUNCTION("IF(REGEXMATCH(J164, ""Finanças""), 1, 0)"),0.0)</f>
        <v>0</v>
      </c>
      <c r="C164" s="35">
        <f>IFERROR(__xludf.DUMMYFUNCTION("IF(REGEXMATCH(J164, ""Serviços e Telecom""), 1, 0)"),0.0)</f>
        <v>0</v>
      </c>
      <c r="D164" s="35">
        <f>IFERROR(__xludf.DUMMYFUNCTION("IF(REGEXMATCH(J164, ""Indústria""), 1, 0)"),0.0)</f>
        <v>0</v>
      </c>
      <c r="E164" s="35">
        <f>IFERROR(__xludf.DUMMYFUNCTION("IF(REGEXMATCH(J164, ""Comércio""), 1, 0)"),0.0)</f>
        <v>0</v>
      </c>
      <c r="F164" s="35">
        <f>IFERROR(__xludf.DUMMYFUNCTION("IF(REGEXMATCH(J164, ""Governo""), 1, 0)"),0.0)</f>
        <v>0</v>
      </c>
      <c r="G164" s="35">
        <f>IFERROR(__xludf.DUMMYFUNCTION("IF(REGEXMATCH(J164, ""Óleo e Gás""), 1, 0)"),0.0)</f>
        <v>0</v>
      </c>
      <c r="H164" s="35">
        <f>IFERROR(__xludf.DUMMYFUNCTION("IF(REGEXMATCH(J164, ""Agroindústria""), 1, 0)"),0.0)</f>
        <v>0</v>
      </c>
      <c r="I164" s="13">
        <f>IFERROR(__xludf.DUMMYFUNCTION("IF(REGEXMATCH(J164, ""Outros""), 1, 0)"),1.0)</f>
        <v>1</v>
      </c>
      <c r="J164" s="13" t="s">
        <v>1066</v>
      </c>
      <c r="K164" s="22" t="s">
        <v>210</v>
      </c>
    </row>
    <row r="165" ht="15.75" customHeight="1">
      <c r="A165" s="30">
        <v>44837.69045371527</v>
      </c>
      <c r="B165" s="35">
        <f>IFERROR(__xludf.DUMMYFUNCTION("IF(REGEXMATCH(J165, ""Finanças""), 1, 0)"),0.0)</f>
        <v>0</v>
      </c>
      <c r="C165" s="35">
        <f>IFERROR(__xludf.DUMMYFUNCTION("IF(REGEXMATCH(J165, ""Serviços e Telecom""), 1, 0)"),1.0)</f>
        <v>1</v>
      </c>
      <c r="D165" s="35">
        <f>IFERROR(__xludf.DUMMYFUNCTION("IF(REGEXMATCH(J165, ""Indústria""), 1, 0)"),0.0)</f>
        <v>0</v>
      </c>
      <c r="E165" s="35">
        <f>IFERROR(__xludf.DUMMYFUNCTION("IF(REGEXMATCH(J165, ""Comércio""), 1, 0)"),1.0)</f>
        <v>1</v>
      </c>
      <c r="F165" s="35">
        <f>IFERROR(__xludf.DUMMYFUNCTION("IF(REGEXMATCH(J165, ""Governo""), 1, 0)"),0.0)</f>
        <v>0</v>
      </c>
      <c r="G165" s="35">
        <f>IFERROR(__xludf.DUMMYFUNCTION("IF(REGEXMATCH(J165, ""Óleo e Gás""), 1, 0)"),0.0)</f>
        <v>0</v>
      </c>
      <c r="H165" s="35">
        <f>IFERROR(__xludf.DUMMYFUNCTION("IF(REGEXMATCH(J165, ""Agroindústria""), 1, 0)"),0.0)</f>
        <v>0</v>
      </c>
      <c r="I165" s="13">
        <f>IFERROR(__xludf.DUMMYFUNCTION("IF(REGEXMATCH(J165, ""Outros""), 1, 0)"),1.0)</f>
        <v>1</v>
      </c>
      <c r="J165" s="36" t="s">
        <v>1299</v>
      </c>
      <c r="K165" s="22" t="s">
        <v>468</v>
      </c>
    </row>
    <row r="166" ht="15.75" customHeight="1">
      <c r="A166" s="30">
        <v>44840.31214140046</v>
      </c>
      <c r="B166" s="35">
        <f>IFERROR(__xludf.DUMMYFUNCTION("IF(REGEXMATCH(J166, ""Finanças""), 1, 0)"),1.0)</f>
        <v>1</v>
      </c>
      <c r="C166" s="35">
        <f>IFERROR(__xludf.DUMMYFUNCTION("IF(REGEXMATCH(J166, ""Serviços e Telecom""), 1, 0)"),0.0)</f>
        <v>0</v>
      </c>
      <c r="D166" s="35">
        <f>IFERROR(__xludf.DUMMYFUNCTION("IF(REGEXMATCH(J166, ""Indústria""), 1, 0)"),0.0)</f>
        <v>0</v>
      </c>
      <c r="E166" s="35">
        <f>IFERROR(__xludf.DUMMYFUNCTION("IF(REGEXMATCH(J166, ""Comércio""), 1, 0)"),1.0)</f>
        <v>1</v>
      </c>
      <c r="F166" s="35">
        <f>IFERROR(__xludf.DUMMYFUNCTION("IF(REGEXMATCH(J166, ""Governo""), 1, 0)"),0.0)</f>
        <v>0</v>
      </c>
      <c r="G166" s="35">
        <f>IFERROR(__xludf.DUMMYFUNCTION("IF(REGEXMATCH(J166, ""Óleo e Gás""), 1, 0)"),0.0)</f>
        <v>0</v>
      </c>
      <c r="H166" s="35">
        <f>IFERROR(__xludf.DUMMYFUNCTION("IF(REGEXMATCH(J166, ""Agroindústria""), 1, 0)"),0.0)</f>
        <v>0</v>
      </c>
      <c r="I166" s="13">
        <f>IFERROR(__xludf.DUMMYFUNCTION("IF(REGEXMATCH(J166, ""Outros""), 1, 0)"),0.0)</f>
        <v>0</v>
      </c>
      <c r="J166" s="13" t="s">
        <v>1271</v>
      </c>
      <c r="K166" s="22" t="s">
        <v>77</v>
      </c>
    </row>
    <row r="167" ht="15.75" customHeight="1">
      <c r="A167" s="30">
        <v>44840.360729328706</v>
      </c>
      <c r="B167" s="35">
        <f>IFERROR(__xludf.DUMMYFUNCTION("IF(REGEXMATCH(J167, ""Finanças""), 1, 0)"),0.0)</f>
        <v>0</v>
      </c>
      <c r="C167" s="35">
        <f>IFERROR(__xludf.DUMMYFUNCTION("IF(REGEXMATCH(J167, ""Serviços e Telecom""), 1, 0)"),0.0)</f>
        <v>0</v>
      </c>
      <c r="D167" s="35">
        <f>IFERROR(__xludf.DUMMYFUNCTION("IF(REGEXMATCH(J167, ""Indústria""), 1, 0)"),0.0)</f>
        <v>0</v>
      </c>
      <c r="E167" s="35">
        <f>IFERROR(__xludf.DUMMYFUNCTION("IF(REGEXMATCH(J167, ""Comércio""), 1, 0)"),1.0)</f>
        <v>1</v>
      </c>
      <c r="F167" s="35">
        <f>IFERROR(__xludf.DUMMYFUNCTION("IF(REGEXMATCH(J167, ""Governo""), 1, 0)"),0.0)</f>
        <v>0</v>
      </c>
      <c r="G167" s="35">
        <f>IFERROR(__xludf.DUMMYFUNCTION("IF(REGEXMATCH(J167, ""Óleo e Gás""), 1, 0)"),0.0)</f>
        <v>0</v>
      </c>
      <c r="H167" s="35">
        <f>IFERROR(__xludf.DUMMYFUNCTION("IF(REGEXMATCH(J167, ""Agroindústria""), 1, 0)"),0.0)</f>
        <v>0</v>
      </c>
      <c r="I167" s="13">
        <f>IFERROR(__xludf.DUMMYFUNCTION("IF(REGEXMATCH(J167, ""Outros""), 1, 0)"),1.0)</f>
        <v>1</v>
      </c>
      <c r="J167" s="13" t="s">
        <v>1305</v>
      </c>
      <c r="K167" s="22" t="s">
        <v>472</v>
      </c>
    </row>
    <row r="168" ht="15.75" customHeight="1">
      <c r="A168" s="30">
        <v>44840.44966017361</v>
      </c>
      <c r="B168" s="35">
        <f>IFERROR(__xludf.DUMMYFUNCTION("IF(REGEXMATCH(J168, ""Finanças""), 1, 0)"),0.0)</f>
        <v>0</v>
      </c>
      <c r="C168" s="35">
        <f>IFERROR(__xludf.DUMMYFUNCTION("IF(REGEXMATCH(J168, ""Serviços e Telecom""), 1, 0)"),0.0)</f>
        <v>0</v>
      </c>
      <c r="D168" s="35">
        <f>IFERROR(__xludf.DUMMYFUNCTION("IF(REGEXMATCH(J168, ""Indústria""), 1, 0)"),0.0)</f>
        <v>0</v>
      </c>
      <c r="E168" s="35">
        <f>IFERROR(__xludf.DUMMYFUNCTION("IF(REGEXMATCH(J168, ""Comércio""), 1, 0)"),0.0)</f>
        <v>0</v>
      </c>
      <c r="F168" s="35">
        <f>IFERROR(__xludf.DUMMYFUNCTION("IF(REGEXMATCH(J168, ""Governo""), 1, 0)"),0.0)</f>
        <v>0</v>
      </c>
      <c r="G168" s="35">
        <f>IFERROR(__xludf.DUMMYFUNCTION("IF(REGEXMATCH(J168, ""Óleo e Gás""), 1, 0)"),0.0)</f>
        <v>0</v>
      </c>
      <c r="H168" s="35">
        <f>IFERROR(__xludf.DUMMYFUNCTION("IF(REGEXMATCH(J168, ""Agroindústria""), 1, 0)"),0.0)</f>
        <v>0</v>
      </c>
      <c r="I168" s="13">
        <f>IFERROR(__xludf.DUMMYFUNCTION("IF(REGEXMATCH(J168, ""Outros""), 1, 0)"),1.0)</f>
        <v>1</v>
      </c>
      <c r="J168" s="13" t="s">
        <v>1066</v>
      </c>
      <c r="K168" s="22" t="s">
        <v>476</v>
      </c>
    </row>
    <row r="169" ht="15.75" customHeight="1">
      <c r="A169" s="30">
        <v>44840.458330821755</v>
      </c>
      <c r="B169" s="35">
        <f>IFERROR(__xludf.DUMMYFUNCTION("IF(REGEXMATCH(J169, ""Finanças""), 1, 0)"),1.0)</f>
        <v>1</v>
      </c>
      <c r="C169" s="35">
        <f>IFERROR(__xludf.DUMMYFUNCTION("IF(REGEXMATCH(J169, ""Serviços e Telecom""), 1, 0)"),0.0)</f>
        <v>0</v>
      </c>
      <c r="D169" s="35">
        <f>IFERROR(__xludf.DUMMYFUNCTION("IF(REGEXMATCH(J169, ""Indústria""), 1, 0)"),0.0)</f>
        <v>0</v>
      </c>
      <c r="E169" s="35">
        <f>IFERROR(__xludf.DUMMYFUNCTION("IF(REGEXMATCH(J169, ""Comércio""), 1, 0)"),0.0)</f>
        <v>0</v>
      </c>
      <c r="F169" s="35">
        <f>IFERROR(__xludf.DUMMYFUNCTION("IF(REGEXMATCH(J169, ""Governo""), 1, 0)"),0.0)</f>
        <v>0</v>
      </c>
      <c r="G169" s="35">
        <f>IFERROR(__xludf.DUMMYFUNCTION("IF(REGEXMATCH(J169, ""Óleo e Gás""), 1, 0)"),0.0)</f>
        <v>0</v>
      </c>
      <c r="H169" s="35">
        <f>IFERROR(__xludf.DUMMYFUNCTION("IF(REGEXMATCH(J169, ""Agroindústria""), 1, 0)"),0.0)</f>
        <v>0</v>
      </c>
      <c r="I169" s="13">
        <f>IFERROR(__xludf.DUMMYFUNCTION("IF(REGEXMATCH(J169, ""Outros""), 1, 0)"),1.0)</f>
        <v>1</v>
      </c>
      <c r="J169" s="13" t="s">
        <v>1288</v>
      </c>
      <c r="K169" s="22" t="s">
        <v>478</v>
      </c>
    </row>
    <row r="170" ht="15.75" customHeight="1">
      <c r="A170" s="30">
        <v>44840.46367241898</v>
      </c>
      <c r="B170" s="35">
        <f>IFERROR(__xludf.DUMMYFUNCTION("IF(REGEXMATCH(J170, ""Finanças""), 1, 0)"),1.0)</f>
        <v>1</v>
      </c>
      <c r="C170" s="35">
        <f>IFERROR(__xludf.DUMMYFUNCTION("IF(REGEXMATCH(J170, ""Serviços e Telecom""), 1, 0)"),0.0)</f>
        <v>0</v>
      </c>
      <c r="D170" s="35">
        <f>IFERROR(__xludf.DUMMYFUNCTION("IF(REGEXMATCH(J170, ""Indústria""), 1, 0)"),0.0)</f>
        <v>0</v>
      </c>
      <c r="E170" s="35">
        <f>IFERROR(__xludf.DUMMYFUNCTION("IF(REGEXMATCH(J170, ""Comércio""), 1, 0)"),0.0)</f>
        <v>0</v>
      </c>
      <c r="F170" s="35">
        <f>IFERROR(__xludf.DUMMYFUNCTION("IF(REGEXMATCH(J170, ""Governo""), 1, 0)"),1.0)</f>
        <v>1</v>
      </c>
      <c r="G170" s="35">
        <f>IFERROR(__xludf.DUMMYFUNCTION("IF(REGEXMATCH(J170, ""Óleo e Gás""), 1, 0)"),0.0)</f>
        <v>0</v>
      </c>
      <c r="H170" s="35">
        <f>IFERROR(__xludf.DUMMYFUNCTION("IF(REGEXMATCH(J170, ""Agroindústria""), 1, 0)"),0.0)</f>
        <v>0</v>
      </c>
      <c r="I170" s="13">
        <f>IFERROR(__xludf.DUMMYFUNCTION("IF(REGEXMATCH(J170, ""Outros""), 1, 0)"),0.0)</f>
        <v>0</v>
      </c>
      <c r="J170" s="13" t="s">
        <v>1307</v>
      </c>
      <c r="K170" s="22" t="s">
        <v>481</v>
      </c>
    </row>
    <row r="171" ht="15.75" customHeight="1">
      <c r="A171" s="30">
        <v>44843.49723605324</v>
      </c>
      <c r="B171" s="35">
        <f>IFERROR(__xludf.DUMMYFUNCTION("IF(REGEXMATCH(J171, ""Finanças""), 1, 0)"),1.0)</f>
        <v>1</v>
      </c>
      <c r="C171" s="35">
        <f>IFERROR(__xludf.DUMMYFUNCTION("IF(REGEXMATCH(J171, ""Serviços e Telecom""), 1, 0)"),0.0)</f>
        <v>0</v>
      </c>
      <c r="D171" s="35">
        <f>IFERROR(__xludf.DUMMYFUNCTION("IF(REGEXMATCH(J171, ""Indústria""), 1, 0)"),0.0)</f>
        <v>0</v>
      </c>
      <c r="E171" s="35">
        <f>IFERROR(__xludf.DUMMYFUNCTION("IF(REGEXMATCH(J171, ""Comércio""), 1, 0)"),1.0)</f>
        <v>1</v>
      </c>
      <c r="F171" s="35">
        <f>IFERROR(__xludf.DUMMYFUNCTION("IF(REGEXMATCH(J171, ""Governo""), 1, 0)"),0.0)</f>
        <v>0</v>
      </c>
      <c r="G171" s="35">
        <f>IFERROR(__xludf.DUMMYFUNCTION("IF(REGEXMATCH(J171, ""Óleo e Gás""), 1, 0)"),0.0)</f>
        <v>0</v>
      </c>
      <c r="H171" s="35">
        <f>IFERROR(__xludf.DUMMYFUNCTION("IF(REGEXMATCH(J171, ""Agroindústria""), 1, 0)"),0.0)</f>
        <v>0</v>
      </c>
      <c r="I171" s="13">
        <f>IFERROR(__xludf.DUMMYFUNCTION("IF(REGEXMATCH(J171, ""Outros""), 1, 0)"),1.0)</f>
        <v>1</v>
      </c>
      <c r="J171" s="36" t="s">
        <v>1300</v>
      </c>
      <c r="K171" s="22" t="s">
        <v>483</v>
      </c>
    </row>
    <row r="172" ht="15.75" customHeight="1">
      <c r="A172" s="30">
        <v>44844.831785625</v>
      </c>
      <c r="B172" s="35">
        <f>IFERROR(__xludf.DUMMYFUNCTION("IF(REGEXMATCH(J172, ""Finanças""), 1, 0)"),0.0)</f>
        <v>0</v>
      </c>
      <c r="C172" s="35">
        <f>IFERROR(__xludf.DUMMYFUNCTION("IF(REGEXMATCH(J172, ""Serviços e Telecom""), 1, 0)"),0.0)</f>
        <v>0</v>
      </c>
      <c r="D172" s="35">
        <f>IFERROR(__xludf.DUMMYFUNCTION("IF(REGEXMATCH(J172, ""Indústria""), 1, 0)"),0.0)</f>
        <v>0</v>
      </c>
      <c r="E172" s="35">
        <f>IFERROR(__xludf.DUMMYFUNCTION("IF(REGEXMATCH(J172, ""Comércio""), 1, 0)"),0.0)</f>
        <v>0</v>
      </c>
      <c r="F172" s="35">
        <f>IFERROR(__xludf.DUMMYFUNCTION("IF(REGEXMATCH(J172, ""Governo""), 1, 0)"),0.0)</f>
        <v>0</v>
      </c>
      <c r="G172" s="35">
        <f>IFERROR(__xludf.DUMMYFUNCTION("IF(REGEXMATCH(J172, ""Óleo e Gás""), 1, 0)"),0.0)</f>
        <v>0</v>
      </c>
      <c r="H172" s="35">
        <f>IFERROR(__xludf.DUMMYFUNCTION("IF(REGEXMATCH(J172, ""Agroindústria""), 1, 0)"),0.0)</f>
        <v>0</v>
      </c>
      <c r="I172" s="13">
        <f>IFERROR(__xludf.DUMMYFUNCTION("IF(REGEXMATCH(J172, ""Outros""), 1, 0)"),0.0)</f>
        <v>0</v>
      </c>
      <c r="K172" s="22"/>
    </row>
    <row r="173" ht="15.75" customHeight="1">
      <c r="A173" s="30">
        <v>44844.85523878472</v>
      </c>
      <c r="B173" s="35">
        <f>IFERROR(__xludf.DUMMYFUNCTION("IF(REGEXMATCH(J173, ""Finanças""), 1, 0)"),0.0)</f>
        <v>0</v>
      </c>
      <c r="C173" s="35">
        <f>IFERROR(__xludf.DUMMYFUNCTION("IF(REGEXMATCH(J173, ""Serviços e Telecom""), 1, 0)"),1.0)</f>
        <v>1</v>
      </c>
      <c r="D173" s="35">
        <f>IFERROR(__xludf.DUMMYFUNCTION("IF(REGEXMATCH(J173, ""Indústria""), 1, 0)"),0.0)</f>
        <v>0</v>
      </c>
      <c r="E173" s="35">
        <f>IFERROR(__xludf.DUMMYFUNCTION("IF(REGEXMATCH(J173, ""Comércio""), 1, 0)"),0.0)</f>
        <v>0</v>
      </c>
      <c r="F173" s="35">
        <f>IFERROR(__xludf.DUMMYFUNCTION("IF(REGEXMATCH(J173, ""Governo""), 1, 0)"),0.0)</f>
        <v>0</v>
      </c>
      <c r="G173" s="35">
        <f>IFERROR(__xludf.DUMMYFUNCTION("IF(REGEXMATCH(J173, ""Óleo e Gás""), 1, 0)"),0.0)</f>
        <v>0</v>
      </c>
      <c r="H173" s="35">
        <f>IFERROR(__xludf.DUMMYFUNCTION("IF(REGEXMATCH(J173, ""Agroindústria""), 1, 0)"),0.0)</f>
        <v>0</v>
      </c>
      <c r="I173" s="13">
        <f>IFERROR(__xludf.DUMMYFUNCTION("IF(REGEXMATCH(J173, ""Outros""), 1, 0)"),0.0)</f>
        <v>0</v>
      </c>
      <c r="J173" s="13" t="s">
        <v>1071</v>
      </c>
      <c r="K173" s="22" t="s">
        <v>305</v>
      </c>
    </row>
    <row r="174" ht="15.75" customHeight="1">
      <c r="A174" s="30">
        <v>44845.436312164355</v>
      </c>
      <c r="B174" s="35">
        <f>IFERROR(__xludf.DUMMYFUNCTION("IF(REGEXMATCH(J174, ""Finanças""), 1, 0)"),1.0)</f>
        <v>1</v>
      </c>
      <c r="C174" s="35">
        <f>IFERROR(__xludf.DUMMYFUNCTION("IF(REGEXMATCH(J174, ""Serviços e Telecom""), 1, 0)"),0.0)</f>
        <v>0</v>
      </c>
      <c r="D174" s="35">
        <f>IFERROR(__xludf.DUMMYFUNCTION("IF(REGEXMATCH(J174, ""Indústria""), 1, 0)"),0.0)</f>
        <v>0</v>
      </c>
      <c r="E174" s="35">
        <f>IFERROR(__xludf.DUMMYFUNCTION("IF(REGEXMATCH(J174, ""Comércio""), 1, 0)"),0.0)</f>
        <v>0</v>
      </c>
      <c r="F174" s="35">
        <f>IFERROR(__xludf.DUMMYFUNCTION("IF(REGEXMATCH(J174, ""Governo""), 1, 0)"),0.0)</f>
        <v>0</v>
      </c>
      <c r="G174" s="35">
        <f>IFERROR(__xludf.DUMMYFUNCTION("IF(REGEXMATCH(J174, ""Óleo e Gás""), 1, 0)"),0.0)</f>
        <v>0</v>
      </c>
      <c r="H174" s="35">
        <f>IFERROR(__xludf.DUMMYFUNCTION("IF(REGEXMATCH(J174, ""Agroindústria""), 1, 0)"),0.0)</f>
        <v>0</v>
      </c>
      <c r="I174" s="13">
        <f>IFERROR(__xludf.DUMMYFUNCTION("IF(REGEXMATCH(J174, ""Outros""), 1, 0)"),0.0)</f>
        <v>0</v>
      </c>
      <c r="J174" s="13" t="s">
        <v>1063</v>
      </c>
      <c r="K174" s="22" t="s">
        <v>29</v>
      </c>
    </row>
    <row r="175" ht="15.75" customHeight="1">
      <c r="A175" s="30">
        <v>44845.43911050926</v>
      </c>
      <c r="B175" s="35">
        <f>IFERROR(__xludf.DUMMYFUNCTION("IF(REGEXMATCH(J175, ""Finanças""), 1, 0)"),0.0)</f>
        <v>0</v>
      </c>
      <c r="C175" s="35">
        <f>IFERROR(__xludf.DUMMYFUNCTION("IF(REGEXMATCH(J175, ""Serviços e Telecom""), 1, 0)"),0.0)</f>
        <v>0</v>
      </c>
      <c r="D175" s="35">
        <f>IFERROR(__xludf.DUMMYFUNCTION("IF(REGEXMATCH(J175, ""Indústria""), 1, 0)"),0.0)</f>
        <v>0</v>
      </c>
      <c r="E175" s="35">
        <f>IFERROR(__xludf.DUMMYFUNCTION("IF(REGEXMATCH(J175, ""Comércio""), 1, 0)"),0.0)</f>
        <v>0</v>
      </c>
      <c r="F175" s="35">
        <f>IFERROR(__xludf.DUMMYFUNCTION("IF(REGEXMATCH(J175, ""Governo""), 1, 0)"),0.0)</f>
        <v>0</v>
      </c>
      <c r="G175" s="35">
        <f>IFERROR(__xludf.DUMMYFUNCTION("IF(REGEXMATCH(J175, ""Óleo e Gás""), 1, 0)"),0.0)</f>
        <v>0</v>
      </c>
      <c r="H175" s="35">
        <f>IFERROR(__xludf.DUMMYFUNCTION("IF(REGEXMATCH(J175, ""Agroindústria""), 1, 0)"),0.0)</f>
        <v>0</v>
      </c>
      <c r="I175" s="13">
        <f>IFERROR(__xludf.DUMMYFUNCTION("IF(REGEXMATCH(J175, ""Outros""), 1, 0)"),1.0)</f>
        <v>1</v>
      </c>
      <c r="J175" s="13" t="s">
        <v>1066</v>
      </c>
      <c r="K175" s="22" t="s">
        <v>488</v>
      </c>
    </row>
    <row r="176" ht="15.75" customHeight="1">
      <c r="A176" s="30">
        <v>44847.390935069445</v>
      </c>
      <c r="B176" s="35">
        <f>IFERROR(__xludf.DUMMYFUNCTION("IF(REGEXMATCH(J176, ""Finanças""), 1, 0)"),0.0)</f>
        <v>0</v>
      </c>
      <c r="C176" s="35">
        <f>IFERROR(__xludf.DUMMYFUNCTION("IF(REGEXMATCH(J176, ""Serviços e Telecom""), 1, 0)"),0.0)</f>
        <v>0</v>
      </c>
      <c r="D176" s="35">
        <f>IFERROR(__xludf.DUMMYFUNCTION("IF(REGEXMATCH(J176, ""Indústria""), 1, 0)"),0.0)</f>
        <v>0</v>
      </c>
      <c r="E176" s="35">
        <f>IFERROR(__xludf.DUMMYFUNCTION("IF(REGEXMATCH(J176, ""Comércio""), 1, 0)"),1.0)</f>
        <v>1</v>
      </c>
      <c r="F176" s="35">
        <f>IFERROR(__xludf.DUMMYFUNCTION("IF(REGEXMATCH(J176, ""Governo""), 1, 0)"),0.0)</f>
        <v>0</v>
      </c>
      <c r="G176" s="35">
        <f>IFERROR(__xludf.DUMMYFUNCTION("IF(REGEXMATCH(J176, ""Óleo e Gás""), 1, 0)"),0.0)</f>
        <v>0</v>
      </c>
      <c r="H176" s="35">
        <f>IFERROR(__xludf.DUMMYFUNCTION("IF(REGEXMATCH(J176, ""Agroindústria""), 1, 0)"),0.0)</f>
        <v>0</v>
      </c>
      <c r="I176" s="13">
        <f>IFERROR(__xludf.DUMMYFUNCTION("IF(REGEXMATCH(J176, ""Outros""), 1, 0)"),0.0)</f>
        <v>0</v>
      </c>
      <c r="J176" s="13" t="s">
        <v>1069</v>
      </c>
      <c r="K176" s="22" t="s">
        <v>73</v>
      </c>
    </row>
    <row r="177" ht="15.75" customHeight="1">
      <c r="A177" s="30">
        <v>44847.41266112268</v>
      </c>
      <c r="B177" s="35">
        <f>IFERROR(__xludf.DUMMYFUNCTION("IF(REGEXMATCH(J177, ""Finanças""), 1, 0)"),0.0)</f>
        <v>0</v>
      </c>
      <c r="C177" s="35">
        <f>IFERROR(__xludf.DUMMYFUNCTION("IF(REGEXMATCH(J177, ""Serviços e Telecom""), 1, 0)"),0.0)</f>
        <v>0</v>
      </c>
      <c r="D177" s="35">
        <f>IFERROR(__xludf.DUMMYFUNCTION("IF(REGEXMATCH(J177, ""Indústria""), 1, 0)"),0.0)</f>
        <v>0</v>
      </c>
      <c r="E177" s="35">
        <f>IFERROR(__xludf.DUMMYFUNCTION("IF(REGEXMATCH(J177, ""Comércio""), 1, 0)"),0.0)</f>
        <v>0</v>
      </c>
      <c r="F177" s="35">
        <f>IFERROR(__xludf.DUMMYFUNCTION("IF(REGEXMATCH(J177, ""Governo""), 1, 0)"),0.0)</f>
        <v>0</v>
      </c>
      <c r="G177" s="35">
        <f>IFERROR(__xludf.DUMMYFUNCTION("IF(REGEXMATCH(J177, ""Óleo e Gás""), 1, 0)"),0.0)</f>
        <v>0</v>
      </c>
      <c r="H177" s="35">
        <f>IFERROR(__xludf.DUMMYFUNCTION("IF(REGEXMATCH(J177, ""Agroindústria""), 1, 0)"),0.0)</f>
        <v>0</v>
      </c>
      <c r="I177" s="13">
        <f>IFERROR(__xludf.DUMMYFUNCTION("IF(REGEXMATCH(J177, ""Outros""), 1, 0)"),1.0)</f>
        <v>1</v>
      </c>
      <c r="J177" s="13" t="s">
        <v>1066</v>
      </c>
      <c r="K177" s="22" t="s">
        <v>492</v>
      </c>
    </row>
    <row r="178" ht="15.75" customHeight="1">
      <c r="A178" s="30">
        <v>44847.59098597222</v>
      </c>
      <c r="B178" s="35">
        <f>IFERROR(__xludf.DUMMYFUNCTION("IF(REGEXMATCH(J178, ""Finanças""), 1, 0)"),1.0)</f>
        <v>1</v>
      </c>
      <c r="C178" s="35">
        <f>IFERROR(__xludf.DUMMYFUNCTION("IF(REGEXMATCH(J178, ""Serviços e Telecom""), 1, 0)"),0.0)</f>
        <v>0</v>
      </c>
      <c r="D178" s="35">
        <f>IFERROR(__xludf.DUMMYFUNCTION("IF(REGEXMATCH(J178, ""Indústria""), 1, 0)"),0.0)</f>
        <v>0</v>
      </c>
      <c r="E178" s="35">
        <f>IFERROR(__xludf.DUMMYFUNCTION("IF(REGEXMATCH(J178, ""Comércio""), 1, 0)"),0.0)</f>
        <v>0</v>
      </c>
      <c r="F178" s="35">
        <f>IFERROR(__xludf.DUMMYFUNCTION("IF(REGEXMATCH(J178, ""Governo""), 1, 0)"),0.0)</f>
        <v>0</v>
      </c>
      <c r="G178" s="35">
        <f>IFERROR(__xludf.DUMMYFUNCTION("IF(REGEXMATCH(J178, ""Óleo e Gás""), 1, 0)"),0.0)</f>
        <v>0</v>
      </c>
      <c r="H178" s="35">
        <f>IFERROR(__xludf.DUMMYFUNCTION("IF(REGEXMATCH(J178, ""Agroindústria""), 1, 0)"),0.0)</f>
        <v>0</v>
      </c>
      <c r="I178" s="13">
        <f>IFERROR(__xludf.DUMMYFUNCTION("IF(REGEXMATCH(J178, ""Outros""), 1, 0)"),1.0)</f>
        <v>1</v>
      </c>
      <c r="J178" s="13" t="s">
        <v>1288</v>
      </c>
      <c r="K178" s="22" t="s">
        <v>494</v>
      </c>
    </row>
    <row r="179" ht="15.75" customHeight="1">
      <c r="A179" s="30">
        <v>44850.34690488426</v>
      </c>
      <c r="B179" s="35">
        <f>IFERROR(__xludf.DUMMYFUNCTION("IF(REGEXMATCH(J179, ""Finanças""), 1, 0)"),1.0)</f>
        <v>1</v>
      </c>
      <c r="C179" s="35">
        <f>IFERROR(__xludf.DUMMYFUNCTION("IF(REGEXMATCH(J179, ""Serviços e Telecom""), 1, 0)"),0.0)</f>
        <v>0</v>
      </c>
      <c r="D179" s="35">
        <f>IFERROR(__xludf.DUMMYFUNCTION("IF(REGEXMATCH(J179, ""Indústria""), 1, 0)"),0.0)</f>
        <v>0</v>
      </c>
      <c r="E179" s="35">
        <f>IFERROR(__xludf.DUMMYFUNCTION("IF(REGEXMATCH(J179, ""Comércio""), 1, 0)"),1.0)</f>
        <v>1</v>
      </c>
      <c r="F179" s="35">
        <f>IFERROR(__xludf.DUMMYFUNCTION("IF(REGEXMATCH(J179, ""Governo""), 1, 0)"),0.0)</f>
        <v>0</v>
      </c>
      <c r="G179" s="35">
        <f>IFERROR(__xludf.DUMMYFUNCTION("IF(REGEXMATCH(J179, ""Óleo e Gás""), 1, 0)"),0.0)</f>
        <v>0</v>
      </c>
      <c r="H179" s="35">
        <f>IFERROR(__xludf.DUMMYFUNCTION("IF(REGEXMATCH(J179, ""Agroindústria""), 1, 0)"),0.0)</f>
        <v>0</v>
      </c>
      <c r="I179" s="13">
        <f>IFERROR(__xludf.DUMMYFUNCTION("IF(REGEXMATCH(J179, ""Outros""), 1, 0)"),0.0)</f>
        <v>0</v>
      </c>
      <c r="J179" s="13" t="s">
        <v>1271</v>
      </c>
      <c r="K179" s="22" t="s">
        <v>77</v>
      </c>
    </row>
    <row r="180" ht="15.75" customHeight="1">
      <c r="A180" s="30">
        <v>44855.00388574074</v>
      </c>
      <c r="B180" s="35">
        <f>IFERROR(__xludf.DUMMYFUNCTION("IF(REGEXMATCH(J180, ""Finanças""), 1, 0)"),1.0)</f>
        <v>1</v>
      </c>
      <c r="C180" s="35">
        <f>IFERROR(__xludf.DUMMYFUNCTION("IF(REGEXMATCH(J180, ""Serviços e Telecom""), 1, 0)"),0.0)</f>
        <v>0</v>
      </c>
      <c r="D180" s="35">
        <f>IFERROR(__xludf.DUMMYFUNCTION("IF(REGEXMATCH(J180, ""Indústria""), 1, 0)"),0.0)</f>
        <v>0</v>
      </c>
      <c r="E180" s="35">
        <f>IFERROR(__xludf.DUMMYFUNCTION("IF(REGEXMATCH(J180, ""Comércio""), 1, 0)"),0.0)</f>
        <v>0</v>
      </c>
      <c r="F180" s="35">
        <f>IFERROR(__xludf.DUMMYFUNCTION("IF(REGEXMATCH(J180, ""Governo""), 1, 0)"),0.0)</f>
        <v>0</v>
      </c>
      <c r="G180" s="35">
        <f>IFERROR(__xludf.DUMMYFUNCTION("IF(REGEXMATCH(J180, ""Óleo e Gás""), 1, 0)"),0.0)</f>
        <v>0</v>
      </c>
      <c r="H180" s="35">
        <f>IFERROR(__xludf.DUMMYFUNCTION("IF(REGEXMATCH(J180, ""Agroindústria""), 1, 0)"),0.0)</f>
        <v>0</v>
      </c>
      <c r="I180" s="13">
        <f>IFERROR(__xludf.DUMMYFUNCTION("IF(REGEXMATCH(J180, ""Outros""), 1, 0)"),0.0)</f>
        <v>0</v>
      </c>
      <c r="J180" s="13" t="s">
        <v>1063</v>
      </c>
      <c r="K180" s="22" t="s">
        <v>77</v>
      </c>
    </row>
    <row r="181" ht="15.75" customHeight="1">
      <c r="A181" s="30">
        <v>44855.00388574074</v>
      </c>
      <c r="B181" s="35">
        <f>IFERROR(__xludf.DUMMYFUNCTION("IF(REGEXMATCH(J181, ""Finanças""), 1, 0)"),0.0)</f>
        <v>0</v>
      </c>
      <c r="C181" s="35">
        <f>IFERROR(__xludf.DUMMYFUNCTION("IF(REGEXMATCH(J181, ""Serviços e Telecom""), 1, 0)"),0.0)</f>
        <v>0</v>
      </c>
      <c r="D181" s="35">
        <f>IFERROR(__xludf.DUMMYFUNCTION("IF(REGEXMATCH(J181, ""Indústria""), 1, 0)"),0.0)</f>
        <v>0</v>
      </c>
      <c r="E181" s="35">
        <f>IFERROR(__xludf.DUMMYFUNCTION("IF(REGEXMATCH(J181, ""Comércio""), 1, 0)"),1.0)</f>
        <v>1</v>
      </c>
      <c r="F181" s="35">
        <f>IFERROR(__xludf.DUMMYFUNCTION("IF(REGEXMATCH(J181, ""Governo""), 1, 0)"),0.0)</f>
        <v>0</v>
      </c>
      <c r="G181" s="35">
        <f>IFERROR(__xludf.DUMMYFUNCTION("IF(REGEXMATCH(J181, ""Óleo e Gás""), 1, 0)"),0.0)</f>
        <v>0</v>
      </c>
      <c r="H181" s="35">
        <f>IFERROR(__xludf.DUMMYFUNCTION("IF(REGEXMATCH(J181, ""Agroindústria""), 1, 0)"),0.0)</f>
        <v>0</v>
      </c>
      <c r="I181" s="13">
        <f>IFERROR(__xludf.DUMMYFUNCTION("IF(REGEXMATCH(J181, ""Outros""), 1, 0)"),0.0)</f>
        <v>0</v>
      </c>
      <c r="J181" s="13" t="s">
        <v>1069</v>
      </c>
      <c r="K181" s="22" t="s">
        <v>77</v>
      </c>
    </row>
    <row r="182" ht="15.75" customHeight="1">
      <c r="A182" s="30">
        <v>44855.4651299074</v>
      </c>
      <c r="B182" s="35">
        <f>IFERROR(__xludf.DUMMYFUNCTION("IF(REGEXMATCH(J182, ""Finanças""), 1, 0)"),1.0)</f>
        <v>1</v>
      </c>
      <c r="C182" s="35">
        <f>IFERROR(__xludf.DUMMYFUNCTION("IF(REGEXMATCH(J182, ""Serviços e Telecom""), 1, 0)"),0.0)</f>
        <v>0</v>
      </c>
      <c r="D182" s="35">
        <f>IFERROR(__xludf.DUMMYFUNCTION("IF(REGEXMATCH(J182, ""Indústria""), 1, 0)"),0.0)</f>
        <v>0</v>
      </c>
      <c r="E182" s="35">
        <f>IFERROR(__xludf.DUMMYFUNCTION("IF(REGEXMATCH(J182, ""Comércio""), 1, 0)"),0.0)</f>
        <v>0</v>
      </c>
      <c r="F182" s="35">
        <f>IFERROR(__xludf.DUMMYFUNCTION("IF(REGEXMATCH(J182, ""Governo""), 1, 0)"),0.0)</f>
        <v>0</v>
      </c>
      <c r="G182" s="35">
        <f>IFERROR(__xludf.DUMMYFUNCTION("IF(REGEXMATCH(J182, ""Óleo e Gás""), 1, 0)"),0.0)</f>
        <v>0</v>
      </c>
      <c r="H182" s="35">
        <f>IFERROR(__xludf.DUMMYFUNCTION("IF(REGEXMATCH(J182, ""Agroindústria""), 1, 0)"),0.0)</f>
        <v>0</v>
      </c>
      <c r="I182" s="13">
        <f>IFERROR(__xludf.DUMMYFUNCTION("IF(REGEXMATCH(J182, ""Outros""), 1, 0)"),0.0)</f>
        <v>0</v>
      </c>
      <c r="J182" s="13" t="s">
        <v>1063</v>
      </c>
      <c r="K182" s="22" t="s">
        <v>29</v>
      </c>
    </row>
    <row r="183" ht="15.75" customHeight="1">
      <c r="A183" s="30">
        <v>44858.65530805556</v>
      </c>
      <c r="B183" s="35">
        <f>IFERROR(__xludf.DUMMYFUNCTION("IF(REGEXMATCH(J183, ""Finanças""), 1, 0)"),0.0)</f>
        <v>0</v>
      </c>
      <c r="C183" s="35">
        <f>IFERROR(__xludf.DUMMYFUNCTION("IF(REGEXMATCH(J183, ""Serviços e Telecom""), 1, 0)"),0.0)</f>
        <v>0</v>
      </c>
      <c r="D183" s="35">
        <f>IFERROR(__xludf.DUMMYFUNCTION("IF(REGEXMATCH(J183, ""Indústria""), 1, 0)"),0.0)</f>
        <v>0</v>
      </c>
      <c r="E183" s="35">
        <f>IFERROR(__xludf.DUMMYFUNCTION("IF(REGEXMATCH(J183, ""Comércio""), 1, 0)"),0.0)</f>
        <v>0</v>
      </c>
      <c r="F183" s="35">
        <f>IFERROR(__xludf.DUMMYFUNCTION("IF(REGEXMATCH(J183, ""Governo""), 1, 0)"),1.0)</f>
        <v>1</v>
      </c>
      <c r="G183" s="35">
        <f>IFERROR(__xludf.DUMMYFUNCTION("IF(REGEXMATCH(J183, ""Óleo e Gás""), 1, 0)"),0.0)</f>
        <v>0</v>
      </c>
      <c r="H183" s="35">
        <f>IFERROR(__xludf.DUMMYFUNCTION("IF(REGEXMATCH(J183, ""Agroindústria""), 1, 0)"),0.0)</f>
        <v>0</v>
      </c>
      <c r="I183" s="13">
        <f>IFERROR(__xludf.DUMMYFUNCTION("IF(REGEXMATCH(J183, ""Outros""), 1, 0)"),0.0)</f>
        <v>0</v>
      </c>
      <c r="J183" s="13" t="s">
        <v>327</v>
      </c>
      <c r="K183" s="22" t="s">
        <v>481</v>
      </c>
    </row>
    <row r="184" ht="15.75" customHeight="1">
      <c r="A184" s="30">
        <v>44858.65530805556</v>
      </c>
      <c r="B184" s="35">
        <f>IFERROR(__xludf.DUMMYFUNCTION("IF(REGEXMATCH(J184, ""Finanças""), 1, 0)"),1.0)</f>
        <v>1</v>
      </c>
      <c r="C184" s="35">
        <f>IFERROR(__xludf.DUMMYFUNCTION("IF(REGEXMATCH(J184, ""Serviços e Telecom""), 1, 0)"),0.0)</f>
        <v>0</v>
      </c>
      <c r="D184" s="35">
        <f>IFERROR(__xludf.DUMMYFUNCTION("IF(REGEXMATCH(J184, ""Indústria""), 1, 0)"),0.0)</f>
        <v>0</v>
      </c>
      <c r="E184" s="35">
        <f>IFERROR(__xludf.DUMMYFUNCTION("IF(REGEXMATCH(J184, ""Comércio""), 1, 0)"),0.0)</f>
        <v>0</v>
      </c>
      <c r="F184" s="35">
        <f>IFERROR(__xludf.DUMMYFUNCTION("IF(REGEXMATCH(J184, ""Governo""), 1, 0)"),0.0)</f>
        <v>0</v>
      </c>
      <c r="G184" s="35">
        <f>IFERROR(__xludf.DUMMYFUNCTION("IF(REGEXMATCH(J184, ""Óleo e Gás""), 1, 0)"),0.0)</f>
        <v>0</v>
      </c>
      <c r="H184" s="35">
        <f>IFERROR(__xludf.DUMMYFUNCTION("IF(REGEXMATCH(J184, ""Agroindústria""), 1, 0)"),0.0)</f>
        <v>0</v>
      </c>
      <c r="I184" s="13">
        <f>IFERROR(__xludf.DUMMYFUNCTION("IF(REGEXMATCH(J184, ""Outros""), 1, 0)"),0.0)</f>
        <v>0</v>
      </c>
      <c r="J184" s="13" t="s">
        <v>1063</v>
      </c>
      <c r="K184" s="22" t="s">
        <v>481</v>
      </c>
    </row>
    <row r="185" ht="15.75" customHeight="1">
      <c r="A185" s="30">
        <v>44858.68369986111</v>
      </c>
      <c r="B185" s="35">
        <f>IFERROR(__xludf.DUMMYFUNCTION("IF(REGEXMATCH(J185, ""Finanças""), 1, 0)"),1.0)</f>
        <v>1</v>
      </c>
      <c r="C185" s="35">
        <f>IFERROR(__xludf.DUMMYFUNCTION("IF(REGEXMATCH(J185, ""Serviços e Telecom""), 1, 0)"),0.0)</f>
        <v>0</v>
      </c>
      <c r="D185" s="35">
        <f>IFERROR(__xludf.DUMMYFUNCTION("IF(REGEXMATCH(J185, ""Indústria""), 1, 0)"),0.0)</f>
        <v>0</v>
      </c>
      <c r="E185" s="35">
        <f>IFERROR(__xludf.DUMMYFUNCTION("IF(REGEXMATCH(J185, ""Comércio""), 1, 0)"),0.0)</f>
        <v>0</v>
      </c>
      <c r="F185" s="35">
        <f>IFERROR(__xludf.DUMMYFUNCTION("IF(REGEXMATCH(J185, ""Governo""), 1, 0)"),0.0)</f>
        <v>0</v>
      </c>
      <c r="G185" s="35">
        <f>IFERROR(__xludf.DUMMYFUNCTION("IF(REGEXMATCH(J185, ""Óleo e Gás""), 1, 0)"),0.0)</f>
        <v>0</v>
      </c>
      <c r="H185" s="35">
        <f>IFERROR(__xludf.DUMMYFUNCTION("IF(REGEXMATCH(J185, ""Agroindústria""), 1, 0)"),0.0)</f>
        <v>0</v>
      </c>
      <c r="I185" s="13">
        <f>IFERROR(__xludf.DUMMYFUNCTION("IF(REGEXMATCH(J185, ""Outros""), 1, 0)"),0.0)</f>
        <v>0</v>
      </c>
      <c r="J185" s="13" t="s">
        <v>1063</v>
      </c>
      <c r="K185" s="22" t="s">
        <v>29</v>
      </c>
    </row>
    <row r="186" ht="15.75" customHeight="1">
      <c r="A186" s="30">
        <v>44867.76213559028</v>
      </c>
      <c r="B186" s="35">
        <f>IFERROR(__xludf.DUMMYFUNCTION("IF(REGEXMATCH(J186, ""Finanças""), 1, 0)"),0.0)</f>
        <v>0</v>
      </c>
      <c r="C186" s="35">
        <f>IFERROR(__xludf.DUMMYFUNCTION("IF(REGEXMATCH(J186, ""Serviços e Telecom""), 1, 0)"),0.0)</f>
        <v>0</v>
      </c>
      <c r="D186" s="35">
        <f>IFERROR(__xludf.DUMMYFUNCTION("IF(REGEXMATCH(J186, ""Indústria""), 1, 0)"),0.0)</f>
        <v>0</v>
      </c>
      <c r="E186" s="35">
        <f>IFERROR(__xludf.DUMMYFUNCTION("IF(REGEXMATCH(J186, ""Comércio""), 1, 0)"),0.0)</f>
        <v>0</v>
      </c>
      <c r="F186" s="35">
        <f>IFERROR(__xludf.DUMMYFUNCTION("IF(REGEXMATCH(J186, ""Governo""), 1, 0)"),0.0)</f>
        <v>0</v>
      </c>
      <c r="G186" s="35">
        <f>IFERROR(__xludf.DUMMYFUNCTION("IF(REGEXMATCH(J186, ""Óleo e Gás""), 1, 0)"),0.0)</f>
        <v>0</v>
      </c>
      <c r="H186" s="35">
        <f>IFERROR(__xludf.DUMMYFUNCTION("IF(REGEXMATCH(J186, ""Agroindústria""), 1, 0)"),0.0)</f>
        <v>0</v>
      </c>
      <c r="I186" s="13">
        <f>IFERROR(__xludf.DUMMYFUNCTION("IF(REGEXMATCH(J186, ""Outros""), 1, 0)"),1.0)</f>
        <v>1</v>
      </c>
      <c r="J186" s="13" t="s">
        <v>1066</v>
      </c>
      <c r="K186" s="22" t="s">
        <v>499</v>
      </c>
    </row>
    <row r="187" ht="15.75" customHeight="1">
      <c r="A187" s="30">
        <v>44868.84776665509</v>
      </c>
      <c r="B187" s="35">
        <f>IFERROR(__xludf.DUMMYFUNCTION("IF(REGEXMATCH(J187, ""Finanças""), 1, 0)"),0.0)</f>
        <v>0</v>
      </c>
      <c r="C187" s="35">
        <f>IFERROR(__xludf.DUMMYFUNCTION("IF(REGEXMATCH(J187, ""Serviços e Telecom""), 1, 0)"),1.0)</f>
        <v>1</v>
      </c>
      <c r="D187" s="35">
        <f>IFERROR(__xludf.DUMMYFUNCTION("IF(REGEXMATCH(J187, ""Indústria""), 1, 0)"),0.0)</f>
        <v>0</v>
      </c>
      <c r="E187" s="35">
        <f>IFERROR(__xludf.DUMMYFUNCTION("IF(REGEXMATCH(J187, ""Comércio""), 1, 0)"),0.0)</f>
        <v>0</v>
      </c>
      <c r="F187" s="35">
        <f>IFERROR(__xludf.DUMMYFUNCTION("IF(REGEXMATCH(J187, ""Governo""), 1, 0)"),0.0)</f>
        <v>0</v>
      </c>
      <c r="G187" s="35">
        <f>IFERROR(__xludf.DUMMYFUNCTION("IF(REGEXMATCH(J187, ""Óleo e Gás""), 1, 0)"),0.0)</f>
        <v>0</v>
      </c>
      <c r="H187" s="35">
        <f>IFERROR(__xludf.DUMMYFUNCTION("IF(REGEXMATCH(J187, ""Agroindústria""), 1, 0)"),0.0)</f>
        <v>0</v>
      </c>
      <c r="I187" s="13">
        <f>IFERROR(__xludf.DUMMYFUNCTION("IF(REGEXMATCH(J187, ""Outros""), 1, 0)"),0.0)</f>
        <v>0</v>
      </c>
      <c r="J187" s="13" t="s">
        <v>1071</v>
      </c>
      <c r="K187" s="22" t="s">
        <v>233</v>
      </c>
    </row>
    <row r="188" ht="15.75" customHeight="1">
      <c r="A188" s="30">
        <v>44868.84776665509</v>
      </c>
      <c r="B188" s="35">
        <f>IFERROR(__xludf.DUMMYFUNCTION("IF(REGEXMATCH(J188, ""Finanças""), 1, 0)"),0.0)</f>
        <v>0</v>
      </c>
      <c r="C188" s="35">
        <f>IFERROR(__xludf.DUMMYFUNCTION("IF(REGEXMATCH(J188, ""Serviços e Telecom""), 1, 0)"),0.0)</f>
        <v>0</v>
      </c>
      <c r="D188" s="35">
        <f>IFERROR(__xludf.DUMMYFUNCTION("IF(REGEXMATCH(J188, ""Indústria""), 1, 0)"),0.0)</f>
        <v>0</v>
      </c>
      <c r="E188" s="35">
        <f>IFERROR(__xludf.DUMMYFUNCTION("IF(REGEXMATCH(J188, ""Comércio""), 1, 0)"),0.0)</f>
        <v>0</v>
      </c>
      <c r="F188" s="35">
        <f>IFERROR(__xludf.DUMMYFUNCTION("IF(REGEXMATCH(J188, ""Governo""), 1, 0)"),1.0)</f>
        <v>1</v>
      </c>
      <c r="G188" s="35">
        <f>IFERROR(__xludf.DUMMYFUNCTION("IF(REGEXMATCH(J188, ""Óleo e Gás""), 1, 0)"),0.0)</f>
        <v>0</v>
      </c>
      <c r="H188" s="35">
        <f>IFERROR(__xludf.DUMMYFUNCTION("IF(REGEXMATCH(J188, ""Agroindústria""), 1, 0)"),0.0)</f>
        <v>0</v>
      </c>
      <c r="I188" s="13">
        <f>IFERROR(__xludf.DUMMYFUNCTION("IF(REGEXMATCH(J188, ""Outros""), 1, 0)"),0.0)</f>
        <v>0</v>
      </c>
      <c r="J188" s="13" t="s">
        <v>327</v>
      </c>
      <c r="K188" s="22" t="s">
        <v>233</v>
      </c>
    </row>
    <row r="189" ht="15.75" customHeight="1">
      <c r="A189" s="30">
        <v>44868.84776665509</v>
      </c>
      <c r="B189" s="35">
        <f>IFERROR(__xludf.DUMMYFUNCTION("IF(REGEXMATCH(J189, ""Finanças""), 1, 0)"),1.0)</f>
        <v>1</v>
      </c>
      <c r="C189" s="35">
        <f>IFERROR(__xludf.DUMMYFUNCTION("IF(REGEXMATCH(J189, ""Serviços e Telecom""), 1, 0)"),0.0)</f>
        <v>0</v>
      </c>
      <c r="D189" s="35">
        <f>IFERROR(__xludf.DUMMYFUNCTION("IF(REGEXMATCH(J189, ""Indústria""), 1, 0)"),0.0)</f>
        <v>0</v>
      </c>
      <c r="E189" s="35">
        <f>IFERROR(__xludf.DUMMYFUNCTION("IF(REGEXMATCH(J189, ""Comércio""), 1, 0)"),0.0)</f>
        <v>0</v>
      </c>
      <c r="F189" s="35">
        <f>IFERROR(__xludf.DUMMYFUNCTION("IF(REGEXMATCH(J189, ""Governo""), 1, 0)"),0.0)</f>
        <v>0</v>
      </c>
      <c r="G189" s="35">
        <f>IFERROR(__xludf.DUMMYFUNCTION("IF(REGEXMATCH(J189, ""Óleo e Gás""), 1, 0)"),0.0)</f>
        <v>0</v>
      </c>
      <c r="H189" s="35">
        <f>IFERROR(__xludf.DUMMYFUNCTION("IF(REGEXMATCH(J189, ""Agroindústria""), 1, 0)"),0.0)</f>
        <v>0</v>
      </c>
      <c r="I189" s="13">
        <f>IFERROR(__xludf.DUMMYFUNCTION("IF(REGEXMATCH(J189, ""Outros""), 1, 0)"),0.0)</f>
        <v>0</v>
      </c>
      <c r="J189" s="13" t="s">
        <v>1063</v>
      </c>
      <c r="K189" s="22" t="s">
        <v>233</v>
      </c>
    </row>
    <row r="190" ht="15.75" customHeight="1">
      <c r="A190" s="30">
        <v>44868.84776665509</v>
      </c>
      <c r="B190" s="35">
        <f>IFERROR(__xludf.DUMMYFUNCTION("IF(REGEXMATCH(J190, ""Finanças""), 1, 0)"),0.0)</f>
        <v>0</v>
      </c>
      <c r="C190" s="35">
        <f>IFERROR(__xludf.DUMMYFUNCTION("IF(REGEXMATCH(J190, ""Serviços e Telecom""), 1, 0)"),0.0)</f>
        <v>0</v>
      </c>
      <c r="D190" s="35">
        <f>IFERROR(__xludf.DUMMYFUNCTION("IF(REGEXMATCH(J190, ""Indústria""), 1, 0)"),1.0)</f>
        <v>1</v>
      </c>
      <c r="E190" s="35">
        <f>IFERROR(__xludf.DUMMYFUNCTION("IF(REGEXMATCH(J190, ""Comércio""), 1, 0)"),0.0)</f>
        <v>0</v>
      </c>
      <c r="F190" s="35">
        <f>IFERROR(__xludf.DUMMYFUNCTION("IF(REGEXMATCH(J190, ""Governo""), 1, 0)"),0.0)</f>
        <v>0</v>
      </c>
      <c r="G190" s="35">
        <f>IFERROR(__xludf.DUMMYFUNCTION("IF(REGEXMATCH(J190, ""Óleo e Gás""), 1, 0)"),0.0)</f>
        <v>0</v>
      </c>
      <c r="H190" s="35">
        <f>IFERROR(__xludf.DUMMYFUNCTION("IF(REGEXMATCH(J190, ""Agroindústria""), 1, 0)"),0.0)</f>
        <v>0</v>
      </c>
      <c r="I190" s="13">
        <f>IFERROR(__xludf.DUMMYFUNCTION("IF(REGEXMATCH(J190, ""Outros""), 1, 0)"),0.0)</f>
        <v>0</v>
      </c>
      <c r="J190" s="13" t="s">
        <v>1077</v>
      </c>
      <c r="K190" s="22" t="s">
        <v>233</v>
      </c>
    </row>
    <row r="191" ht="15.75" customHeight="1">
      <c r="A191" s="30">
        <v>44868.84776665509</v>
      </c>
      <c r="B191" s="35">
        <f>IFERROR(__xludf.DUMMYFUNCTION("IF(REGEXMATCH(J191, ""Finanças""), 1, 0)"),0.0)</f>
        <v>0</v>
      </c>
      <c r="C191" s="35">
        <f>IFERROR(__xludf.DUMMYFUNCTION("IF(REGEXMATCH(J191, ""Serviços e Telecom""), 1, 0)"),0.0)</f>
        <v>0</v>
      </c>
      <c r="D191" s="35">
        <f>IFERROR(__xludf.DUMMYFUNCTION("IF(REGEXMATCH(J191, ""Indústria""), 1, 0)"),0.0)</f>
        <v>0</v>
      </c>
      <c r="E191" s="35">
        <f>IFERROR(__xludf.DUMMYFUNCTION("IF(REGEXMATCH(J191, ""Comércio""), 1, 0)"),1.0)</f>
        <v>1</v>
      </c>
      <c r="F191" s="35">
        <f>IFERROR(__xludf.DUMMYFUNCTION("IF(REGEXMATCH(J191, ""Governo""), 1, 0)"),0.0)</f>
        <v>0</v>
      </c>
      <c r="G191" s="35">
        <f>IFERROR(__xludf.DUMMYFUNCTION("IF(REGEXMATCH(J191, ""Óleo e Gás""), 1, 0)"),0.0)</f>
        <v>0</v>
      </c>
      <c r="H191" s="35">
        <f>IFERROR(__xludf.DUMMYFUNCTION("IF(REGEXMATCH(J191, ""Agroindústria""), 1, 0)"),0.0)</f>
        <v>0</v>
      </c>
      <c r="I191" s="13">
        <f>IFERROR(__xludf.DUMMYFUNCTION("IF(REGEXMATCH(J191, ""Outros""), 1, 0)"),0.0)</f>
        <v>0</v>
      </c>
      <c r="J191" s="13" t="s">
        <v>1069</v>
      </c>
      <c r="K191" s="22" t="s">
        <v>233</v>
      </c>
    </row>
    <row r="192" ht="15.75" customHeight="1">
      <c r="A192" s="30">
        <v>44868.84776665509</v>
      </c>
      <c r="B192" s="35">
        <f>IFERROR(__xludf.DUMMYFUNCTION("IF(REGEXMATCH(J192, ""Finanças""), 1, 0)"),0.0)</f>
        <v>0</v>
      </c>
      <c r="C192" s="35">
        <f>IFERROR(__xludf.DUMMYFUNCTION("IF(REGEXMATCH(J192, ""Serviços e Telecom""), 1, 0)"),0.0)</f>
        <v>0</v>
      </c>
      <c r="D192" s="35">
        <f>IFERROR(__xludf.DUMMYFUNCTION("IF(REGEXMATCH(J192, ""Indústria""), 1, 0)"),0.0)</f>
        <v>0</v>
      </c>
      <c r="E192" s="35">
        <f>IFERROR(__xludf.DUMMYFUNCTION("IF(REGEXMATCH(J192, ""Comércio""), 1, 0)"),0.0)</f>
        <v>0</v>
      </c>
      <c r="F192" s="35">
        <f>IFERROR(__xludf.DUMMYFUNCTION("IF(REGEXMATCH(J192, ""Governo""), 1, 0)"),0.0)</f>
        <v>0</v>
      </c>
      <c r="G192" s="35">
        <f>IFERROR(__xludf.DUMMYFUNCTION("IF(REGEXMATCH(J192, ""Óleo e Gás""), 1, 0)"),0.0)</f>
        <v>0</v>
      </c>
      <c r="H192" s="35">
        <f>IFERROR(__xludf.DUMMYFUNCTION("IF(REGEXMATCH(J192, ""Agroindústria""), 1, 0)"),0.0)</f>
        <v>0</v>
      </c>
      <c r="I192" s="13">
        <f>IFERROR(__xludf.DUMMYFUNCTION("IF(REGEXMATCH(J192, ""Outros""), 1, 0)"),1.0)</f>
        <v>1</v>
      </c>
      <c r="J192" s="13" t="s">
        <v>1066</v>
      </c>
      <c r="K192" s="22" t="s">
        <v>233</v>
      </c>
    </row>
    <row r="193" ht="15.75" customHeight="1">
      <c r="A193" s="30">
        <v>44868.8788491088</v>
      </c>
      <c r="B193" s="35">
        <f>IFERROR(__xludf.DUMMYFUNCTION("IF(REGEXMATCH(J193, ""Finanças""), 1, 0)"),0.0)</f>
        <v>0</v>
      </c>
      <c r="C193" s="35">
        <f>IFERROR(__xludf.DUMMYFUNCTION("IF(REGEXMATCH(J193, ""Serviços e Telecom""), 1, 0)"),0.0)</f>
        <v>0</v>
      </c>
      <c r="D193" s="35">
        <f>IFERROR(__xludf.DUMMYFUNCTION("IF(REGEXMATCH(J193, ""Indústria""), 1, 0)"),0.0)</f>
        <v>0</v>
      </c>
      <c r="E193" s="35">
        <f>IFERROR(__xludf.DUMMYFUNCTION("IF(REGEXMATCH(J193, ""Comércio""), 1, 0)"),1.0)</f>
        <v>1</v>
      </c>
      <c r="F193" s="35">
        <f>IFERROR(__xludf.DUMMYFUNCTION("IF(REGEXMATCH(J193, ""Governo""), 1, 0)"),0.0)</f>
        <v>0</v>
      </c>
      <c r="G193" s="35">
        <f>IFERROR(__xludf.DUMMYFUNCTION("IF(REGEXMATCH(J193, ""Óleo e Gás""), 1, 0)"),0.0)</f>
        <v>0</v>
      </c>
      <c r="H193" s="35">
        <f>IFERROR(__xludf.DUMMYFUNCTION("IF(REGEXMATCH(J193, ""Agroindústria""), 1, 0)"),0.0)</f>
        <v>0</v>
      </c>
      <c r="I193" s="13">
        <f>IFERROR(__xludf.DUMMYFUNCTION("IF(REGEXMATCH(J193, ""Outros""), 1, 0)"),0.0)</f>
        <v>0</v>
      </c>
      <c r="J193" s="13" t="s">
        <v>1069</v>
      </c>
      <c r="K193" s="22" t="s">
        <v>73</v>
      </c>
    </row>
    <row r="194" ht="15.75" customHeight="1">
      <c r="A194" s="30">
        <v>44869.35112248843</v>
      </c>
      <c r="B194" s="35">
        <f>IFERROR(__xludf.DUMMYFUNCTION("IF(REGEXMATCH(J194, ""Finanças""), 1, 0)"),0.0)</f>
        <v>0</v>
      </c>
      <c r="C194" s="35">
        <f>IFERROR(__xludf.DUMMYFUNCTION("IF(REGEXMATCH(J194, ""Serviços e Telecom""), 1, 0)"),0.0)</f>
        <v>0</v>
      </c>
      <c r="D194" s="35">
        <f>IFERROR(__xludf.DUMMYFUNCTION("IF(REGEXMATCH(J194, ""Indústria""), 1, 0)"),0.0)</f>
        <v>0</v>
      </c>
      <c r="E194" s="35">
        <f>IFERROR(__xludf.DUMMYFUNCTION("IF(REGEXMATCH(J194, ""Comércio""), 1, 0)"),1.0)</f>
        <v>1</v>
      </c>
      <c r="F194" s="35">
        <f>IFERROR(__xludf.DUMMYFUNCTION("IF(REGEXMATCH(J194, ""Governo""), 1, 0)"),0.0)</f>
        <v>0</v>
      </c>
      <c r="G194" s="35">
        <f>IFERROR(__xludf.DUMMYFUNCTION("IF(REGEXMATCH(J194, ""Óleo e Gás""), 1, 0)"),0.0)</f>
        <v>0</v>
      </c>
      <c r="H194" s="35">
        <f>IFERROR(__xludf.DUMMYFUNCTION("IF(REGEXMATCH(J194, ""Agroindústria""), 1, 0)"),0.0)</f>
        <v>0</v>
      </c>
      <c r="I194" s="13">
        <f>IFERROR(__xludf.DUMMYFUNCTION("IF(REGEXMATCH(J194, ""Outros""), 1, 0)"),0.0)</f>
        <v>0</v>
      </c>
      <c r="J194" s="13" t="s">
        <v>1069</v>
      </c>
      <c r="K194" s="22" t="s">
        <v>73</v>
      </c>
    </row>
    <row r="195" ht="15.75" customHeight="1">
      <c r="A195" s="30">
        <v>44869.54834835648</v>
      </c>
      <c r="B195" s="35">
        <f>IFERROR(__xludf.DUMMYFUNCTION("IF(REGEXMATCH(J195, ""Finanças""), 1, 0)"),0.0)</f>
        <v>0</v>
      </c>
      <c r="C195" s="35">
        <f>IFERROR(__xludf.DUMMYFUNCTION("IF(REGEXMATCH(J195, ""Serviços e Telecom""), 1, 0)"),0.0)</f>
        <v>0</v>
      </c>
      <c r="D195" s="35">
        <f>IFERROR(__xludf.DUMMYFUNCTION("IF(REGEXMATCH(J195, ""Indústria""), 1, 0)"),0.0)</f>
        <v>0</v>
      </c>
      <c r="E195" s="35">
        <f>IFERROR(__xludf.DUMMYFUNCTION("IF(REGEXMATCH(J195, ""Comércio""), 1, 0)"),0.0)</f>
        <v>0</v>
      </c>
      <c r="F195" s="35">
        <f>IFERROR(__xludf.DUMMYFUNCTION("IF(REGEXMATCH(J195, ""Governo""), 1, 0)"),1.0)</f>
        <v>1</v>
      </c>
      <c r="G195" s="35">
        <f>IFERROR(__xludf.DUMMYFUNCTION("IF(REGEXMATCH(J195, ""Óleo e Gás""), 1, 0)"),0.0)</f>
        <v>0</v>
      </c>
      <c r="H195" s="35">
        <f>IFERROR(__xludf.DUMMYFUNCTION("IF(REGEXMATCH(J195, ""Agroindústria""), 1, 0)"),0.0)</f>
        <v>0</v>
      </c>
      <c r="I195" s="13">
        <f>IFERROR(__xludf.DUMMYFUNCTION("IF(REGEXMATCH(J195, ""Outros""), 1, 0)"),0.0)</f>
        <v>0</v>
      </c>
      <c r="J195" s="13" t="s">
        <v>327</v>
      </c>
      <c r="K195" s="22" t="s">
        <v>327</v>
      </c>
    </row>
    <row r="196" ht="15.75" customHeight="1">
      <c r="A196" s="30">
        <v>44869.55069282408</v>
      </c>
      <c r="B196" s="35">
        <f>IFERROR(__xludf.DUMMYFUNCTION("IF(REGEXMATCH(J196, ""Finanças""), 1, 0)"),0.0)</f>
        <v>0</v>
      </c>
      <c r="C196" s="35">
        <f>IFERROR(__xludf.DUMMYFUNCTION("IF(REGEXMATCH(J196, ""Serviços e Telecom""), 1, 0)"),0.0)</f>
        <v>0</v>
      </c>
      <c r="D196" s="35">
        <f>IFERROR(__xludf.DUMMYFUNCTION("IF(REGEXMATCH(J196, ""Indústria""), 1, 0)"),0.0)</f>
        <v>0</v>
      </c>
      <c r="E196" s="35">
        <f>IFERROR(__xludf.DUMMYFUNCTION("IF(REGEXMATCH(J196, ""Comércio""), 1, 0)"),0.0)</f>
        <v>0</v>
      </c>
      <c r="F196" s="35">
        <f>IFERROR(__xludf.DUMMYFUNCTION("IF(REGEXMATCH(J196, ""Governo""), 1, 0)"),1.0)</f>
        <v>1</v>
      </c>
      <c r="G196" s="35">
        <f>IFERROR(__xludf.DUMMYFUNCTION("IF(REGEXMATCH(J196, ""Óleo e Gás""), 1, 0)"),0.0)</f>
        <v>0</v>
      </c>
      <c r="H196" s="35">
        <f>IFERROR(__xludf.DUMMYFUNCTION("IF(REGEXMATCH(J196, ""Agroindústria""), 1, 0)"),0.0)</f>
        <v>0</v>
      </c>
      <c r="I196" s="13">
        <f>IFERROR(__xludf.DUMMYFUNCTION("IF(REGEXMATCH(J196, ""Outros""), 1, 0)"),0.0)</f>
        <v>0</v>
      </c>
      <c r="J196" s="13" t="s">
        <v>327</v>
      </c>
      <c r="K196" s="22" t="s">
        <v>327</v>
      </c>
    </row>
    <row r="197" ht="15.75" customHeight="1">
      <c r="A197" s="30">
        <v>44869.80587246528</v>
      </c>
      <c r="B197" s="35">
        <f>IFERROR(__xludf.DUMMYFUNCTION("IF(REGEXMATCH(J197, ""Finanças""), 1, 0)"),0.0)</f>
        <v>0</v>
      </c>
      <c r="C197" s="35">
        <f>IFERROR(__xludf.DUMMYFUNCTION("IF(REGEXMATCH(J197, ""Serviços e Telecom""), 1, 0)"),1.0)</f>
        <v>1</v>
      </c>
      <c r="D197" s="35">
        <f>IFERROR(__xludf.DUMMYFUNCTION("IF(REGEXMATCH(J197, ""Indústria""), 1, 0)"),0.0)</f>
        <v>0</v>
      </c>
      <c r="E197" s="35">
        <f>IFERROR(__xludf.DUMMYFUNCTION("IF(REGEXMATCH(J197, ""Comércio""), 1, 0)"),0.0)</f>
        <v>0</v>
      </c>
      <c r="F197" s="35">
        <f>IFERROR(__xludf.DUMMYFUNCTION("IF(REGEXMATCH(J197, ""Governo""), 1, 0)"),0.0)</f>
        <v>0</v>
      </c>
      <c r="G197" s="35">
        <f>IFERROR(__xludf.DUMMYFUNCTION("IF(REGEXMATCH(J197, ""Óleo e Gás""), 1, 0)"),0.0)</f>
        <v>0</v>
      </c>
      <c r="H197" s="35">
        <f>IFERROR(__xludf.DUMMYFUNCTION("IF(REGEXMATCH(J197, ""Agroindústria""), 1, 0)"),0.0)</f>
        <v>0</v>
      </c>
      <c r="I197" s="13">
        <f>IFERROR(__xludf.DUMMYFUNCTION("IF(REGEXMATCH(J197, ""Outros""), 1, 0)"),0.0)</f>
        <v>0</v>
      </c>
      <c r="J197" s="13" t="s">
        <v>1071</v>
      </c>
      <c r="K197" s="22" t="s">
        <v>509</v>
      </c>
    </row>
    <row r="198" ht="15.75" customHeight="1">
      <c r="A198" s="30">
        <v>44869.80587246528</v>
      </c>
      <c r="B198" s="35">
        <f>IFERROR(__xludf.DUMMYFUNCTION("IF(REGEXMATCH(J198, ""Finanças""), 1, 0)"),0.0)</f>
        <v>0</v>
      </c>
      <c r="C198" s="35">
        <f>IFERROR(__xludf.DUMMYFUNCTION("IF(REGEXMATCH(J198, ""Serviços e Telecom""), 1, 0)"),0.0)</f>
        <v>0</v>
      </c>
      <c r="D198" s="35">
        <f>IFERROR(__xludf.DUMMYFUNCTION("IF(REGEXMATCH(J198, ""Indústria""), 1, 0)"),0.0)</f>
        <v>0</v>
      </c>
      <c r="E198" s="35">
        <f>IFERROR(__xludf.DUMMYFUNCTION("IF(REGEXMATCH(J198, ""Comércio""), 1, 0)"),0.0)</f>
        <v>0</v>
      </c>
      <c r="F198" s="35">
        <f>IFERROR(__xludf.DUMMYFUNCTION("IF(REGEXMATCH(J198, ""Governo""), 1, 0)"),0.0)</f>
        <v>0</v>
      </c>
      <c r="G198" s="35">
        <f>IFERROR(__xludf.DUMMYFUNCTION("IF(REGEXMATCH(J198, ""Óleo e Gás""), 1, 0)"),0.0)</f>
        <v>0</v>
      </c>
      <c r="H198" s="35">
        <f>IFERROR(__xludf.DUMMYFUNCTION("IF(REGEXMATCH(J198, ""Agroindústria""), 1, 0)"),0.0)</f>
        <v>0</v>
      </c>
      <c r="I198" s="13">
        <f>IFERROR(__xludf.DUMMYFUNCTION("IF(REGEXMATCH(J198, ""Outros""), 1, 0)"),1.0)</f>
        <v>1</v>
      </c>
      <c r="J198" s="13" t="s">
        <v>1066</v>
      </c>
      <c r="K198" s="22" t="s">
        <v>509</v>
      </c>
    </row>
    <row r="199" ht="15.75" customHeight="1">
      <c r="A199" s="30">
        <v>44872.49582777778</v>
      </c>
      <c r="B199" s="35">
        <f>IFERROR(__xludf.DUMMYFUNCTION("IF(REGEXMATCH(J199, ""Finanças""), 1, 0)"),0.0)</f>
        <v>0</v>
      </c>
      <c r="C199" s="35">
        <f>IFERROR(__xludf.DUMMYFUNCTION("IF(REGEXMATCH(J199, ""Serviços e Telecom""), 1, 0)"),0.0)</f>
        <v>0</v>
      </c>
      <c r="D199" s="35">
        <f>IFERROR(__xludf.DUMMYFUNCTION("IF(REGEXMATCH(J199, ""Indústria""), 1, 0)"),0.0)</f>
        <v>0</v>
      </c>
      <c r="E199" s="35">
        <f>IFERROR(__xludf.DUMMYFUNCTION("IF(REGEXMATCH(J199, ""Comércio""), 1, 0)"),1.0)</f>
        <v>1</v>
      </c>
      <c r="F199" s="35">
        <f>IFERROR(__xludf.DUMMYFUNCTION("IF(REGEXMATCH(J199, ""Governo""), 1, 0)"),0.0)</f>
        <v>0</v>
      </c>
      <c r="G199" s="35">
        <f>IFERROR(__xludf.DUMMYFUNCTION("IF(REGEXMATCH(J199, ""Óleo e Gás""), 1, 0)"),0.0)</f>
        <v>0</v>
      </c>
      <c r="H199" s="35">
        <f>IFERROR(__xludf.DUMMYFUNCTION("IF(REGEXMATCH(J199, ""Agroindústria""), 1, 0)"),0.0)</f>
        <v>0</v>
      </c>
      <c r="I199" s="13">
        <f>IFERROR(__xludf.DUMMYFUNCTION("IF(REGEXMATCH(J199, ""Outros""), 1, 0)"),0.0)</f>
        <v>0</v>
      </c>
      <c r="J199" s="13" t="s">
        <v>1069</v>
      </c>
      <c r="K199" s="22" t="s">
        <v>284</v>
      </c>
    </row>
    <row r="200" ht="15.75" customHeight="1">
      <c r="A200" s="30">
        <v>44872.54367612269</v>
      </c>
      <c r="B200" s="35">
        <f>IFERROR(__xludf.DUMMYFUNCTION("IF(REGEXMATCH(J200, ""Finanças""), 1, 0)"),1.0)</f>
        <v>1</v>
      </c>
      <c r="C200" s="35">
        <f>IFERROR(__xludf.DUMMYFUNCTION("IF(REGEXMATCH(J200, ""Serviços e Telecom""), 1, 0)"),0.0)</f>
        <v>0</v>
      </c>
      <c r="D200" s="35">
        <f>IFERROR(__xludf.DUMMYFUNCTION("IF(REGEXMATCH(J200, ""Indústria""), 1, 0)"),0.0)</f>
        <v>0</v>
      </c>
      <c r="E200" s="35">
        <f>IFERROR(__xludf.DUMMYFUNCTION("IF(REGEXMATCH(J200, ""Comércio""), 1, 0)"),0.0)</f>
        <v>0</v>
      </c>
      <c r="F200" s="35">
        <f>IFERROR(__xludf.DUMMYFUNCTION("IF(REGEXMATCH(J200, ""Governo""), 1, 0)"),0.0)</f>
        <v>0</v>
      </c>
      <c r="G200" s="35">
        <f>IFERROR(__xludf.DUMMYFUNCTION("IF(REGEXMATCH(J200, ""Óleo e Gás""), 1, 0)"),0.0)</f>
        <v>0</v>
      </c>
      <c r="H200" s="35">
        <f>IFERROR(__xludf.DUMMYFUNCTION("IF(REGEXMATCH(J200, ""Agroindústria""), 1, 0)"),0.0)</f>
        <v>0</v>
      </c>
      <c r="I200" s="13">
        <f>IFERROR(__xludf.DUMMYFUNCTION("IF(REGEXMATCH(J200, ""Outros""), 1, 0)"),0.0)</f>
        <v>0</v>
      </c>
      <c r="J200" s="13" t="s">
        <v>1063</v>
      </c>
      <c r="K200" s="22" t="s">
        <v>513</v>
      </c>
    </row>
    <row r="201" ht="15.75" customHeight="1">
      <c r="A201" s="30">
        <v>44872.54367612269</v>
      </c>
      <c r="B201" s="35">
        <f>IFERROR(__xludf.DUMMYFUNCTION("IF(REGEXMATCH(J201, ""Finanças""), 1, 0)"),0.0)</f>
        <v>0</v>
      </c>
      <c r="C201" s="35">
        <f>IFERROR(__xludf.DUMMYFUNCTION("IF(REGEXMATCH(J201, ""Serviços e Telecom""), 1, 0)"),0.0)</f>
        <v>0</v>
      </c>
      <c r="D201" s="35">
        <f>IFERROR(__xludf.DUMMYFUNCTION("IF(REGEXMATCH(J201, ""Indústria""), 1, 0)"),1.0)</f>
        <v>1</v>
      </c>
      <c r="E201" s="35">
        <f>IFERROR(__xludf.DUMMYFUNCTION("IF(REGEXMATCH(J201, ""Comércio""), 1, 0)"),0.0)</f>
        <v>0</v>
      </c>
      <c r="F201" s="35">
        <f>IFERROR(__xludf.DUMMYFUNCTION("IF(REGEXMATCH(J201, ""Governo""), 1, 0)"),0.0)</f>
        <v>0</v>
      </c>
      <c r="G201" s="35">
        <f>IFERROR(__xludf.DUMMYFUNCTION("IF(REGEXMATCH(J201, ""Óleo e Gás""), 1, 0)"),0.0)</f>
        <v>0</v>
      </c>
      <c r="H201" s="35">
        <f>IFERROR(__xludf.DUMMYFUNCTION("IF(REGEXMATCH(J201, ""Agroindústria""), 1, 0)"),0.0)</f>
        <v>0</v>
      </c>
      <c r="I201" s="13">
        <f>IFERROR(__xludf.DUMMYFUNCTION("IF(REGEXMATCH(J201, ""Outros""), 1, 0)"),0.0)</f>
        <v>0</v>
      </c>
      <c r="J201" s="13" t="s">
        <v>1077</v>
      </c>
      <c r="K201" s="22" t="s">
        <v>513</v>
      </c>
    </row>
    <row r="202" ht="15.75" customHeight="1">
      <c r="A202" s="30">
        <v>44872.54367612269</v>
      </c>
      <c r="B202" s="35">
        <f>IFERROR(__xludf.DUMMYFUNCTION("IF(REGEXMATCH(J202, ""Finanças""), 1, 0)"),0.0)</f>
        <v>0</v>
      </c>
      <c r="C202" s="35">
        <f>IFERROR(__xludf.DUMMYFUNCTION("IF(REGEXMATCH(J202, ""Serviços e Telecom""), 1, 0)"),0.0)</f>
        <v>0</v>
      </c>
      <c r="D202" s="35">
        <f>IFERROR(__xludf.DUMMYFUNCTION("IF(REGEXMATCH(J202, ""Indústria""), 1, 0)"),0.0)</f>
        <v>0</v>
      </c>
      <c r="E202" s="35">
        <f>IFERROR(__xludf.DUMMYFUNCTION("IF(REGEXMATCH(J202, ""Comércio""), 1, 0)"),1.0)</f>
        <v>1</v>
      </c>
      <c r="F202" s="35">
        <f>IFERROR(__xludf.DUMMYFUNCTION("IF(REGEXMATCH(J202, ""Governo""), 1, 0)"),0.0)</f>
        <v>0</v>
      </c>
      <c r="G202" s="35">
        <f>IFERROR(__xludf.DUMMYFUNCTION("IF(REGEXMATCH(J202, ""Óleo e Gás""), 1, 0)"),0.0)</f>
        <v>0</v>
      </c>
      <c r="H202" s="35">
        <f>IFERROR(__xludf.DUMMYFUNCTION("IF(REGEXMATCH(J202, ""Agroindústria""), 1, 0)"),0.0)</f>
        <v>0</v>
      </c>
      <c r="I202" s="13">
        <f>IFERROR(__xludf.DUMMYFUNCTION("IF(REGEXMATCH(J202, ""Outros""), 1, 0)"),0.0)</f>
        <v>0</v>
      </c>
      <c r="J202" s="13" t="s">
        <v>1069</v>
      </c>
      <c r="K202" s="22" t="s">
        <v>513</v>
      </c>
    </row>
    <row r="203" ht="15.75" customHeight="1">
      <c r="A203" s="30">
        <v>44872.54367612269</v>
      </c>
      <c r="B203" s="35">
        <f>IFERROR(__xludf.DUMMYFUNCTION("IF(REGEXMATCH(J203, ""Finanças""), 1, 0)"),0.0)</f>
        <v>0</v>
      </c>
      <c r="C203" s="35">
        <f>IFERROR(__xludf.DUMMYFUNCTION("IF(REGEXMATCH(J203, ""Serviços e Telecom""), 1, 0)"),0.0)</f>
        <v>0</v>
      </c>
      <c r="D203" s="35">
        <f>IFERROR(__xludf.DUMMYFUNCTION("IF(REGEXMATCH(J203, ""Indústria""), 1, 0)"),0.0)</f>
        <v>0</v>
      </c>
      <c r="E203" s="35">
        <f>IFERROR(__xludf.DUMMYFUNCTION("IF(REGEXMATCH(J203, ""Comércio""), 1, 0)"),0.0)</f>
        <v>0</v>
      </c>
      <c r="F203" s="35">
        <f>IFERROR(__xludf.DUMMYFUNCTION("IF(REGEXMATCH(J203, ""Governo""), 1, 0)"),0.0)</f>
        <v>0</v>
      </c>
      <c r="G203" s="35">
        <f>IFERROR(__xludf.DUMMYFUNCTION("IF(REGEXMATCH(J203, ""Óleo e Gás""), 1, 0)"),0.0)</f>
        <v>0</v>
      </c>
      <c r="H203" s="35">
        <f>IFERROR(__xludf.DUMMYFUNCTION("IF(REGEXMATCH(J203, ""Agroindústria""), 1, 0)"),0.0)</f>
        <v>0</v>
      </c>
      <c r="I203" s="13">
        <f>IFERROR(__xludf.DUMMYFUNCTION("IF(REGEXMATCH(J203, ""Outros""), 1, 0)"),1.0)</f>
        <v>1</v>
      </c>
      <c r="J203" s="13" t="s">
        <v>1066</v>
      </c>
      <c r="K203" s="22" t="s">
        <v>513</v>
      </c>
    </row>
    <row r="204" ht="15.75" customHeight="1">
      <c r="A204" s="30">
        <v>44873.42908021991</v>
      </c>
      <c r="B204" s="35">
        <f>IFERROR(__xludf.DUMMYFUNCTION("IF(REGEXMATCH(J204, ""Finanças""), 1, 0)"),0.0)</f>
        <v>0</v>
      </c>
      <c r="C204" s="35">
        <f>IFERROR(__xludf.DUMMYFUNCTION("IF(REGEXMATCH(J204, ""Serviços e Telecom""), 1, 0)"),1.0)</f>
        <v>1</v>
      </c>
      <c r="D204" s="35">
        <f>IFERROR(__xludf.DUMMYFUNCTION("IF(REGEXMATCH(J204, ""Indústria""), 1, 0)"),0.0)</f>
        <v>0</v>
      </c>
      <c r="E204" s="35">
        <f>IFERROR(__xludf.DUMMYFUNCTION("IF(REGEXMATCH(J204, ""Comércio""), 1, 0)"),0.0)</f>
        <v>0</v>
      </c>
      <c r="F204" s="35">
        <f>IFERROR(__xludf.DUMMYFUNCTION("IF(REGEXMATCH(J204, ""Governo""), 1, 0)"),0.0)</f>
        <v>0</v>
      </c>
      <c r="G204" s="35">
        <f>IFERROR(__xludf.DUMMYFUNCTION("IF(REGEXMATCH(J204, ""Óleo e Gás""), 1, 0)"),0.0)</f>
        <v>0</v>
      </c>
      <c r="H204" s="35">
        <f>IFERROR(__xludf.DUMMYFUNCTION("IF(REGEXMATCH(J204, ""Agroindústria""), 1, 0)"),0.0)</f>
        <v>0</v>
      </c>
      <c r="I204" s="13">
        <f>IFERROR(__xludf.DUMMYFUNCTION("IF(REGEXMATCH(J204, ""Outros""), 1, 0)"),0.0)</f>
        <v>0</v>
      </c>
      <c r="J204" s="13" t="s">
        <v>1071</v>
      </c>
      <c r="K204" s="22" t="s">
        <v>305</v>
      </c>
    </row>
    <row r="205" ht="15.75" customHeight="1">
      <c r="A205" s="30">
        <v>44874.849378935185</v>
      </c>
      <c r="B205" s="35">
        <f>IFERROR(__xludf.DUMMYFUNCTION("IF(REGEXMATCH(J205, ""Finanças""), 1, 0)"),1.0)</f>
        <v>1</v>
      </c>
      <c r="C205" s="35">
        <f>IFERROR(__xludf.DUMMYFUNCTION("IF(REGEXMATCH(J205, ""Serviços e Telecom""), 1, 0)"),0.0)</f>
        <v>0</v>
      </c>
      <c r="D205" s="35">
        <f>IFERROR(__xludf.DUMMYFUNCTION("IF(REGEXMATCH(J205, ""Indústria""), 1, 0)"),0.0)</f>
        <v>0</v>
      </c>
      <c r="E205" s="35">
        <f>IFERROR(__xludf.DUMMYFUNCTION("IF(REGEXMATCH(J205, ""Comércio""), 1, 0)"),0.0)</f>
        <v>0</v>
      </c>
      <c r="F205" s="35">
        <f>IFERROR(__xludf.DUMMYFUNCTION("IF(REGEXMATCH(J205, ""Governo""), 1, 0)"),0.0)</f>
        <v>0</v>
      </c>
      <c r="G205" s="35">
        <f>IFERROR(__xludf.DUMMYFUNCTION("IF(REGEXMATCH(J205, ""Óleo e Gás""), 1, 0)"),0.0)</f>
        <v>0</v>
      </c>
      <c r="H205" s="35">
        <f>IFERROR(__xludf.DUMMYFUNCTION("IF(REGEXMATCH(J205, ""Agroindústria""), 1, 0)"),0.0)</f>
        <v>0</v>
      </c>
      <c r="I205" s="13">
        <f>IFERROR(__xludf.DUMMYFUNCTION("IF(REGEXMATCH(J205, ""Outros""), 1, 0)"),0.0)</f>
        <v>0</v>
      </c>
      <c r="J205" s="13" t="s">
        <v>1063</v>
      </c>
      <c r="K205" s="22" t="s">
        <v>29</v>
      </c>
    </row>
    <row r="206" ht="15.75" customHeight="1">
      <c r="A206" s="30">
        <v>44874.88450777778</v>
      </c>
      <c r="B206" s="35">
        <f>IFERROR(__xludf.DUMMYFUNCTION("IF(REGEXMATCH(J206, ""Finanças""), 1, 0)"),0.0)</f>
        <v>0</v>
      </c>
      <c r="C206" s="35">
        <f>IFERROR(__xludf.DUMMYFUNCTION("IF(REGEXMATCH(J206, ""Serviços e Telecom""), 1, 0)"),0.0)</f>
        <v>0</v>
      </c>
      <c r="D206" s="35">
        <f>IFERROR(__xludf.DUMMYFUNCTION("IF(REGEXMATCH(J206, ""Indústria""), 1, 0)"),0.0)</f>
        <v>0</v>
      </c>
      <c r="E206" s="35">
        <f>IFERROR(__xludf.DUMMYFUNCTION("IF(REGEXMATCH(J206, ""Comércio""), 1, 0)"),0.0)</f>
        <v>0</v>
      </c>
      <c r="F206" s="35">
        <f>IFERROR(__xludf.DUMMYFUNCTION("IF(REGEXMATCH(J206, ""Governo""), 1, 0)"),1.0)</f>
        <v>1</v>
      </c>
      <c r="G206" s="35">
        <f>IFERROR(__xludf.DUMMYFUNCTION("IF(REGEXMATCH(J206, ""Óleo e Gás""), 1, 0)"),0.0)</f>
        <v>0</v>
      </c>
      <c r="H206" s="35">
        <f>IFERROR(__xludf.DUMMYFUNCTION("IF(REGEXMATCH(J206, ""Agroindústria""), 1, 0)"),0.0)</f>
        <v>0</v>
      </c>
      <c r="I206" s="13">
        <f>IFERROR(__xludf.DUMMYFUNCTION("IF(REGEXMATCH(J206, ""Outros""), 1, 0)"),0.0)</f>
        <v>0</v>
      </c>
      <c r="J206" s="13" t="s">
        <v>327</v>
      </c>
      <c r="K206" s="22" t="s">
        <v>518</v>
      </c>
    </row>
    <row r="207" ht="15.75" customHeight="1">
      <c r="A207" s="30">
        <v>44874.88450777778</v>
      </c>
      <c r="B207" s="35">
        <f>IFERROR(__xludf.DUMMYFUNCTION("IF(REGEXMATCH(J207, ""Finanças""), 1, 0)"),1.0)</f>
        <v>1</v>
      </c>
      <c r="C207" s="35">
        <f>IFERROR(__xludf.DUMMYFUNCTION("IF(REGEXMATCH(J207, ""Serviços e Telecom""), 1, 0)"),0.0)</f>
        <v>0</v>
      </c>
      <c r="D207" s="35">
        <f>IFERROR(__xludf.DUMMYFUNCTION("IF(REGEXMATCH(J207, ""Indústria""), 1, 0)"),0.0)</f>
        <v>0</v>
      </c>
      <c r="E207" s="35">
        <f>IFERROR(__xludf.DUMMYFUNCTION("IF(REGEXMATCH(J207, ""Comércio""), 1, 0)"),0.0)</f>
        <v>0</v>
      </c>
      <c r="F207" s="35">
        <f>IFERROR(__xludf.DUMMYFUNCTION("IF(REGEXMATCH(J207, ""Governo""), 1, 0)"),0.0)</f>
        <v>0</v>
      </c>
      <c r="G207" s="35">
        <f>IFERROR(__xludf.DUMMYFUNCTION("IF(REGEXMATCH(J207, ""Óleo e Gás""), 1, 0)"),0.0)</f>
        <v>0</v>
      </c>
      <c r="H207" s="35">
        <f>IFERROR(__xludf.DUMMYFUNCTION("IF(REGEXMATCH(J207, ""Agroindústria""), 1, 0)"),0.0)</f>
        <v>0</v>
      </c>
      <c r="I207" s="13">
        <f>IFERROR(__xludf.DUMMYFUNCTION("IF(REGEXMATCH(J207, ""Outros""), 1, 0)"),0.0)</f>
        <v>0</v>
      </c>
      <c r="J207" s="13" t="s">
        <v>1063</v>
      </c>
      <c r="K207" s="22" t="s">
        <v>518</v>
      </c>
    </row>
    <row r="208" ht="15.75" customHeight="1">
      <c r="A208" s="30">
        <v>44874.88450777778</v>
      </c>
      <c r="B208" s="35">
        <f>IFERROR(__xludf.DUMMYFUNCTION("IF(REGEXMATCH(J208, ""Finanças""), 1, 0)"),0.0)</f>
        <v>0</v>
      </c>
      <c r="C208" s="35">
        <f>IFERROR(__xludf.DUMMYFUNCTION("IF(REGEXMATCH(J208, ""Serviços e Telecom""), 1, 0)"),0.0)</f>
        <v>0</v>
      </c>
      <c r="D208" s="35">
        <f>IFERROR(__xludf.DUMMYFUNCTION("IF(REGEXMATCH(J208, ""Indústria""), 1, 0)"),0.0)</f>
        <v>0</v>
      </c>
      <c r="E208" s="35">
        <f>IFERROR(__xludf.DUMMYFUNCTION("IF(REGEXMATCH(J208, ""Comércio""), 1, 0)"),0.0)</f>
        <v>0</v>
      </c>
      <c r="F208" s="35">
        <f>IFERROR(__xludf.DUMMYFUNCTION("IF(REGEXMATCH(J208, ""Governo""), 1, 0)"),0.0)</f>
        <v>0</v>
      </c>
      <c r="G208" s="35">
        <f>IFERROR(__xludf.DUMMYFUNCTION("IF(REGEXMATCH(J208, ""Óleo e Gás""), 1, 0)"),0.0)</f>
        <v>0</v>
      </c>
      <c r="H208" s="35">
        <f>IFERROR(__xludf.DUMMYFUNCTION("IF(REGEXMATCH(J208, ""Agroindústria""), 1, 0)"),0.0)</f>
        <v>0</v>
      </c>
      <c r="I208" s="13">
        <f>IFERROR(__xludf.DUMMYFUNCTION("IF(REGEXMATCH(J208, ""Outros""), 1, 0)"),1.0)</f>
        <v>1</v>
      </c>
      <c r="J208" s="13" t="s">
        <v>1066</v>
      </c>
      <c r="K208" s="22" t="s">
        <v>518</v>
      </c>
    </row>
    <row r="209" ht="15.75" customHeight="1">
      <c r="A209" s="30">
        <v>44874.96512122685</v>
      </c>
      <c r="B209" s="35">
        <f>IFERROR(__xludf.DUMMYFUNCTION("IF(REGEXMATCH(J209, ""Finanças""), 1, 0)"),0.0)</f>
        <v>0</v>
      </c>
      <c r="C209" s="35">
        <f>IFERROR(__xludf.DUMMYFUNCTION("IF(REGEXMATCH(J209, ""Serviços e Telecom""), 1, 0)"),0.0)</f>
        <v>0</v>
      </c>
      <c r="D209" s="35">
        <f>IFERROR(__xludf.DUMMYFUNCTION("IF(REGEXMATCH(J209, ""Indústria""), 1, 0)"),0.0)</f>
        <v>0</v>
      </c>
      <c r="E209" s="35">
        <f>IFERROR(__xludf.DUMMYFUNCTION("IF(REGEXMATCH(J209, ""Comércio""), 1, 0)"),0.0)</f>
        <v>0</v>
      </c>
      <c r="F209" s="35">
        <f>IFERROR(__xludf.DUMMYFUNCTION("IF(REGEXMATCH(J209, ""Governo""), 1, 0)"),1.0)</f>
        <v>1</v>
      </c>
      <c r="G209" s="35">
        <f>IFERROR(__xludf.DUMMYFUNCTION("IF(REGEXMATCH(J209, ""Óleo e Gás""), 1, 0)"),0.0)</f>
        <v>0</v>
      </c>
      <c r="H209" s="35">
        <f>IFERROR(__xludf.DUMMYFUNCTION("IF(REGEXMATCH(J209, ""Agroindústria""), 1, 0)"),0.0)</f>
        <v>0</v>
      </c>
      <c r="I209" s="13">
        <f>IFERROR(__xludf.DUMMYFUNCTION("IF(REGEXMATCH(J209, ""Outros""), 1, 0)"),0.0)</f>
        <v>0</v>
      </c>
      <c r="J209" s="13" t="s">
        <v>327</v>
      </c>
      <c r="K209" s="22" t="s">
        <v>521</v>
      </c>
    </row>
    <row r="210" ht="15.75" customHeight="1">
      <c r="A210" s="30">
        <v>44874.96512122685</v>
      </c>
      <c r="B210" s="35">
        <f>IFERROR(__xludf.DUMMYFUNCTION("IF(REGEXMATCH(J210, ""Finanças""), 1, 0)"),0.0)</f>
        <v>0</v>
      </c>
      <c r="C210" s="35">
        <f>IFERROR(__xludf.DUMMYFUNCTION("IF(REGEXMATCH(J210, ""Serviços e Telecom""), 1, 0)"),0.0)</f>
        <v>0</v>
      </c>
      <c r="D210" s="35">
        <f>IFERROR(__xludf.DUMMYFUNCTION("IF(REGEXMATCH(J210, ""Indústria""), 1, 0)"),0.0)</f>
        <v>0</v>
      </c>
      <c r="E210" s="35">
        <f>IFERROR(__xludf.DUMMYFUNCTION("IF(REGEXMATCH(J210, ""Comércio""), 1, 0)"),0.0)</f>
        <v>0</v>
      </c>
      <c r="F210" s="35">
        <f>IFERROR(__xludf.DUMMYFUNCTION("IF(REGEXMATCH(J210, ""Governo""), 1, 0)"),0.0)</f>
        <v>0</v>
      </c>
      <c r="G210" s="35">
        <f>IFERROR(__xludf.DUMMYFUNCTION("IF(REGEXMATCH(J210, ""Óleo e Gás""), 1, 0)"),0.0)</f>
        <v>0</v>
      </c>
      <c r="H210" s="35">
        <f>IFERROR(__xludf.DUMMYFUNCTION("IF(REGEXMATCH(J210, ""Agroindústria""), 1, 0)"),0.0)</f>
        <v>0</v>
      </c>
      <c r="I210" s="13">
        <f>IFERROR(__xludf.DUMMYFUNCTION("IF(REGEXMATCH(J210, ""Outros""), 1, 0)"),1.0)</f>
        <v>1</v>
      </c>
      <c r="J210" s="13" t="s">
        <v>1066</v>
      </c>
      <c r="K210" s="22" t="s">
        <v>521</v>
      </c>
    </row>
    <row r="211" ht="15.75" customHeight="1">
      <c r="A211" s="30">
        <v>44875.391976388884</v>
      </c>
      <c r="B211" s="35">
        <f>IFERROR(__xludf.DUMMYFUNCTION("IF(REGEXMATCH(J211, ""Finanças""), 1, 0)"),0.0)</f>
        <v>0</v>
      </c>
      <c r="C211" s="35">
        <f>IFERROR(__xludf.DUMMYFUNCTION("IF(REGEXMATCH(J211, ""Serviços e Telecom""), 1, 0)"),0.0)</f>
        <v>0</v>
      </c>
      <c r="D211" s="35">
        <f>IFERROR(__xludf.DUMMYFUNCTION("IF(REGEXMATCH(J211, ""Indústria""), 1, 0)"),0.0)</f>
        <v>0</v>
      </c>
      <c r="E211" s="35">
        <f>IFERROR(__xludf.DUMMYFUNCTION("IF(REGEXMATCH(J211, ""Comércio""), 1, 0)"),0.0)</f>
        <v>0</v>
      </c>
      <c r="F211" s="35">
        <f>IFERROR(__xludf.DUMMYFUNCTION("IF(REGEXMATCH(J211, ""Governo""), 1, 0)"),1.0)</f>
        <v>1</v>
      </c>
      <c r="G211" s="35">
        <f>IFERROR(__xludf.DUMMYFUNCTION("IF(REGEXMATCH(J211, ""Óleo e Gás""), 1, 0)"),0.0)</f>
        <v>0</v>
      </c>
      <c r="H211" s="35">
        <f>IFERROR(__xludf.DUMMYFUNCTION("IF(REGEXMATCH(J211, ""Agroindústria""), 1, 0)"),0.0)</f>
        <v>0</v>
      </c>
      <c r="I211" s="13">
        <f>IFERROR(__xludf.DUMMYFUNCTION("IF(REGEXMATCH(J211, ""Outros""), 1, 0)"),0.0)</f>
        <v>0</v>
      </c>
      <c r="J211" s="13" t="s">
        <v>327</v>
      </c>
      <c r="K211" s="22" t="s">
        <v>525</v>
      </c>
    </row>
    <row r="212" ht="15.75" customHeight="1">
      <c r="A212" s="30">
        <v>44875.391976388884</v>
      </c>
      <c r="B212" s="35">
        <f>IFERROR(__xludf.DUMMYFUNCTION("IF(REGEXMATCH(J212, ""Finanças""), 1, 0)"),1.0)</f>
        <v>1</v>
      </c>
      <c r="C212" s="35">
        <f>IFERROR(__xludf.DUMMYFUNCTION("IF(REGEXMATCH(J212, ""Serviços e Telecom""), 1, 0)"),0.0)</f>
        <v>0</v>
      </c>
      <c r="D212" s="35">
        <f>IFERROR(__xludf.DUMMYFUNCTION("IF(REGEXMATCH(J212, ""Indústria""), 1, 0)"),0.0)</f>
        <v>0</v>
      </c>
      <c r="E212" s="35">
        <f>IFERROR(__xludf.DUMMYFUNCTION("IF(REGEXMATCH(J212, ""Comércio""), 1, 0)"),0.0)</f>
        <v>0</v>
      </c>
      <c r="F212" s="35">
        <f>IFERROR(__xludf.DUMMYFUNCTION("IF(REGEXMATCH(J212, ""Governo""), 1, 0)"),0.0)</f>
        <v>0</v>
      </c>
      <c r="G212" s="35">
        <f>IFERROR(__xludf.DUMMYFUNCTION("IF(REGEXMATCH(J212, ""Óleo e Gás""), 1, 0)"),0.0)</f>
        <v>0</v>
      </c>
      <c r="H212" s="35">
        <f>IFERROR(__xludf.DUMMYFUNCTION("IF(REGEXMATCH(J212, ""Agroindústria""), 1, 0)"),0.0)</f>
        <v>0</v>
      </c>
      <c r="I212" s="13">
        <f>IFERROR(__xludf.DUMMYFUNCTION("IF(REGEXMATCH(J212, ""Outros""), 1, 0)"),0.0)</f>
        <v>0</v>
      </c>
      <c r="J212" s="13" t="s">
        <v>1063</v>
      </c>
      <c r="K212" s="22" t="s">
        <v>525</v>
      </c>
    </row>
    <row r="213" ht="15.75" customHeight="1">
      <c r="A213" s="30">
        <v>44875.391976388884</v>
      </c>
      <c r="B213" s="35">
        <f>IFERROR(__xludf.DUMMYFUNCTION("IF(REGEXMATCH(J213, ""Finanças""), 1, 0)"),0.0)</f>
        <v>0</v>
      </c>
      <c r="C213" s="35">
        <f>IFERROR(__xludf.DUMMYFUNCTION("IF(REGEXMATCH(J213, ""Serviços e Telecom""), 1, 0)"),0.0)</f>
        <v>0</v>
      </c>
      <c r="D213" s="35">
        <f>IFERROR(__xludf.DUMMYFUNCTION("IF(REGEXMATCH(J213, ""Indústria""), 1, 0)"),0.0)</f>
        <v>0</v>
      </c>
      <c r="E213" s="35">
        <f>IFERROR(__xludf.DUMMYFUNCTION("IF(REGEXMATCH(J213, ""Comércio""), 1, 0)"),0.0)</f>
        <v>0</v>
      </c>
      <c r="F213" s="35">
        <f>IFERROR(__xludf.DUMMYFUNCTION("IF(REGEXMATCH(J213, ""Governo""), 1, 0)"),0.0)</f>
        <v>0</v>
      </c>
      <c r="G213" s="35">
        <f>IFERROR(__xludf.DUMMYFUNCTION("IF(REGEXMATCH(J213, ""Óleo e Gás""), 1, 0)"),0.0)</f>
        <v>0</v>
      </c>
      <c r="H213" s="35">
        <f>IFERROR(__xludf.DUMMYFUNCTION("IF(REGEXMATCH(J213, ""Agroindústria""), 1, 0)"),0.0)</f>
        <v>0</v>
      </c>
      <c r="I213" s="13">
        <f>IFERROR(__xludf.DUMMYFUNCTION("IF(REGEXMATCH(J213, ""Outros""), 1, 0)"),1.0)</f>
        <v>1</v>
      </c>
      <c r="J213" s="13" t="s">
        <v>1066</v>
      </c>
      <c r="K213" s="22" t="s">
        <v>525</v>
      </c>
    </row>
    <row r="214" ht="15.75" customHeight="1">
      <c r="A214" s="30">
        <v>44875.41066497685</v>
      </c>
      <c r="B214" s="35">
        <f>IFERROR(__xludf.DUMMYFUNCTION("IF(REGEXMATCH(J214, ""Finanças""), 1, 0)"),0.0)</f>
        <v>0</v>
      </c>
      <c r="C214" s="35">
        <f>IFERROR(__xludf.DUMMYFUNCTION("IF(REGEXMATCH(J214, ""Serviços e Telecom""), 1, 0)"),0.0)</f>
        <v>0</v>
      </c>
      <c r="D214" s="35">
        <f>IFERROR(__xludf.DUMMYFUNCTION("IF(REGEXMATCH(J214, ""Indústria""), 1, 0)"),0.0)</f>
        <v>0</v>
      </c>
      <c r="E214" s="35">
        <f>IFERROR(__xludf.DUMMYFUNCTION("IF(REGEXMATCH(J214, ""Comércio""), 1, 0)"),0.0)</f>
        <v>0</v>
      </c>
      <c r="F214" s="35">
        <f>IFERROR(__xludf.DUMMYFUNCTION("IF(REGEXMATCH(J214, ""Governo""), 1, 0)"),0.0)</f>
        <v>0</v>
      </c>
      <c r="G214" s="35">
        <f>IFERROR(__xludf.DUMMYFUNCTION("IF(REGEXMATCH(J214, ""Óleo e Gás""), 1, 0)"),0.0)</f>
        <v>0</v>
      </c>
      <c r="H214" s="35">
        <f>IFERROR(__xludf.DUMMYFUNCTION("IF(REGEXMATCH(J214, ""Agroindústria""), 1, 0)"),0.0)</f>
        <v>0</v>
      </c>
      <c r="I214" s="13">
        <f>IFERROR(__xludf.DUMMYFUNCTION("IF(REGEXMATCH(J214, ""Outros""), 1, 0)"),1.0)</f>
        <v>1</v>
      </c>
      <c r="J214" s="13" t="s">
        <v>1066</v>
      </c>
      <c r="K214" s="22" t="s">
        <v>527</v>
      </c>
    </row>
    <row r="215" ht="15.75" customHeight="1">
      <c r="A215" s="30">
        <v>44875.41788267361</v>
      </c>
      <c r="B215" s="35">
        <f>IFERROR(__xludf.DUMMYFUNCTION("IF(REGEXMATCH(J215, ""Finanças""), 1, 0)"),0.0)</f>
        <v>0</v>
      </c>
      <c r="C215" s="35">
        <f>IFERROR(__xludf.DUMMYFUNCTION("IF(REGEXMATCH(J215, ""Serviços e Telecom""), 1, 0)"),0.0)</f>
        <v>0</v>
      </c>
      <c r="D215" s="35">
        <f>IFERROR(__xludf.DUMMYFUNCTION("IF(REGEXMATCH(J215, ""Indústria""), 1, 0)"),0.0)</f>
        <v>0</v>
      </c>
      <c r="E215" s="35">
        <f>IFERROR(__xludf.DUMMYFUNCTION("IF(REGEXMATCH(J215, ""Comércio""), 1, 0)"),1.0)</f>
        <v>1</v>
      </c>
      <c r="F215" s="35">
        <f>IFERROR(__xludf.DUMMYFUNCTION("IF(REGEXMATCH(J215, ""Governo""), 1, 0)"),0.0)</f>
        <v>0</v>
      </c>
      <c r="G215" s="35">
        <f>IFERROR(__xludf.DUMMYFUNCTION("IF(REGEXMATCH(J215, ""Óleo e Gás""), 1, 0)"),0.0)</f>
        <v>0</v>
      </c>
      <c r="H215" s="35">
        <f>IFERROR(__xludf.DUMMYFUNCTION("IF(REGEXMATCH(J215, ""Agroindústria""), 1, 0)"),0.0)</f>
        <v>0</v>
      </c>
      <c r="I215" s="13">
        <f>IFERROR(__xludf.DUMMYFUNCTION("IF(REGEXMATCH(J215, ""Outros""), 1, 0)"),0.0)</f>
        <v>0</v>
      </c>
      <c r="J215" s="13" t="s">
        <v>1069</v>
      </c>
      <c r="K215" s="22" t="s">
        <v>73</v>
      </c>
    </row>
    <row r="216" ht="15.75" customHeight="1">
      <c r="A216" s="30">
        <v>44875.49980575232</v>
      </c>
      <c r="B216" s="35">
        <f>IFERROR(__xludf.DUMMYFUNCTION("IF(REGEXMATCH(J216, ""Finanças""), 1, 0)"),0.0)</f>
        <v>0</v>
      </c>
      <c r="C216" s="35">
        <f>IFERROR(__xludf.DUMMYFUNCTION("IF(REGEXMATCH(J216, ""Serviços e Telecom""), 1, 0)"),0.0)</f>
        <v>0</v>
      </c>
      <c r="D216" s="35">
        <f>IFERROR(__xludf.DUMMYFUNCTION("IF(REGEXMATCH(J216, ""Indústria""), 1, 0)"),0.0)</f>
        <v>0</v>
      </c>
      <c r="E216" s="35">
        <f>IFERROR(__xludf.DUMMYFUNCTION("IF(REGEXMATCH(J216, ""Comércio""), 1, 0)"),0.0)</f>
        <v>0</v>
      </c>
      <c r="F216" s="35">
        <f>IFERROR(__xludf.DUMMYFUNCTION("IF(REGEXMATCH(J216, ""Governo""), 1, 0)"),0.0)</f>
        <v>0</v>
      </c>
      <c r="G216" s="35">
        <f>IFERROR(__xludf.DUMMYFUNCTION("IF(REGEXMATCH(J216, ""Óleo e Gás""), 1, 0)"),0.0)</f>
        <v>0</v>
      </c>
      <c r="H216" s="35">
        <f>IFERROR(__xludf.DUMMYFUNCTION("IF(REGEXMATCH(J216, ""Agroindústria""), 1, 0)"),0.0)</f>
        <v>0</v>
      </c>
      <c r="I216" s="13">
        <f>IFERROR(__xludf.DUMMYFUNCTION("IF(REGEXMATCH(J216, ""Outros""), 1, 0)"),1.0)</f>
        <v>1</v>
      </c>
      <c r="J216" s="13" t="s">
        <v>1066</v>
      </c>
      <c r="K216" s="22" t="s">
        <v>530</v>
      </c>
    </row>
    <row r="217" ht="15.75" customHeight="1">
      <c r="A217" s="30">
        <v>44875.53980409722</v>
      </c>
      <c r="B217" s="35">
        <f>IFERROR(__xludf.DUMMYFUNCTION("IF(REGEXMATCH(J217, ""Finanças""), 1, 0)"),0.0)</f>
        <v>0</v>
      </c>
      <c r="C217" s="35">
        <f>IFERROR(__xludf.DUMMYFUNCTION("IF(REGEXMATCH(J217, ""Serviços e Telecom""), 1, 0)"),0.0)</f>
        <v>0</v>
      </c>
      <c r="D217" s="35">
        <f>IFERROR(__xludf.DUMMYFUNCTION("IF(REGEXMATCH(J217, ""Indústria""), 1, 0)"),0.0)</f>
        <v>0</v>
      </c>
      <c r="E217" s="35">
        <f>IFERROR(__xludf.DUMMYFUNCTION("IF(REGEXMATCH(J217, ""Comércio""), 1, 0)"),1.0)</f>
        <v>1</v>
      </c>
      <c r="F217" s="35">
        <f>IFERROR(__xludf.DUMMYFUNCTION("IF(REGEXMATCH(J217, ""Governo""), 1, 0)"),0.0)</f>
        <v>0</v>
      </c>
      <c r="G217" s="35">
        <f>IFERROR(__xludf.DUMMYFUNCTION("IF(REGEXMATCH(J217, ""Óleo e Gás""), 1, 0)"),0.0)</f>
        <v>0</v>
      </c>
      <c r="H217" s="35">
        <f>IFERROR(__xludf.DUMMYFUNCTION("IF(REGEXMATCH(J217, ""Agroindústria""), 1, 0)"),0.0)</f>
        <v>0</v>
      </c>
      <c r="I217" s="13">
        <f>IFERROR(__xludf.DUMMYFUNCTION("IF(REGEXMATCH(J217, ""Outros""), 1, 0)"),0.0)</f>
        <v>0</v>
      </c>
      <c r="J217" s="13" t="s">
        <v>1069</v>
      </c>
      <c r="K217" s="22" t="s">
        <v>73</v>
      </c>
    </row>
    <row r="218" ht="15.75" customHeight="1">
      <c r="A218" s="30">
        <v>44875.63172600695</v>
      </c>
      <c r="B218" s="35">
        <f>IFERROR(__xludf.DUMMYFUNCTION("IF(REGEXMATCH(J218, ""Finanças""), 1, 0)"),0.0)</f>
        <v>0</v>
      </c>
      <c r="C218" s="35">
        <f>IFERROR(__xludf.DUMMYFUNCTION("IF(REGEXMATCH(J218, ""Serviços e Telecom""), 1, 0)"),0.0)</f>
        <v>0</v>
      </c>
      <c r="D218" s="35">
        <f>IFERROR(__xludf.DUMMYFUNCTION("IF(REGEXMATCH(J218, ""Indústria""), 1, 0)"),0.0)</f>
        <v>0</v>
      </c>
      <c r="E218" s="35">
        <f>IFERROR(__xludf.DUMMYFUNCTION("IF(REGEXMATCH(J218, ""Comércio""), 1, 0)"),0.0)</f>
        <v>0</v>
      </c>
      <c r="F218" s="35">
        <f>IFERROR(__xludf.DUMMYFUNCTION("IF(REGEXMATCH(J218, ""Governo""), 1, 0)"),1.0)</f>
        <v>1</v>
      </c>
      <c r="G218" s="35">
        <f>IFERROR(__xludf.DUMMYFUNCTION("IF(REGEXMATCH(J218, ""Óleo e Gás""), 1, 0)"),0.0)</f>
        <v>0</v>
      </c>
      <c r="H218" s="35">
        <f>IFERROR(__xludf.DUMMYFUNCTION("IF(REGEXMATCH(J218, ""Agroindústria""), 1, 0)"),0.0)</f>
        <v>0</v>
      </c>
      <c r="I218" s="13">
        <f>IFERROR(__xludf.DUMMYFUNCTION("IF(REGEXMATCH(J218, ""Outros""), 1, 0)"),0.0)</f>
        <v>0</v>
      </c>
      <c r="J218" s="13" t="s">
        <v>327</v>
      </c>
      <c r="K218" s="22" t="s">
        <v>534</v>
      </c>
    </row>
    <row r="219" ht="15.75" customHeight="1">
      <c r="A219" s="30">
        <v>44875.63172600695</v>
      </c>
      <c r="B219" s="35">
        <f>IFERROR(__xludf.DUMMYFUNCTION("IF(REGEXMATCH(J219, ""Finanças""), 1, 0)"),0.0)</f>
        <v>0</v>
      </c>
      <c r="C219" s="35">
        <f>IFERROR(__xludf.DUMMYFUNCTION("IF(REGEXMATCH(J219, ""Serviços e Telecom""), 1, 0)"),0.0)</f>
        <v>0</v>
      </c>
      <c r="D219" s="35">
        <f>IFERROR(__xludf.DUMMYFUNCTION("IF(REGEXMATCH(J219, ""Indústria""), 1, 0)"),1.0)</f>
        <v>1</v>
      </c>
      <c r="E219" s="35">
        <f>IFERROR(__xludf.DUMMYFUNCTION("IF(REGEXMATCH(J219, ""Comércio""), 1, 0)"),0.0)</f>
        <v>0</v>
      </c>
      <c r="F219" s="35">
        <f>IFERROR(__xludf.DUMMYFUNCTION("IF(REGEXMATCH(J219, ""Governo""), 1, 0)"),0.0)</f>
        <v>0</v>
      </c>
      <c r="G219" s="35">
        <f>IFERROR(__xludf.DUMMYFUNCTION("IF(REGEXMATCH(J219, ""Óleo e Gás""), 1, 0)"),0.0)</f>
        <v>0</v>
      </c>
      <c r="H219" s="35">
        <f>IFERROR(__xludf.DUMMYFUNCTION("IF(REGEXMATCH(J219, ""Agroindústria""), 1, 0)"),0.0)</f>
        <v>0</v>
      </c>
      <c r="I219" s="13">
        <f>IFERROR(__xludf.DUMMYFUNCTION("IF(REGEXMATCH(J219, ""Outros""), 1, 0)"),0.0)</f>
        <v>0</v>
      </c>
      <c r="J219" s="13" t="s">
        <v>1077</v>
      </c>
      <c r="K219" s="22" t="s">
        <v>534</v>
      </c>
    </row>
    <row r="220" ht="15.75" customHeight="1">
      <c r="A220" s="30">
        <v>44875.63172600695</v>
      </c>
      <c r="B220" s="35">
        <f>IFERROR(__xludf.DUMMYFUNCTION("IF(REGEXMATCH(J220, ""Finanças""), 1, 0)"),0.0)</f>
        <v>0</v>
      </c>
      <c r="C220" s="35">
        <f>IFERROR(__xludf.DUMMYFUNCTION("IF(REGEXMATCH(J220, ""Serviços e Telecom""), 1, 0)"),0.0)</f>
        <v>0</v>
      </c>
      <c r="D220" s="35">
        <f>IFERROR(__xludf.DUMMYFUNCTION("IF(REGEXMATCH(J220, ""Indústria""), 1, 0)"),0.0)</f>
        <v>0</v>
      </c>
      <c r="E220" s="35">
        <f>IFERROR(__xludf.DUMMYFUNCTION("IF(REGEXMATCH(J220, ""Comércio""), 1, 0)"),1.0)</f>
        <v>1</v>
      </c>
      <c r="F220" s="35">
        <f>IFERROR(__xludf.DUMMYFUNCTION("IF(REGEXMATCH(J220, ""Governo""), 1, 0)"),0.0)</f>
        <v>0</v>
      </c>
      <c r="G220" s="35">
        <f>IFERROR(__xludf.DUMMYFUNCTION("IF(REGEXMATCH(J220, ""Óleo e Gás""), 1, 0)"),0.0)</f>
        <v>0</v>
      </c>
      <c r="H220" s="35">
        <f>IFERROR(__xludf.DUMMYFUNCTION("IF(REGEXMATCH(J220, ""Agroindústria""), 1, 0)"),0.0)</f>
        <v>0</v>
      </c>
      <c r="I220" s="13">
        <f>IFERROR(__xludf.DUMMYFUNCTION("IF(REGEXMATCH(J220, ""Outros""), 1, 0)"),0.0)</f>
        <v>0</v>
      </c>
      <c r="J220" s="13" t="s">
        <v>1069</v>
      </c>
      <c r="K220" s="22" t="s">
        <v>534</v>
      </c>
    </row>
    <row r="221" ht="15.75" customHeight="1">
      <c r="A221" s="30">
        <v>44875.63172600695</v>
      </c>
      <c r="B221" s="35">
        <f>IFERROR(__xludf.DUMMYFUNCTION("IF(REGEXMATCH(J221, ""Finanças""), 1, 0)"),0.0)</f>
        <v>0</v>
      </c>
      <c r="C221" s="35">
        <f>IFERROR(__xludf.DUMMYFUNCTION("IF(REGEXMATCH(J221, ""Serviços e Telecom""), 1, 0)"),0.0)</f>
        <v>0</v>
      </c>
      <c r="D221" s="35">
        <f>IFERROR(__xludf.DUMMYFUNCTION("IF(REGEXMATCH(J221, ""Indústria""), 1, 0)"),0.0)</f>
        <v>0</v>
      </c>
      <c r="E221" s="35">
        <f>IFERROR(__xludf.DUMMYFUNCTION("IF(REGEXMATCH(J221, ""Comércio""), 1, 0)"),0.0)</f>
        <v>0</v>
      </c>
      <c r="F221" s="35">
        <f>IFERROR(__xludf.DUMMYFUNCTION("IF(REGEXMATCH(J221, ""Governo""), 1, 0)"),0.0)</f>
        <v>0</v>
      </c>
      <c r="G221" s="35">
        <f>IFERROR(__xludf.DUMMYFUNCTION("IF(REGEXMATCH(J221, ""Óleo e Gás""), 1, 0)"),0.0)</f>
        <v>0</v>
      </c>
      <c r="H221" s="35">
        <f>IFERROR(__xludf.DUMMYFUNCTION("IF(REGEXMATCH(J221, ""Agroindústria""), 1, 0)"),1.0)</f>
        <v>1</v>
      </c>
      <c r="I221" s="13">
        <f>IFERROR(__xludf.DUMMYFUNCTION("IF(REGEXMATCH(J221, ""Outros""), 1, 0)"),0.0)</f>
        <v>0</v>
      </c>
      <c r="J221" s="13" t="s">
        <v>1079</v>
      </c>
      <c r="K221" s="22" t="s">
        <v>534</v>
      </c>
    </row>
    <row r="222" ht="15.75" customHeight="1">
      <c r="A222" s="30">
        <v>44875.63172600695</v>
      </c>
      <c r="B222" s="35">
        <f>IFERROR(__xludf.DUMMYFUNCTION("IF(REGEXMATCH(J222, ""Finanças""), 1, 0)"),0.0)</f>
        <v>0</v>
      </c>
      <c r="C222" s="35">
        <f>IFERROR(__xludf.DUMMYFUNCTION("IF(REGEXMATCH(J222, ""Serviços e Telecom""), 1, 0)"),0.0)</f>
        <v>0</v>
      </c>
      <c r="D222" s="35">
        <f>IFERROR(__xludf.DUMMYFUNCTION("IF(REGEXMATCH(J222, ""Indústria""), 1, 0)"),0.0)</f>
        <v>0</v>
      </c>
      <c r="E222" s="35">
        <f>IFERROR(__xludf.DUMMYFUNCTION("IF(REGEXMATCH(J222, ""Comércio""), 1, 0)"),0.0)</f>
        <v>0</v>
      </c>
      <c r="F222" s="35">
        <f>IFERROR(__xludf.DUMMYFUNCTION("IF(REGEXMATCH(J222, ""Governo""), 1, 0)"),0.0)</f>
        <v>0</v>
      </c>
      <c r="G222" s="35">
        <f>IFERROR(__xludf.DUMMYFUNCTION("IF(REGEXMATCH(J222, ""Óleo e Gás""), 1, 0)"),0.0)</f>
        <v>0</v>
      </c>
      <c r="H222" s="35">
        <f>IFERROR(__xludf.DUMMYFUNCTION("IF(REGEXMATCH(J222, ""Agroindústria""), 1, 0)"),0.0)</f>
        <v>0</v>
      </c>
      <c r="I222" s="13">
        <f>IFERROR(__xludf.DUMMYFUNCTION("IF(REGEXMATCH(J222, ""Outros""), 1, 0)"),1.0)</f>
        <v>1</v>
      </c>
      <c r="J222" s="13" t="s">
        <v>1066</v>
      </c>
      <c r="K222" s="22" t="s">
        <v>534</v>
      </c>
    </row>
    <row r="223" ht="15.75" customHeight="1">
      <c r="A223" s="30">
        <v>44883.39823756945</v>
      </c>
      <c r="B223" s="35">
        <f>IFERROR(__xludf.DUMMYFUNCTION("IF(REGEXMATCH(J223, ""Finanças""), 1, 0)"),0.0)</f>
        <v>0</v>
      </c>
      <c r="C223" s="35">
        <f>IFERROR(__xludf.DUMMYFUNCTION("IF(REGEXMATCH(J223, ""Serviços e Telecom""), 1, 0)"),0.0)</f>
        <v>0</v>
      </c>
      <c r="D223" s="35">
        <f>IFERROR(__xludf.DUMMYFUNCTION("IF(REGEXMATCH(J223, ""Indústria""), 1, 0)"),0.0)</f>
        <v>0</v>
      </c>
      <c r="E223" s="35">
        <f>IFERROR(__xludf.DUMMYFUNCTION("IF(REGEXMATCH(J223, ""Comércio""), 1, 0)"),0.0)</f>
        <v>0</v>
      </c>
      <c r="F223" s="35">
        <f>IFERROR(__xludf.DUMMYFUNCTION("IF(REGEXMATCH(J223, ""Governo""), 1, 0)"),0.0)</f>
        <v>0</v>
      </c>
      <c r="G223" s="35">
        <f>IFERROR(__xludf.DUMMYFUNCTION("IF(REGEXMATCH(J223, ""Óleo e Gás""), 1, 0)"),0.0)</f>
        <v>0</v>
      </c>
      <c r="H223" s="35">
        <f>IFERROR(__xludf.DUMMYFUNCTION("IF(REGEXMATCH(J223, ""Agroindústria""), 1, 0)"),0.0)</f>
        <v>0</v>
      </c>
      <c r="I223" s="13">
        <f>IFERROR(__xludf.DUMMYFUNCTION("IF(REGEXMATCH(J223, ""Outros""), 1, 0)"),1.0)</f>
        <v>1</v>
      </c>
      <c r="J223" s="13" t="s">
        <v>1066</v>
      </c>
      <c r="K223" s="22" t="s">
        <v>210</v>
      </c>
    </row>
    <row r="224" ht="15.75" customHeight="1">
      <c r="A224" s="30">
        <v>44897.50240020834</v>
      </c>
      <c r="B224" s="35">
        <f>IFERROR(__xludf.DUMMYFUNCTION("IF(REGEXMATCH(J224, ""Finanças""), 1, 0)"),0.0)</f>
        <v>0</v>
      </c>
      <c r="C224" s="35">
        <f>IFERROR(__xludf.DUMMYFUNCTION("IF(REGEXMATCH(J224, ""Serviços e Telecom""), 1, 0)"),0.0)</f>
        <v>0</v>
      </c>
      <c r="D224" s="35">
        <f>IFERROR(__xludf.DUMMYFUNCTION("IF(REGEXMATCH(J224, ""Indústria""), 1, 0)"),0.0)</f>
        <v>0</v>
      </c>
      <c r="E224" s="35">
        <f>IFERROR(__xludf.DUMMYFUNCTION("IF(REGEXMATCH(J224, ""Comércio""), 1, 0)"),0.0)</f>
        <v>0</v>
      </c>
      <c r="F224" s="35">
        <f>IFERROR(__xludf.DUMMYFUNCTION("IF(REGEXMATCH(J224, ""Governo""), 1, 0)"),0.0)</f>
        <v>0</v>
      </c>
      <c r="G224" s="35">
        <f>IFERROR(__xludf.DUMMYFUNCTION("IF(REGEXMATCH(J224, ""Óleo e Gás""), 1, 0)"),0.0)</f>
        <v>0</v>
      </c>
      <c r="H224" s="35">
        <f>IFERROR(__xludf.DUMMYFUNCTION("IF(REGEXMATCH(J224, ""Agroindústria""), 1, 0)"),0.0)</f>
        <v>0</v>
      </c>
      <c r="I224" s="13">
        <f>IFERROR(__xludf.DUMMYFUNCTION("IF(REGEXMATCH(J224, ""Outros""), 1, 0)"),1.0)</f>
        <v>1</v>
      </c>
      <c r="J224" s="13" t="s">
        <v>1066</v>
      </c>
      <c r="K224" s="22" t="s">
        <v>540</v>
      </c>
    </row>
    <row r="225" ht="15.75" customHeight="1">
      <c r="A225" s="30">
        <v>44897.506278437504</v>
      </c>
      <c r="B225" s="35">
        <f>IFERROR(__xludf.DUMMYFUNCTION("IF(REGEXMATCH(J225, ""Finanças""), 1, 0)"),0.0)</f>
        <v>0</v>
      </c>
      <c r="C225" s="35">
        <f>IFERROR(__xludf.DUMMYFUNCTION("IF(REGEXMATCH(J225, ""Serviços e Telecom""), 1, 0)"),0.0)</f>
        <v>0</v>
      </c>
      <c r="D225" s="35">
        <f>IFERROR(__xludf.DUMMYFUNCTION("IF(REGEXMATCH(J225, ""Indústria""), 1, 0)"),0.0)</f>
        <v>0</v>
      </c>
      <c r="E225" s="35">
        <f>IFERROR(__xludf.DUMMYFUNCTION("IF(REGEXMATCH(J225, ""Comércio""), 1, 0)"),0.0)</f>
        <v>0</v>
      </c>
      <c r="F225" s="35">
        <f>IFERROR(__xludf.DUMMYFUNCTION("IF(REGEXMATCH(J225, ""Governo""), 1, 0)"),0.0)</f>
        <v>0</v>
      </c>
      <c r="G225" s="35">
        <f>IFERROR(__xludf.DUMMYFUNCTION("IF(REGEXMATCH(J225, ""Óleo e Gás""), 1, 0)"),0.0)</f>
        <v>0</v>
      </c>
      <c r="H225" s="35">
        <f>IFERROR(__xludf.DUMMYFUNCTION("IF(REGEXMATCH(J225, ""Agroindústria""), 1, 0)"),0.0)</f>
        <v>0</v>
      </c>
      <c r="I225" s="13">
        <f>IFERROR(__xludf.DUMMYFUNCTION("IF(REGEXMATCH(J225, ""Outros""), 1, 0)"),1.0)</f>
        <v>1</v>
      </c>
      <c r="J225" s="13" t="s">
        <v>1066</v>
      </c>
      <c r="K225" s="22" t="s">
        <v>455</v>
      </c>
    </row>
    <row r="226" ht="15.75" customHeight="1">
      <c r="A226" s="30">
        <v>44911.6155687037</v>
      </c>
      <c r="B226" s="35">
        <f>IFERROR(__xludf.DUMMYFUNCTION("IF(REGEXMATCH(J226, ""Finanças""), 1, 0)"),0.0)</f>
        <v>0</v>
      </c>
      <c r="C226" s="35">
        <f>IFERROR(__xludf.DUMMYFUNCTION("IF(REGEXMATCH(J226, ""Serviços e Telecom""), 1, 0)"),0.0)</f>
        <v>0</v>
      </c>
      <c r="D226" s="35">
        <f>IFERROR(__xludf.DUMMYFUNCTION("IF(REGEXMATCH(J226, ""Indústria""), 1, 0)"),0.0)</f>
        <v>0</v>
      </c>
      <c r="E226" s="35">
        <f>IFERROR(__xludf.DUMMYFUNCTION("IF(REGEXMATCH(J226, ""Comércio""), 1, 0)"),1.0)</f>
        <v>1</v>
      </c>
      <c r="F226" s="35">
        <f>IFERROR(__xludf.DUMMYFUNCTION("IF(REGEXMATCH(J226, ""Governo""), 1, 0)"),0.0)</f>
        <v>0</v>
      </c>
      <c r="G226" s="35">
        <f>IFERROR(__xludf.DUMMYFUNCTION("IF(REGEXMATCH(J226, ""Óleo e Gás""), 1, 0)"),0.0)</f>
        <v>0</v>
      </c>
      <c r="H226" s="35">
        <f>IFERROR(__xludf.DUMMYFUNCTION("IF(REGEXMATCH(J226, ""Agroindústria""), 1, 0)"),0.0)</f>
        <v>0</v>
      </c>
      <c r="I226" s="13">
        <f>IFERROR(__xludf.DUMMYFUNCTION("IF(REGEXMATCH(J226, ""Outros""), 1, 0)"),0.0)</f>
        <v>0</v>
      </c>
      <c r="J226" s="13" t="s">
        <v>1069</v>
      </c>
      <c r="K226" s="22" t="s">
        <v>73</v>
      </c>
    </row>
    <row r="227" ht="15.75" customHeight="1">
      <c r="A227" s="30">
        <v>44912.475751666665</v>
      </c>
      <c r="B227" s="35">
        <f>IFERROR(__xludf.DUMMYFUNCTION("IF(REGEXMATCH(J227, ""Finanças""), 1, 0)"),0.0)</f>
        <v>0</v>
      </c>
      <c r="C227" s="35">
        <f>IFERROR(__xludf.DUMMYFUNCTION("IF(REGEXMATCH(J227, ""Serviços e Telecom""), 1, 0)"),1.0)</f>
        <v>1</v>
      </c>
      <c r="D227" s="35">
        <f>IFERROR(__xludf.DUMMYFUNCTION("IF(REGEXMATCH(J227, ""Indústria""), 1, 0)"),0.0)</f>
        <v>0</v>
      </c>
      <c r="E227" s="35">
        <f>IFERROR(__xludf.DUMMYFUNCTION("IF(REGEXMATCH(J227, ""Comércio""), 1, 0)"),0.0)</f>
        <v>0</v>
      </c>
      <c r="F227" s="35">
        <f>IFERROR(__xludf.DUMMYFUNCTION("IF(REGEXMATCH(J227, ""Governo""), 1, 0)"),0.0)</f>
        <v>0</v>
      </c>
      <c r="G227" s="35">
        <f>IFERROR(__xludf.DUMMYFUNCTION("IF(REGEXMATCH(J227, ""Óleo e Gás""), 1, 0)"),0.0)</f>
        <v>0</v>
      </c>
      <c r="H227" s="35">
        <f>IFERROR(__xludf.DUMMYFUNCTION("IF(REGEXMATCH(J227, ""Agroindústria""), 1, 0)"),0.0)</f>
        <v>0</v>
      </c>
      <c r="I227" s="13">
        <f>IFERROR(__xludf.DUMMYFUNCTION("IF(REGEXMATCH(J227, ""Outros""), 1, 0)"),0.0)</f>
        <v>0</v>
      </c>
      <c r="J227" s="13" t="s">
        <v>1071</v>
      </c>
      <c r="K227" s="22" t="s">
        <v>110</v>
      </c>
    </row>
    <row r="228" ht="15.75" customHeight="1">
      <c r="A228" s="30">
        <v>44912.475751666665</v>
      </c>
      <c r="B228" s="35">
        <f>IFERROR(__xludf.DUMMYFUNCTION("IF(REGEXMATCH(J228, ""Finanças""), 1, 0)"),0.0)</f>
        <v>0</v>
      </c>
      <c r="C228" s="35">
        <f>IFERROR(__xludf.DUMMYFUNCTION("IF(REGEXMATCH(J228, ""Serviços e Telecom""), 1, 0)"),0.0)</f>
        <v>0</v>
      </c>
      <c r="D228" s="35">
        <f>IFERROR(__xludf.DUMMYFUNCTION("IF(REGEXMATCH(J228, ""Indústria""), 1, 0)"),0.0)</f>
        <v>0</v>
      </c>
      <c r="E228" s="35">
        <f>IFERROR(__xludf.DUMMYFUNCTION("IF(REGEXMATCH(J228, ""Comércio""), 1, 0)"),0.0)</f>
        <v>0</v>
      </c>
      <c r="F228" s="35">
        <f>IFERROR(__xludf.DUMMYFUNCTION("IF(REGEXMATCH(J228, ""Governo""), 1, 0)"),1.0)</f>
        <v>1</v>
      </c>
      <c r="G228" s="35">
        <f>IFERROR(__xludf.DUMMYFUNCTION("IF(REGEXMATCH(J228, ""Óleo e Gás""), 1, 0)"),0.0)</f>
        <v>0</v>
      </c>
      <c r="H228" s="35">
        <f>IFERROR(__xludf.DUMMYFUNCTION("IF(REGEXMATCH(J228, ""Agroindústria""), 1, 0)"),0.0)</f>
        <v>0</v>
      </c>
      <c r="I228" s="13">
        <f>IFERROR(__xludf.DUMMYFUNCTION("IF(REGEXMATCH(J228, ""Outros""), 1, 0)"),0.0)</f>
        <v>0</v>
      </c>
      <c r="J228" s="13" t="s">
        <v>327</v>
      </c>
      <c r="K228" s="22" t="s">
        <v>110</v>
      </c>
    </row>
    <row r="229" ht="15.75" customHeight="1">
      <c r="A229" s="30">
        <v>44912.475751666665</v>
      </c>
      <c r="B229" s="35">
        <f>IFERROR(__xludf.DUMMYFUNCTION("IF(REGEXMATCH(J229, ""Finanças""), 1, 0)"),1.0)</f>
        <v>1</v>
      </c>
      <c r="C229" s="35">
        <f>IFERROR(__xludf.DUMMYFUNCTION("IF(REGEXMATCH(J229, ""Serviços e Telecom""), 1, 0)"),0.0)</f>
        <v>0</v>
      </c>
      <c r="D229" s="35">
        <f>IFERROR(__xludf.DUMMYFUNCTION("IF(REGEXMATCH(J229, ""Indústria""), 1, 0)"),0.0)</f>
        <v>0</v>
      </c>
      <c r="E229" s="35">
        <f>IFERROR(__xludf.DUMMYFUNCTION("IF(REGEXMATCH(J229, ""Comércio""), 1, 0)"),0.0)</f>
        <v>0</v>
      </c>
      <c r="F229" s="35">
        <f>IFERROR(__xludf.DUMMYFUNCTION("IF(REGEXMATCH(J229, ""Governo""), 1, 0)"),0.0)</f>
        <v>0</v>
      </c>
      <c r="G229" s="35">
        <f>IFERROR(__xludf.DUMMYFUNCTION("IF(REGEXMATCH(J229, ""Óleo e Gás""), 1, 0)"),0.0)</f>
        <v>0</v>
      </c>
      <c r="H229" s="35">
        <f>IFERROR(__xludf.DUMMYFUNCTION("IF(REGEXMATCH(J229, ""Agroindústria""), 1, 0)"),0.0)</f>
        <v>0</v>
      </c>
      <c r="I229" s="13">
        <f>IFERROR(__xludf.DUMMYFUNCTION("IF(REGEXMATCH(J229, ""Outros""), 1, 0)"),0.0)</f>
        <v>0</v>
      </c>
      <c r="J229" s="13" t="s">
        <v>1063</v>
      </c>
      <c r="K229" s="22" t="s">
        <v>110</v>
      </c>
    </row>
    <row r="230" ht="15.75" customHeight="1">
      <c r="A230" s="30">
        <v>44912.475751666665</v>
      </c>
      <c r="B230" s="35">
        <f>IFERROR(__xludf.DUMMYFUNCTION("IF(REGEXMATCH(J230, ""Finanças""), 1, 0)"),0.0)</f>
        <v>0</v>
      </c>
      <c r="C230" s="35">
        <f>IFERROR(__xludf.DUMMYFUNCTION("IF(REGEXMATCH(J230, ""Serviços e Telecom""), 1, 0)"),0.0)</f>
        <v>0</v>
      </c>
      <c r="D230" s="35">
        <f>IFERROR(__xludf.DUMMYFUNCTION("IF(REGEXMATCH(J230, ""Indústria""), 1, 0)"),1.0)</f>
        <v>1</v>
      </c>
      <c r="E230" s="35">
        <f>IFERROR(__xludf.DUMMYFUNCTION("IF(REGEXMATCH(J230, ""Comércio""), 1, 0)"),0.0)</f>
        <v>0</v>
      </c>
      <c r="F230" s="35">
        <f>IFERROR(__xludf.DUMMYFUNCTION("IF(REGEXMATCH(J230, ""Governo""), 1, 0)"),0.0)</f>
        <v>0</v>
      </c>
      <c r="G230" s="35">
        <f>IFERROR(__xludf.DUMMYFUNCTION("IF(REGEXMATCH(J230, ""Óleo e Gás""), 1, 0)"),0.0)</f>
        <v>0</v>
      </c>
      <c r="H230" s="35">
        <f>IFERROR(__xludf.DUMMYFUNCTION("IF(REGEXMATCH(J230, ""Agroindústria""), 1, 0)"),0.0)</f>
        <v>0</v>
      </c>
      <c r="I230" s="13">
        <f>IFERROR(__xludf.DUMMYFUNCTION("IF(REGEXMATCH(J230, ""Outros""), 1, 0)"),0.0)</f>
        <v>0</v>
      </c>
      <c r="J230" s="13" t="s">
        <v>1077</v>
      </c>
      <c r="K230" s="22" t="s">
        <v>110</v>
      </c>
    </row>
    <row r="231" ht="15.75" customHeight="1">
      <c r="A231" s="30">
        <v>44912.475751666665</v>
      </c>
      <c r="B231" s="35">
        <f>IFERROR(__xludf.DUMMYFUNCTION("IF(REGEXMATCH(J231, ""Finanças""), 1, 0)"),0.0)</f>
        <v>0</v>
      </c>
      <c r="C231" s="35">
        <f>IFERROR(__xludf.DUMMYFUNCTION("IF(REGEXMATCH(J231, ""Serviços e Telecom""), 1, 0)"),0.0)</f>
        <v>0</v>
      </c>
      <c r="D231" s="35">
        <f>IFERROR(__xludf.DUMMYFUNCTION("IF(REGEXMATCH(J231, ""Indústria""), 1, 0)"),0.0)</f>
        <v>0</v>
      </c>
      <c r="E231" s="35">
        <f>IFERROR(__xludf.DUMMYFUNCTION("IF(REGEXMATCH(J231, ""Comércio""), 1, 0)"),1.0)</f>
        <v>1</v>
      </c>
      <c r="F231" s="35">
        <f>IFERROR(__xludf.DUMMYFUNCTION("IF(REGEXMATCH(J231, ""Governo""), 1, 0)"),0.0)</f>
        <v>0</v>
      </c>
      <c r="G231" s="35">
        <f>IFERROR(__xludf.DUMMYFUNCTION("IF(REGEXMATCH(J231, ""Óleo e Gás""), 1, 0)"),0.0)</f>
        <v>0</v>
      </c>
      <c r="H231" s="35">
        <f>IFERROR(__xludf.DUMMYFUNCTION("IF(REGEXMATCH(J231, ""Agroindústria""), 1, 0)"),0.0)</f>
        <v>0</v>
      </c>
      <c r="I231" s="13">
        <f>IFERROR(__xludf.DUMMYFUNCTION("IF(REGEXMATCH(J231, ""Outros""), 1, 0)"),0.0)</f>
        <v>0</v>
      </c>
      <c r="J231" s="13" t="s">
        <v>1069</v>
      </c>
      <c r="K231" s="22" t="s">
        <v>110</v>
      </c>
    </row>
    <row r="232" ht="15.75" customHeight="1">
      <c r="A232" s="30">
        <v>44912.475751666665</v>
      </c>
      <c r="B232" s="35">
        <f>IFERROR(__xludf.DUMMYFUNCTION("IF(REGEXMATCH(J232, ""Finanças""), 1, 0)"),0.0)</f>
        <v>0</v>
      </c>
      <c r="C232" s="35">
        <f>IFERROR(__xludf.DUMMYFUNCTION("IF(REGEXMATCH(J232, ""Serviços e Telecom""), 1, 0)"),0.0)</f>
        <v>0</v>
      </c>
      <c r="D232" s="35">
        <f>IFERROR(__xludf.DUMMYFUNCTION("IF(REGEXMATCH(J232, ""Indústria""), 1, 0)"),0.0)</f>
        <v>0</v>
      </c>
      <c r="E232" s="35">
        <f>IFERROR(__xludf.DUMMYFUNCTION("IF(REGEXMATCH(J232, ""Comércio""), 1, 0)"),0.0)</f>
        <v>0</v>
      </c>
      <c r="F232" s="35">
        <f>IFERROR(__xludf.DUMMYFUNCTION("IF(REGEXMATCH(J232, ""Governo""), 1, 0)"),0.0)</f>
        <v>0</v>
      </c>
      <c r="G232" s="35">
        <f>IFERROR(__xludf.DUMMYFUNCTION("IF(REGEXMATCH(J232, ""Óleo e Gás""), 1, 0)"),0.0)</f>
        <v>0</v>
      </c>
      <c r="H232" s="35">
        <f>IFERROR(__xludf.DUMMYFUNCTION("IF(REGEXMATCH(J232, ""Agroindústria""), 1, 0)"),0.0)</f>
        <v>0</v>
      </c>
      <c r="I232" s="13">
        <f>IFERROR(__xludf.DUMMYFUNCTION("IF(REGEXMATCH(J232, ""Outros""), 1, 0)"),1.0)</f>
        <v>1</v>
      </c>
      <c r="J232" s="13" t="s">
        <v>1066</v>
      </c>
      <c r="K232" s="22" t="s">
        <v>110</v>
      </c>
    </row>
    <row r="233" ht="15.75" customHeight="1">
      <c r="A233" s="30">
        <v>44912.48014452546</v>
      </c>
      <c r="B233" s="35">
        <f>IFERROR(__xludf.DUMMYFUNCTION("IF(REGEXMATCH(J233, ""Finanças""), 1, 0)"),0.0)</f>
        <v>0</v>
      </c>
      <c r="C233" s="35">
        <f>IFERROR(__xludf.DUMMYFUNCTION("IF(REGEXMATCH(J233, ""Serviços e Telecom""), 1, 0)"),0.0)</f>
        <v>0</v>
      </c>
      <c r="D233" s="35">
        <f>IFERROR(__xludf.DUMMYFUNCTION("IF(REGEXMATCH(J233, ""Indústria""), 1, 0)"),0.0)</f>
        <v>0</v>
      </c>
      <c r="E233" s="35">
        <f>IFERROR(__xludf.DUMMYFUNCTION("IF(REGEXMATCH(J233, ""Comércio""), 1, 0)"),0.0)</f>
        <v>0</v>
      </c>
      <c r="F233" s="35">
        <f>IFERROR(__xludf.DUMMYFUNCTION("IF(REGEXMATCH(J233, ""Governo""), 1, 0)"),0.0)</f>
        <v>0</v>
      </c>
      <c r="G233" s="35">
        <f>IFERROR(__xludf.DUMMYFUNCTION("IF(REGEXMATCH(J233, ""Óleo e Gás""), 1, 0)"),0.0)</f>
        <v>0</v>
      </c>
      <c r="H233" s="35">
        <f>IFERROR(__xludf.DUMMYFUNCTION("IF(REGEXMATCH(J233, ""Agroindústria""), 1, 0)"),0.0)</f>
        <v>0</v>
      </c>
      <c r="I233" s="13">
        <f>IFERROR(__xludf.DUMMYFUNCTION("IF(REGEXMATCH(J233, ""Outros""), 1, 0)"),1.0)</f>
        <v>1</v>
      </c>
      <c r="J233" s="13" t="s">
        <v>1066</v>
      </c>
      <c r="K233" s="22" t="s">
        <v>546</v>
      </c>
    </row>
    <row r="234" ht="15.75" customHeight="1">
      <c r="A234" s="30">
        <v>44912.491616921296</v>
      </c>
      <c r="B234" s="35">
        <f>IFERROR(__xludf.DUMMYFUNCTION("IF(REGEXMATCH(J234, ""Finanças""), 1, 0)"),1.0)</f>
        <v>1</v>
      </c>
      <c r="C234" s="35">
        <f>IFERROR(__xludf.DUMMYFUNCTION("IF(REGEXMATCH(J234, ""Serviços e Telecom""), 1, 0)"),0.0)</f>
        <v>0</v>
      </c>
      <c r="D234" s="35">
        <f>IFERROR(__xludf.DUMMYFUNCTION("IF(REGEXMATCH(J234, ""Indústria""), 1, 0)"),0.0)</f>
        <v>0</v>
      </c>
      <c r="E234" s="35">
        <f>IFERROR(__xludf.DUMMYFUNCTION("IF(REGEXMATCH(J234, ""Comércio""), 1, 0)"),0.0)</f>
        <v>0</v>
      </c>
      <c r="F234" s="35">
        <f>IFERROR(__xludf.DUMMYFUNCTION("IF(REGEXMATCH(J234, ""Governo""), 1, 0)"),0.0)</f>
        <v>0</v>
      </c>
      <c r="G234" s="35">
        <f>IFERROR(__xludf.DUMMYFUNCTION("IF(REGEXMATCH(J234, ""Óleo e Gás""), 1, 0)"),0.0)</f>
        <v>0</v>
      </c>
      <c r="H234" s="35">
        <f>IFERROR(__xludf.DUMMYFUNCTION("IF(REGEXMATCH(J234, ""Agroindústria""), 1, 0)"),0.0)</f>
        <v>0</v>
      </c>
      <c r="I234" s="13">
        <f>IFERROR(__xludf.DUMMYFUNCTION("IF(REGEXMATCH(J234, ""Outros""), 1, 0)"),0.0)</f>
        <v>0</v>
      </c>
      <c r="J234" s="13" t="s">
        <v>1063</v>
      </c>
      <c r="K234" s="22" t="s">
        <v>548</v>
      </c>
    </row>
    <row r="235" ht="15.75" customHeight="1">
      <c r="A235" s="30">
        <v>44912.491616921296</v>
      </c>
      <c r="B235" s="35">
        <f>IFERROR(__xludf.DUMMYFUNCTION("IF(REGEXMATCH(J235, ""Finanças""), 1, 0)"),0.0)</f>
        <v>0</v>
      </c>
      <c r="C235" s="35">
        <f>IFERROR(__xludf.DUMMYFUNCTION("IF(REGEXMATCH(J235, ""Serviços e Telecom""), 1, 0)"),0.0)</f>
        <v>0</v>
      </c>
      <c r="D235" s="35">
        <f>IFERROR(__xludf.DUMMYFUNCTION("IF(REGEXMATCH(J235, ""Indústria""), 1, 0)"),1.0)</f>
        <v>1</v>
      </c>
      <c r="E235" s="35">
        <f>IFERROR(__xludf.DUMMYFUNCTION("IF(REGEXMATCH(J235, ""Comércio""), 1, 0)"),0.0)</f>
        <v>0</v>
      </c>
      <c r="F235" s="35">
        <f>IFERROR(__xludf.DUMMYFUNCTION("IF(REGEXMATCH(J235, ""Governo""), 1, 0)"),0.0)</f>
        <v>0</v>
      </c>
      <c r="G235" s="35">
        <f>IFERROR(__xludf.DUMMYFUNCTION("IF(REGEXMATCH(J235, ""Óleo e Gás""), 1, 0)"),0.0)</f>
        <v>0</v>
      </c>
      <c r="H235" s="35">
        <f>IFERROR(__xludf.DUMMYFUNCTION("IF(REGEXMATCH(J235, ""Agroindústria""), 1, 0)"),0.0)</f>
        <v>0</v>
      </c>
      <c r="I235" s="13">
        <f>IFERROR(__xludf.DUMMYFUNCTION("IF(REGEXMATCH(J235, ""Outros""), 1, 0)"),0.0)</f>
        <v>0</v>
      </c>
      <c r="J235" s="13" t="s">
        <v>1077</v>
      </c>
      <c r="K235" s="22" t="s">
        <v>548</v>
      </c>
    </row>
    <row r="236" ht="15.75" customHeight="1">
      <c r="A236" s="30">
        <v>44912.491616921296</v>
      </c>
      <c r="B236" s="35">
        <f>IFERROR(__xludf.DUMMYFUNCTION("IF(REGEXMATCH(J236, ""Finanças""), 1, 0)"),0.0)</f>
        <v>0</v>
      </c>
      <c r="C236" s="35">
        <f>IFERROR(__xludf.DUMMYFUNCTION("IF(REGEXMATCH(J236, ""Serviços e Telecom""), 1, 0)"),0.0)</f>
        <v>0</v>
      </c>
      <c r="D236" s="35">
        <f>IFERROR(__xludf.DUMMYFUNCTION("IF(REGEXMATCH(J236, ""Indústria""), 1, 0)"),0.0)</f>
        <v>0</v>
      </c>
      <c r="E236" s="35">
        <f>IFERROR(__xludf.DUMMYFUNCTION("IF(REGEXMATCH(J236, ""Comércio""), 1, 0)"),0.0)</f>
        <v>0</v>
      </c>
      <c r="F236" s="35">
        <f>IFERROR(__xludf.DUMMYFUNCTION("IF(REGEXMATCH(J236, ""Governo""), 1, 0)"),0.0)</f>
        <v>0</v>
      </c>
      <c r="G236" s="35">
        <f>IFERROR(__xludf.DUMMYFUNCTION("IF(REGEXMATCH(J236, ""Óleo e Gás""), 1, 0)"),0.0)</f>
        <v>0</v>
      </c>
      <c r="H236" s="35">
        <f>IFERROR(__xludf.DUMMYFUNCTION("IF(REGEXMATCH(J236, ""Agroindústria""), 1, 0)"),0.0)</f>
        <v>0</v>
      </c>
      <c r="I236" s="13">
        <f>IFERROR(__xludf.DUMMYFUNCTION("IF(REGEXMATCH(J236, ""Outros""), 1, 0)"),1.0)</f>
        <v>1</v>
      </c>
      <c r="J236" s="13" t="s">
        <v>1066</v>
      </c>
      <c r="K236" s="22" t="s">
        <v>548</v>
      </c>
    </row>
    <row r="237" ht="15.75" customHeight="1">
      <c r="A237" s="30">
        <v>44912.49765851852</v>
      </c>
      <c r="B237" s="35">
        <f>IFERROR(__xludf.DUMMYFUNCTION("IF(REGEXMATCH(J237, ""Finanças""), 1, 0)"),0.0)</f>
        <v>0</v>
      </c>
      <c r="C237" s="35">
        <f>IFERROR(__xludf.DUMMYFUNCTION("IF(REGEXMATCH(J237, ""Serviços e Telecom""), 1, 0)"),1.0)</f>
        <v>1</v>
      </c>
      <c r="D237" s="35">
        <f>IFERROR(__xludf.DUMMYFUNCTION("IF(REGEXMATCH(J237, ""Indústria""), 1, 0)"),0.0)</f>
        <v>0</v>
      </c>
      <c r="E237" s="35">
        <f>IFERROR(__xludf.DUMMYFUNCTION("IF(REGEXMATCH(J237, ""Comércio""), 1, 0)"),0.0)</f>
        <v>0</v>
      </c>
      <c r="F237" s="35">
        <f>IFERROR(__xludf.DUMMYFUNCTION("IF(REGEXMATCH(J237, ""Governo""), 1, 0)"),0.0)</f>
        <v>0</v>
      </c>
      <c r="G237" s="35">
        <f>IFERROR(__xludf.DUMMYFUNCTION("IF(REGEXMATCH(J237, ""Óleo e Gás""), 1, 0)"),0.0)</f>
        <v>0</v>
      </c>
      <c r="H237" s="35">
        <f>IFERROR(__xludf.DUMMYFUNCTION("IF(REGEXMATCH(J237, ""Agroindústria""), 1, 0)"),0.0)</f>
        <v>0</v>
      </c>
      <c r="I237" s="13">
        <f>IFERROR(__xludf.DUMMYFUNCTION("IF(REGEXMATCH(J237, ""Outros""), 1, 0)"),0.0)</f>
        <v>0</v>
      </c>
      <c r="J237" s="13" t="s">
        <v>1071</v>
      </c>
      <c r="K237" s="22" t="s">
        <v>550</v>
      </c>
    </row>
    <row r="238" ht="15.75" customHeight="1">
      <c r="A238" s="30">
        <v>44912.49765851852</v>
      </c>
      <c r="B238" s="35">
        <f>IFERROR(__xludf.DUMMYFUNCTION("IF(REGEXMATCH(J238, ""Finanças""), 1, 0)"),1.0)</f>
        <v>1</v>
      </c>
      <c r="C238" s="35">
        <f>IFERROR(__xludf.DUMMYFUNCTION("IF(REGEXMATCH(J238, ""Serviços e Telecom""), 1, 0)"),0.0)</f>
        <v>0</v>
      </c>
      <c r="D238" s="35">
        <f>IFERROR(__xludf.DUMMYFUNCTION("IF(REGEXMATCH(J238, ""Indústria""), 1, 0)"),0.0)</f>
        <v>0</v>
      </c>
      <c r="E238" s="35">
        <f>IFERROR(__xludf.DUMMYFUNCTION("IF(REGEXMATCH(J238, ""Comércio""), 1, 0)"),0.0)</f>
        <v>0</v>
      </c>
      <c r="F238" s="35">
        <f>IFERROR(__xludf.DUMMYFUNCTION("IF(REGEXMATCH(J238, ""Governo""), 1, 0)"),0.0)</f>
        <v>0</v>
      </c>
      <c r="G238" s="35">
        <f>IFERROR(__xludf.DUMMYFUNCTION("IF(REGEXMATCH(J238, ""Óleo e Gás""), 1, 0)"),0.0)</f>
        <v>0</v>
      </c>
      <c r="H238" s="35">
        <f>IFERROR(__xludf.DUMMYFUNCTION("IF(REGEXMATCH(J238, ""Agroindústria""), 1, 0)"),0.0)</f>
        <v>0</v>
      </c>
      <c r="I238" s="13">
        <f>IFERROR(__xludf.DUMMYFUNCTION("IF(REGEXMATCH(J238, ""Outros""), 1, 0)"),0.0)</f>
        <v>0</v>
      </c>
      <c r="J238" s="13" t="s">
        <v>1063</v>
      </c>
      <c r="K238" s="22" t="s">
        <v>550</v>
      </c>
    </row>
    <row r="239" ht="15.75" customHeight="1">
      <c r="A239" s="30">
        <v>44912.49765851852</v>
      </c>
      <c r="B239" s="35">
        <f>IFERROR(__xludf.DUMMYFUNCTION("IF(REGEXMATCH(J239, ""Finanças""), 1, 0)"),0.0)</f>
        <v>0</v>
      </c>
      <c r="C239" s="35">
        <f>IFERROR(__xludf.DUMMYFUNCTION("IF(REGEXMATCH(J239, ""Serviços e Telecom""), 1, 0)"),0.0)</f>
        <v>0</v>
      </c>
      <c r="D239" s="35">
        <f>IFERROR(__xludf.DUMMYFUNCTION("IF(REGEXMATCH(J239, ""Indústria""), 1, 0)"),0.0)</f>
        <v>0</v>
      </c>
      <c r="E239" s="35">
        <f>IFERROR(__xludf.DUMMYFUNCTION("IF(REGEXMATCH(J239, ""Comércio""), 1, 0)"),1.0)</f>
        <v>1</v>
      </c>
      <c r="F239" s="35">
        <f>IFERROR(__xludf.DUMMYFUNCTION("IF(REGEXMATCH(J239, ""Governo""), 1, 0)"),0.0)</f>
        <v>0</v>
      </c>
      <c r="G239" s="35">
        <f>IFERROR(__xludf.DUMMYFUNCTION("IF(REGEXMATCH(J239, ""Óleo e Gás""), 1, 0)"),0.0)</f>
        <v>0</v>
      </c>
      <c r="H239" s="35">
        <f>IFERROR(__xludf.DUMMYFUNCTION("IF(REGEXMATCH(J239, ""Agroindústria""), 1, 0)"),0.0)</f>
        <v>0</v>
      </c>
      <c r="I239" s="13">
        <f>IFERROR(__xludf.DUMMYFUNCTION("IF(REGEXMATCH(J239, ""Outros""), 1, 0)"),0.0)</f>
        <v>0</v>
      </c>
      <c r="J239" s="13" t="s">
        <v>1069</v>
      </c>
      <c r="K239" s="22" t="s">
        <v>550</v>
      </c>
    </row>
    <row r="240" ht="15.75" customHeight="1">
      <c r="A240" s="30">
        <v>44912.49765851852</v>
      </c>
      <c r="B240" s="35">
        <f>IFERROR(__xludf.DUMMYFUNCTION("IF(REGEXMATCH(J240, ""Finanças""), 1, 0)"),0.0)</f>
        <v>0</v>
      </c>
      <c r="C240" s="35">
        <f>IFERROR(__xludf.DUMMYFUNCTION("IF(REGEXMATCH(J240, ""Serviços e Telecom""), 1, 0)"),0.0)</f>
        <v>0</v>
      </c>
      <c r="D240" s="35">
        <f>IFERROR(__xludf.DUMMYFUNCTION("IF(REGEXMATCH(J240, ""Indústria""), 1, 0)"),1.0)</f>
        <v>1</v>
      </c>
      <c r="E240" s="35">
        <f>IFERROR(__xludf.DUMMYFUNCTION("IF(REGEXMATCH(J240, ""Comércio""), 1, 0)"),0.0)</f>
        <v>0</v>
      </c>
      <c r="F240" s="35">
        <f>IFERROR(__xludf.DUMMYFUNCTION("IF(REGEXMATCH(J240, ""Governo""), 1, 0)"),0.0)</f>
        <v>0</v>
      </c>
      <c r="G240" s="35">
        <f>IFERROR(__xludf.DUMMYFUNCTION("IF(REGEXMATCH(J240, ""Óleo e Gás""), 1, 0)"),0.0)</f>
        <v>0</v>
      </c>
      <c r="H240" s="35">
        <f>IFERROR(__xludf.DUMMYFUNCTION("IF(REGEXMATCH(J240, ""Agroindústria""), 1, 0)"),0.0)</f>
        <v>0</v>
      </c>
      <c r="I240" s="13">
        <f>IFERROR(__xludf.DUMMYFUNCTION("IF(REGEXMATCH(J240, ""Outros""), 1, 0)"),0.0)</f>
        <v>0</v>
      </c>
      <c r="J240" s="13" t="s">
        <v>1077</v>
      </c>
      <c r="K240" s="22" t="s">
        <v>550</v>
      </c>
    </row>
    <row r="241" ht="15.75" customHeight="1">
      <c r="A241" s="30">
        <v>44912.49765851852</v>
      </c>
      <c r="B241" s="35">
        <f>IFERROR(__xludf.DUMMYFUNCTION("IF(REGEXMATCH(J241, ""Finanças""), 1, 0)"),0.0)</f>
        <v>0</v>
      </c>
      <c r="C241" s="35">
        <f>IFERROR(__xludf.DUMMYFUNCTION("IF(REGEXMATCH(J241, ""Serviços e Telecom""), 1, 0)"),0.0)</f>
        <v>0</v>
      </c>
      <c r="D241" s="35">
        <f>IFERROR(__xludf.DUMMYFUNCTION("IF(REGEXMATCH(J241, ""Indústria""), 1, 0)"),0.0)</f>
        <v>0</v>
      </c>
      <c r="E241" s="35">
        <f>IFERROR(__xludf.DUMMYFUNCTION("IF(REGEXMATCH(J241, ""Comércio""), 1, 0)"),0.0)</f>
        <v>0</v>
      </c>
      <c r="F241" s="35">
        <f>IFERROR(__xludf.DUMMYFUNCTION("IF(REGEXMATCH(J241, ""Governo""), 1, 0)"),0.0)</f>
        <v>0</v>
      </c>
      <c r="G241" s="35">
        <f>IFERROR(__xludf.DUMMYFUNCTION("IF(REGEXMATCH(J241, ""Óleo e Gás""), 1, 0)"),0.0)</f>
        <v>0</v>
      </c>
      <c r="H241" s="35">
        <f>IFERROR(__xludf.DUMMYFUNCTION("IF(REGEXMATCH(J241, ""Agroindústria""), 1, 0)"),0.0)</f>
        <v>0</v>
      </c>
      <c r="I241" s="13">
        <f>IFERROR(__xludf.DUMMYFUNCTION("IF(REGEXMATCH(J241, ""Outros""), 1, 0)"),1.0)</f>
        <v>1</v>
      </c>
      <c r="J241" s="13" t="s">
        <v>1066</v>
      </c>
      <c r="K241" s="22" t="s">
        <v>550</v>
      </c>
    </row>
    <row r="242" ht="15.75" customHeight="1">
      <c r="A242" s="30">
        <v>44912.533807685184</v>
      </c>
      <c r="B242" s="35">
        <f>IFERROR(__xludf.DUMMYFUNCTION("IF(REGEXMATCH(J242, ""Finanças""), 1, 0)"),0.0)</f>
        <v>0</v>
      </c>
      <c r="C242" s="35">
        <f>IFERROR(__xludf.DUMMYFUNCTION("IF(REGEXMATCH(J242, ""Serviços e Telecom""), 1, 0)"),1.0)</f>
        <v>1</v>
      </c>
      <c r="D242" s="35">
        <f>IFERROR(__xludf.DUMMYFUNCTION("IF(REGEXMATCH(J242, ""Indústria""), 1, 0)"),0.0)</f>
        <v>0</v>
      </c>
      <c r="E242" s="35">
        <f>IFERROR(__xludf.DUMMYFUNCTION("IF(REGEXMATCH(J242, ""Comércio""), 1, 0)"),0.0)</f>
        <v>0</v>
      </c>
      <c r="F242" s="35">
        <f>IFERROR(__xludf.DUMMYFUNCTION("IF(REGEXMATCH(J242, ""Governo""), 1, 0)"),0.0)</f>
        <v>0</v>
      </c>
      <c r="G242" s="35">
        <f>IFERROR(__xludf.DUMMYFUNCTION("IF(REGEXMATCH(J242, ""Óleo e Gás""), 1, 0)"),0.0)</f>
        <v>0</v>
      </c>
      <c r="H242" s="35">
        <f>IFERROR(__xludf.DUMMYFUNCTION("IF(REGEXMATCH(J242, ""Agroindústria""), 1, 0)"),0.0)</f>
        <v>0</v>
      </c>
      <c r="I242" s="13">
        <f>IFERROR(__xludf.DUMMYFUNCTION("IF(REGEXMATCH(J242, ""Outros""), 1, 0)"),0.0)</f>
        <v>0</v>
      </c>
      <c r="J242" s="13" t="s">
        <v>1071</v>
      </c>
      <c r="K242" s="22" t="s">
        <v>553</v>
      </c>
    </row>
    <row r="243" ht="15.75" customHeight="1">
      <c r="A243" s="30">
        <v>44912.533807685184</v>
      </c>
      <c r="B243" s="35">
        <f>IFERROR(__xludf.DUMMYFUNCTION("IF(REGEXMATCH(J243, ""Finanças""), 1, 0)"),0.0)</f>
        <v>0</v>
      </c>
      <c r="C243" s="35">
        <f>IFERROR(__xludf.DUMMYFUNCTION("IF(REGEXMATCH(J243, ""Serviços e Telecom""), 1, 0)"),0.0)</f>
        <v>0</v>
      </c>
      <c r="D243" s="35">
        <f>IFERROR(__xludf.DUMMYFUNCTION("IF(REGEXMATCH(J243, ""Indústria""), 1, 0)"),0.0)</f>
        <v>0</v>
      </c>
      <c r="E243" s="35">
        <f>IFERROR(__xludf.DUMMYFUNCTION("IF(REGEXMATCH(J243, ""Comércio""), 1, 0)"),0.0)</f>
        <v>0</v>
      </c>
      <c r="F243" s="35">
        <f>IFERROR(__xludf.DUMMYFUNCTION("IF(REGEXMATCH(J243, ""Governo""), 1, 0)"),1.0)</f>
        <v>1</v>
      </c>
      <c r="G243" s="35">
        <f>IFERROR(__xludf.DUMMYFUNCTION("IF(REGEXMATCH(J243, ""Óleo e Gás""), 1, 0)"),0.0)</f>
        <v>0</v>
      </c>
      <c r="H243" s="35">
        <f>IFERROR(__xludf.DUMMYFUNCTION("IF(REGEXMATCH(J243, ""Agroindústria""), 1, 0)"),0.0)</f>
        <v>0</v>
      </c>
      <c r="I243" s="13">
        <f>IFERROR(__xludf.DUMMYFUNCTION("IF(REGEXMATCH(J243, ""Outros""), 1, 0)"),0.0)</f>
        <v>0</v>
      </c>
      <c r="J243" s="13" t="s">
        <v>327</v>
      </c>
      <c r="K243" s="22" t="s">
        <v>553</v>
      </c>
    </row>
    <row r="244" ht="15.75" customHeight="1">
      <c r="A244" s="30">
        <v>44912.533807685184</v>
      </c>
      <c r="B244" s="35">
        <f>IFERROR(__xludf.DUMMYFUNCTION("IF(REGEXMATCH(J244, ""Finanças""), 1, 0)"),1.0)</f>
        <v>1</v>
      </c>
      <c r="C244" s="35">
        <f>IFERROR(__xludf.DUMMYFUNCTION("IF(REGEXMATCH(J244, ""Serviços e Telecom""), 1, 0)"),0.0)</f>
        <v>0</v>
      </c>
      <c r="D244" s="35">
        <f>IFERROR(__xludf.DUMMYFUNCTION("IF(REGEXMATCH(J244, ""Indústria""), 1, 0)"),0.0)</f>
        <v>0</v>
      </c>
      <c r="E244" s="35">
        <f>IFERROR(__xludf.DUMMYFUNCTION("IF(REGEXMATCH(J244, ""Comércio""), 1, 0)"),0.0)</f>
        <v>0</v>
      </c>
      <c r="F244" s="35">
        <f>IFERROR(__xludf.DUMMYFUNCTION("IF(REGEXMATCH(J244, ""Governo""), 1, 0)"),0.0)</f>
        <v>0</v>
      </c>
      <c r="G244" s="35">
        <f>IFERROR(__xludf.DUMMYFUNCTION("IF(REGEXMATCH(J244, ""Óleo e Gás""), 1, 0)"),0.0)</f>
        <v>0</v>
      </c>
      <c r="H244" s="35">
        <f>IFERROR(__xludf.DUMMYFUNCTION("IF(REGEXMATCH(J244, ""Agroindústria""), 1, 0)"),0.0)</f>
        <v>0</v>
      </c>
      <c r="I244" s="13">
        <f>IFERROR(__xludf.DUMMYFUNCTION("IF(REGEXMATCH(J244, ""Outros""), 1, 0)"),0.0)</f>
        <v>0</v>
      </c>
      <c r="J244" s="13" t="s">
        <v>1063</v>
      </c>
      <c r="K244" s="22" t="s">
        <v>553</v>
      </c>
    </row>
    <row r="245" ht="15.75" customHeight="1">
      <c r="A245" s="30">
        <v>44912.533807685184</v>
      </c>
      <c r="B245" s="35">
        <f>IFERROR(__xludf.DUMMYFUNCTION("IF(REGEXMATCH(J245, ""Finanças""), 1, 0)"),0.0)</f>
        <v>0</v>
      </c>
      <c r="C245" s="35">
        <f>IFERROR(__xludf.DUMMYFUNCTION("IF(REGEXMATCH(J245, ""Serviços e Telecom""), 1, 0)"),0.0)</f>
        <v>0</v>
      </c>
      <c r="D245" s="35">
        <f>IFERROR(__xludf.DUMMYFUNCTION("IF(REGEXMATCH(J245, ""Indústria""), 1, 0)"),0.0)</f>
        <v>0</v>
      </c>
      <c r="E245" s="35">
        <f>IFERROR(__xludf.DUMMYFUNCTION("IF(REGEXMATCH(J245, ""Comércio""), 1, 0)"),1.0)</f>
        <v>1</v>
      </c>
      <c r="F245" s="35">
        <f>IFERROR(__xludf.DUMMYFUNCTION("IF(REGEXMATCH(J245, ""Governo""), 1, 0)"),0.0)</f>
        <v>0</v>
      </c>
      <c r="G245" s="35">
        <f>IFERROR(__xludf.DUMMYFUNCTION("IF(REGEXMATCH(J245, ""Óleo e Gás""), 1, 0)"),0.0)</f>
        <v>0</v>
      </c>
      <c r="H245" s="35">
        <f>IFERROR(__xludf.DUMMYFUNCTION("IF(REGEXMATCH(J245, ""Agroindústria""), 1, 0)"),0.0)</f>
        <v>0</v>
      </c>
      <c r="I245" s="13">
        <f>IFERROR(__xludf.DUMMYFUNCTION("IF(REGEXMATCH(J245, ""Outros""), 1, 0)"),0.0)</f>
        <v>0</v>
      </c>
      <c r="J245" s="13" t="s">
        <v>1069</v>
      </c>
      <c r="K245" s="22" t="s">
        <v>553</v>
      </c>
    </row>
    <row r="246" ht="15.75" customHeight="1">
      <c r="A246" s="30">
        <v>44912.533807685184</v>
      </c>
      <c r="B246" s="35">
        <f>IFERROR(__xludf.DUMMYFUNCTION("IF(REGEXMATCH(J246, ""Finanças""), 1, 0)"),0.0)</f>
        <v>0</v>
      </c>
      <c r="C246" s="35">
        <f>IFERROR(__xludf.DUMMYFUNCTION("IF(REGEXMATCH(J246, ""Serviços e Telecom""), 1, 0)"),0.0)</f>
        <v>0</v>
      </c>
      <c r="D246" s="35">
        <f>IFERROR(__xludf.DUMMYFUNCTION("IF(REGEXMATCH(J246, ""Indústria""), 1, 0)"),0.0)</f>
        <v>0</v>
      </c>
      <c r="E246" s="35">
        <f>IFERROR(__xludf.DUMMYFUNCTION("IF(REGEXMATCH(J246, ""Comércio""), 1, 0)"),0.0)</f>
        <v>0</v>
      </c>
      <c r="F246" s="35">
        <f>IFERROR(__xludf.DUMMYFUNCTION("IF(REGEXMATCH(J246, ""Governo""), 1, 0)"),0.0)</f>
        <v>0</v>
      </c>
      <c r="G246" s="35">
        <f>IFERROR(__xludf.DUMMYFUNCTION("IF(REGEXMATCH(J246, ""Óleo e Gás""), 1, 0)"),0.0)</f>
        <v>0</v>
      </c>
      <c r="H246" s="35">
        <f>IFERROR(__xludf.DUMMYFUNCTION("IF(REGEXMATCH(J246, ""Agroindústria""), 1, 0)"),0.0)</f>
        <v>0</v>
      </c>
      <c r="I246" s="13">
        <f>IFERROR(__xludf.DUMMYFUNCTION("IF(REGEXMATCH(J246, ""Outros""), 1, 0)"),1.0)</f>
        <v>1</v>
      </c>
      <c r="J246" s="13" t="s">
        <v>1066</v>
      </c>
      <c r="K246" s="22" t="s">
        <v>553</v>
      </c>
    </row>
    <row r="247" ht="15.75" customHeight="1">
      <c r="A247" s="30">
        <v>44914.39634550926</v>
      </c>
      <c r="B247" s="35">
        <f>IFERROR(__xludf.DUMMYFUNCTION("IF(REGEXMATCH(J247, ""Finanças""), 1, 0)"),0.0)</f>
        <v>0</v>
      </c>
      <c r="C247" s="35">
        <f>IFERROR(__xludf.DUMMYFUNCTION("IF(REGEXMATCH(J247, ""Serviços e Telecom""), 1, 0)"),1.0)</f>
        <v>1</v>
      </c>
      <c r="D247" s="35">
        <f>IFERROR(__xludf.DUMMYFUNCTION("IF(REGEXMATCH(J247, ""Indústria""), 1, 0)"),0.0)</f>
        <v>0</v>
      </c>
      <c r="E247" s="35">
        <f>IFERROR(__xludf.DUMMYFUNCTION("IF(REGEXMATCH(J247, ""Comércio""), 1, 0)"),0.0)</f>
        <v>0</v>
      </c>
      <c r="F247" s="35">
        <f>IFERROR(__xludf.DUMMYFUNCTION("IF(REGEXMATCH(J247, ""Governo""), 1, 0)"),0.0)</f>
        <v>0</v>
      </c>
      <c r="G247" s="35">
        <f>IFERROR(__xludf.DUMMYFUNCTION("IF(REGEXMATCH(J247, ""Óleo e Gás""), 1, 0)"),0.0)</f>
        <v>0</v>
      </c>
      <c r="H247" s="35">
        <f>IFERROR(__xludf.DUMMYFUNCTION("IF(REGEXMATCH(J247, ""Agroindústria""), 1, 0)"),0.0)</f>
        <v>0</v>
      </c>
      <c r="I247" s="13">
        <f>IFERROR(__xludf.DUMMYFUNCTION("IF(REGEXMATCH(J247, ""Outros""), 1, 0)"),0.0)</f>
        <v>0</v>
      </c>
      <c r="J247" s="13" t="s">
        <v>1071</v>
      </c>
      <c r="K247" s="22" t="s">
        <v>554</v>
      </c>
    </row>
    <row r="248" ht="15.75" customHeight="1">
      <c r="A248" s="30">
        <v>44914.39634550926</v>
      </c>
      <c r="B248" s="35">
        <f>IFERROR(__xludf.DUMMYFUNCTION("IF(REGEXMATCH(J248, ""Finanças""), 1, 0)"),1.0)</f>
        <v>1</v>
      </c>
      <c r="C248" s="35">
        <f>IFERROR(__xludf.DUMMYFUNCTION("IF(REGEXMATCH(J248, ""Serviços e Telecom""), 1, 0)"),0.0)</f>
        <v>0</v>
      </c>
      <c r="D248" s="35">
        <f>IFERROR(__xludf.DUMMYFUNCTION("IF(REGEXMATCH(J248, ""Indústria""), 1, 0)"),0.0)</f>
        <v>0</v>
      </c>
      <c r="E248" s="35">
        <f>IFERROR(__xludf.DUMMYFUNCTION("IF(REGEXMATCH(J248, ""Comércio""), 1, 0)"),0.0)</f>
        <v>0</v>
      </c>
      <c r="F248" s="35">
        <f>IFERROR(__xludf.DUMMYFUNCTION("IF(REGEXMATCH(J248, ""Governo""), 1, 0)"),0.0)</f>
        <v>0</v>
      </c>
      <c r="G248" s="35">
        <f>IFERROR(__xludf.DUMMYFUNCTION("IF(REGEXMATCH(J248, ""Óleo e Gás""), 1, 0)"),0.0)</f>
        <v>0</v>
      </c>
      <c r="H248" s="35">
        <f>IFERROR(__xludf.DUMMYFUNCTION("IF(REGEXMATCH(J248, ""Agroindústria""), 1, 0)"),0.0)</f>
        <v>0</v>
      </c>
      <c r="I248" s="13">
        <f>IFERROR(__xludf.DUMMYFUNCTION("IF(REGEXMATCH(J248, ""Outros""), 1, 0)"),0.0)</f>
        <v>0</v>
      </c>
      <c r="J248" s="13" t="s">
        <v>1063</v>
      </c>
      <c r="K248" s="22" t="s">
        <v>554</v>
      </c>
    </row>
    <row r="249" ht="15.75" customHeight="1">
      <c r="A249" s="30">
        <v>44914.39634550926</v>
      </c>
      <c r="B249" s="35">
        <f>IFERROR(__xludf.DUMMYFUNCTION("IF(REGEXMATCH(J249, ""Finanças""), 1, 0)"),0.0)</f>
        <v>0</v>
      </c>
      <c r="C249" s="35">
        <f>IFERROR(__xludf.DUMMYFUNCTION("IF(REGEXMATCH(J249, ""Serviços e Telecom""), 1, 0)"),0.0)</f>
        <v>0</v>
      </c>
      <c r="D249" s="35">
        <f>IFERROR(__xludf.DUMMYFUNCTION("IF(REGEXMATCH(J249, ""Indústria""), 1, 0)"),0.0)</f>
        <v>0</v>
      </c>
      <c r="E249" s="35">
        <f>IFERROR(__xludf.DUMMYFUNCTION("IF(REGEXMATCH(J249, ""Comércio""), 1, 0)"),0.0)</f>
        <v>0</v>
      </c>
      <c r="F249" s="35">
        <f>IFERROR(__xludf.DUMMYFUNCTION("IF(REGEXMATCH(J249, ""Governo""), 1, 0)"),0.0)</f>
        <v>0</v>
      </c>
      <c r="G249" s="35">
        <f>IFERROR(__xludf.DUMMYFUNCTION("IF(REGEXMATCH(J249, ""Óleo e Gás""), 1, 0)"),0.0)</f>
        <v>0</v>
      </c>
      <c r="H249" s="35">
        <f>IFERROR(__xludf.DUMMYFUNCTION("IF(REGEXMATCH(J249, ""Agroindústria""), 1, 0)"),0.0)</f>
        <v>0</v>
      </c>
      <c r="I249" s="13">
        <f>IFERROR(__xludf.DUMMYFUNCTION("IF(REGEXMATCH(J249, ""Outros""), 1, 0)"),1.0)</f>
        <v>1</v>
      </c>
      <c r="J249" s="13" t="s">
        <v>1066</v>
      </c>
      <c r="K249" s="22" t="s">
        <v>554</v>
      </c>
    </row>
    <row r="250" ht="15.75" customHeight="1">
      <c r="A250" s="30">
        <v>44914.80163403935</v>
      </c>
      <c r="B250" s="35">
        <f>IFERROR(__xludf.DUMMYFUNCTION("IF(REGEXMATCH(J250, ""Finanças""), 1, 0)"),0.0)</f>
        <v>0</v>
      </c>
      <c r="C250" s="35">
        <f>IFERROR(__xludf.DUMMYFUNCTION("IF(REGEXMATCH(J250, ""Serviços e Telecom""), 1, 0)"),1.0)</f>
        <v>1</v>
      </c>
      <c r="D250" s="35">
        <f>IFERROR(__xludf.DUMMYFUNCTION("IF(REGEXMATCH(J250, ""Indústria""), 1, 0)"),0.0)</f>
        <v>0</v>
      </c>
      <c r="E250" s="35">
        <f>IFERROR(__xludf.DUMMYFUNCTION("IF(REGEXMATCH(J250, ""Comércio""), 1, 0)"),0.0)</f>
        <v>0</v>
      </c>
      <c r="F250" s="35">
        <f>IFERROR(__xludf.DUMMYFUNCTION("IF(REGEXMATCH(J250, ""Governo""), 1, 0)"),0.0)</f>
        <v>0</v>
      </c>
      <c r="G250" s="35">
        <f>IFERROR(__xludf.DUMMYFUNCTION("IF(REGEXMATCH(J250, ""Óleo e Gás""), 1, 0)"),0.0)</f>
        <v>0</v>
      </c>
      <c r="H250" s="35">
        <f>IFERROR(__xludf.DUMMYFUNCTION("IF(REGEXMATCH(J250, ""Agroindústria""), 1, 0)"),0.0)</f>
        <v>0</v>
      </c>
      <c r="I250" s="13">
        <f>IFERROR(__xludf.DUMMYFUNCTION("IF(REGEXMATCH(J250, ""Outros""), 1, 0)"),0.0)</f>
        <v>0</v>
      </c>
      <c r="J250" s="13" t="s">
        <v>1071</v>
      </c>
      <c r="K250" s="22" t="s">
        <v>305</v>
      </c>
    </row>
    <row r="251" ht="15.75" customHeight="1">
      <c r="A251" s="30">
        <v>44916.30979912037</v>
      </c>
      <c r="B251" s="35">
        <f>IFERROR(__xludf.DUMMYFUNCTION("IF(REGEXMATCH(J251, ""Finanças""), 1, 0)"),0.0)</f>
        <v>0</v>
      </c>
      <c r="C251" s="35">
        <f>IFERROR(__xludf.DUMMYFUNCTION("IF(REGEXMATCH(J251, ""Serviços e Telecom""), 1, 0)"),1.0)</f>
        <v>1</v>
      </c>
      <c r="D251" s="35">
        <f>IFERROR(__xludf.DUMMYFUNCTION("IF(REGEXMATCH(J251, ""Indústria""), 1, 0)"),0.0)</f>
        <v>0</v>
      </c>
      <c r="E251" s="35">
        <f>IFERROR(__xludf.DUMMYFUNCTION("IF(REGEXMATCH(J251, ""Comércio""), 1, 0)"),0.0)</f>
        <v>0</v>
      </c>
      <c r="F251" s="35">
        <f>IFERROR(__xludf.DUMMYFUNCTION("IF(REGEXMATCH(J251, ""Governo""), 1, 0)"),0.0)</f>
        <v>0</v>
      </c>
      <c r="G251" s="35">
        <f>IFERROR(__xludf.DUMMYFUNCTION("IF(REGEXMATCH(J251, ""Óleo e Gás""), 1, 0)"),0.0)</f>
        <v>0</v>
      </c>
      <c r="H251" s="35">
        <f>IFERROR(__xludf.DUMMYFUNCTION("IF(REGEXMATCH(J251, ""Agroindústria""), 1, 0)"),0.0)</f>
        <v>0</v>
      </c>
      <c r="I251" s="13">
        <f>IFERROR(__xludf.DUMMYFUNCTION("IF(REGEXMATCH(J251, ""Outros""), 1, 0)"),0.0)</f>
        <v>0</v>
      </c>
      <c r="J251" s="13" t="s">
        <v>1071</v>
      </c>
      <c r="K251" s="22" t="s">
        <v>110</v>
      </c>
    </row>
    <row r="252" ht="15.75" customHeight="1">
      <c r="A252" s="30">
        <v>44916.30979912037</v>
      </c>
      <c r="B252" s="35">
        <f>IFERROR(__xludf.DUMMYFUNCTION("IF(REGEXMATCH(J252, ""Finanças""), 1, 0)"),0.0)</f>
        <v>0</v>
      </c>
      <c r="C252" s="35">
        <f>IFERROR(__xludf.DUMMYFUNCTION("IF(REGEXMATCH(J252, ""Serviços e Telecom""), 1, 0)"),0.0)</f>
        <v>0</v>
      </c>
      <c r="D252" s="35">
        <f>IFERROR(__xludf.DUMMYFUNCTION("IF(REGEXMATCH(J252, ""Indústria""), 1, 0)"),0.0)</f>
        <v>0</v>
      </c>
      <c r="E252" s="35">
        <f>IFERROR(__xludf.DUMMYFUNCTION("IF(REGEXMATCH(J252, ""Comércio""), 1, 0)"),0.0)</f>
        <v>0</v>
      </c>
      <c r="F252" s="35">
        <f>IFERROR(__xludf.DUMMYFUNCTION("IF(REGEXMATCH(J252, ""Governo""), 1, 0)"),1.0)</f>
        <v>1</v>
      </c>
      <c r="G252" s="35">
        <f>IFERROR(__xludf.DUMMYFUNCTION("IF(REGEXMATCH(J252, ""Óleo e Gás""), 1, 0)"),0.0)</f>
        <v>0</v>
      </c>
      <c r="H252" s="35">
        <f>IFERROR(__xludf.DUMMYFUNCTION("IF(REGEXMATCH(J252, ""Agroindústria""), 1, 0)"),0.0)</f>
        <v>0</v>
      </c>
      <c r="I252" s="13">
        <f>IFERROR(__xludf.DUMMYFUNCTION("IF(REGEXMATCH(J252, ""Outros""), 1, 0)"),0.0)</f>
        <v>0</v>
      </c>
      <c r="J252" s="13" t="s">
        <v>327</v>
      </c>
      <c r="K252" s="22" t="s">
        <v>110</v>
      </c>
    </row>
    <row r="253" ht="15.75" customHeight="1">
      <c r="A253" s="30">
        <v>44916.30979912037</v>
      </c>
      <c r="B253" s="35">
        <f>IFERROR(__xludf.DUMMYFUNCTION("IF(REGEXMATCH(J253, ""Finanças""), 1, 0)"),1.0)</f>
        <v>1</v>
      </c>
      <c r="C253" s="35">
        <f>IFERROR(__xludf.DUMMYFUNCTION("IF(REGEXMATCH(J253, ""Serviços e Telecom""), 1, 0)"),0.0)</f>
        <v>0</v>
      </c>
      <c r="D253" s="35">
        <f>IFERROR(__xludf.DUMMYFUNCTION("IF(REGEXMATCH(J253, ""Indústria""), 1, 0)"),0.0)</f>
        <v>0</v>
      </c>
      <c r="E253" s="35">
        <f>IFERROR(__xludf.DUMMYFUNCTION("IF(REGEXMATCH(J253, ""Comércio""), 1, 0)"),0.0)</f>
        <v>0</v>
      </c>
      <c r="F253" s="35">
        <f>IFERROR(__xludf.DUMMYFUNCTION("IF(REGEXMATCH(J253, ""Governo""), 1, 0)"),0.0)</f>
        <v>0</v>
      </c>
      <c r="G253" s="35">
        <f>IFERROR(__xludf.DUMMYFUNCTION("IF(REGEXMATCH(J253, ""Óleo e Gás""), 1, 0)"),0.0)</f>
        <v>0</v>
      </c>
      <c r="H253" s="35">
        <f>IFERROR(__xludf.DUMMYFUNCTION("IF(REGEXMATCH(J253, ""Agroindústria""), 1, 0)"),0.0)</f>
        <v>0</v>
      </c>
      <c r="I253" s="13">
        <f>IFERROR(__xludf.DUMMYFUNCTION("IF(REGEXMATCH(J253, ""Outros""), 1, 0)"),0.0)</f>
        <v>0</v>
      </c>
      <c r="J253" s="13" t="s">
        <v>1063</v>
      </c>
      <c r="K253" s="22" t="s">
        <v>110</v>
      </c>
    </row>
    <row r="254" ht="15.75" customHeight="1">
      <c r="A254" s="30">
        <v>44916.30979912037</v>
      </c>
      <c r="B254" s="35">
        <f>IFERROR(__xludf.DUMMYFUNCTION("IF(REGEXMATCH(J254, ""Finanças""), 1, 0)"),0.0)</f>
        <v>0</v>
      </c>
      <c r="C254" s="35">
        <f>IFERROR(__xludf.DUMMYFUNCTION("IF(REGEXMATCH(J254, ""Serviços e Telecom""), 1, 0)"),0.0)</f>
        <v>0</v>
      </c>
      <c r="D254" s="35">
        <f>IFERROR(__xludf.DUMMYFUNCTION("IF(REGEXMATCH(J254, ""Indústria""), 1, 0)"),1.0)</f>
        <v>1</v>
      </c>
      <c r="E254" s="35">
        <f>IFERROR(__xludf.DUMMYFUNCTION("IF(REGEXMATCH(J254, ""Comércio""), 1, 0)"),0.0)</f>
        <v>0</v>
      </c>
      <c r="F254" s="35">
        <f>IFERROR(__xludf.DUMMYFUNCTION("IF(REGEXMATCH(J254, ""Governo""), 1, 0)"),0.0)</f>
        <v>0</v>
      </c>
      <c r="G254" s="35">
        <f>IFERROR(__xludf.DUMMYFUNCTION("IF(REGEXMATCH(J254, ""Óleo e Gás""), 1, 0)"),0.0)</f>
        <v>0</v>
      </c>
      <c r="H254" s="35">
        <f>IFERROR(__xludf.DUMMYFUNCTION("IF(REGEXMATCH(J254, ""Agroindústria""), 1, 0)"),0.0)</f>
        <v>0</v>
      </c>
      <c r="I254" s="13">
        <f>IFERROR(__xludf.DUMMYFUNCTION("IF(REGEXMATCH(J254, ""Outros""), 1, 0)"),0.0)</f>
        <v>0</v>
      </c>
      <c r="J254" s="13" t="s">
        <v>1077</v>
      </c>
      <c r="K254" s="22" t="s">
        <v>110</v>
      </c>
    </row>
    <row r="255" ht="15.75" customHeight="1">
      <c r="A255" s="30">
        <v>44916.30979912037</v>
      </c>
      <c r="B255" s="35">
        <f>IFERROR(__xludf.DUMMYFUNCTION("IF(REGEXMATCH(J255, ""Finanças""), 1, 0)"),0.0)</f>
        <v>0</v>
      </c>
      <c r="C255" s="35">
        <f>IFERROR(__xludf.DUMMYFUNCTION("IF(REGEXMATCH(J255, ""Serviços e Telecom""), 1, 0)"),0.0)</f>
        <v>0</v>
      </c>
      <c r="D255" s="35">
        <f>IFERROR(__xludf.DUMMYFUNCTION("IF(REGEXMATCH(J255, ""Indústria""), 1, 0)"),0.0)</f>
        <v>0</v>
      </c>
      <c r="E255" s="35">
        <f>IFERROR(__xludf.DUMMYFUNCTION("IF(REGEXMATCH(J255, ""Comércio""), 1, 0)"),1.0)</f>
        <v>1</v>
      </c>
      <c r="F255" s="35">
        <f>IFERROR(__xludf.DUMMYFUNCTION("IF(REGEXMATCH(J255, ""Governo""), 1, 0)"),0.0)</f>
        <v>0</v>
      </c>
      <c r="G255" s="35">
        <f>IFERROR(__xludf.DUMMYFUNCTION("IF(REGEXMATCH(J255, ""Óleo e Gás""), 1, 0)"),0.0)</f>
        <v>0</v>
      </c>
      <c r="H255" s="35">
        <f>IFERROR(__xludf.DUMMYFUNCTION("IF(REGEXMATCH(J255, ""Agroindústria""), 1, 0)"),0.0)</f>
        <v>0</v>
      </c>
      <c r="I255" s="13">
        <f>IFERROR(__xludf.DUMMYFUNCTION("IF(REGEXMATCH(J255, ""Outros""), 1, 0)"),0.0)</f>
        <v>0</v>
      </c>
      <c r="J255" s="13" t="s">
        <v>1069</v>
      </c>
      <c r="K255" s="22" t="s">
        <v>110</v>
      </c>
    </row>
    <row r="256" ht="15.75" customHeight="1">
      <c r="A256" s="30">
        <v>44916.30979912037</v>
      </c>
      <c r="B256" s="35">
        <f>IFERROR(__xludf.DUMMYFUNCTION("IF(REGEXMATCH(J256, ""Finanças""), 1, 0)"),0.0)</f>
        <v>0</v>
      </c>
      <c r="C256" s="35">
        <f>IFERROR(__xludf.DUMMYFUNCTION("IF(REGEXMATCH(J256, ""Serviços e Telecom""), 1, 0)"),0.0)</f>
        <v>0</v>
      </c>
      <c r="D256" s="35">
        <f>IFERROR(__xludf.DUMMYFUNCTION("IF(REGEXMATCH(J256, ""Indústria""), 1, 0)"),0.0)</f>
        <v>0</v>
      </c>
      <c r="E256" s="35">
        <f>IFERROR(__xludf.DUMMYFUNCTION("IF(REGEXMATCH(J256, ""Comércio""), 1, 0)"),0.0)</f>
        <v>0</v>
      </c>
      <c r="F256" s="35">
        <f>IFERROR(__xludf.DUMMYFUNCTION("IF(REGEXMATCH(J256, ""Governo""), 1, 0)"),0.0)</f>
        <v>0</v>
      </c>
      <c r="G256" s="35">
        <f>IFERROR(__xludf.DUMMYFUNCTION("IF(REGEXMATCH(J256, ""Óleo e Gás""), 1, 0)"),0.0)</f>
        <v>0</v>
      </c>
      <c r="H256" s="35">
        <f>IFERROR(__xludf.DUMMYFUNCTION("IF(REGEXMATCH(J256, ""Agroindústria""), 1, 0)"),0.0)</f>
        <v>0</v>
      </c>
      <c r="I256" s="13">
        <f>IFERROR(__xludf.DUMMYFUNCTION("IF(REGEXMATCH(J256, ""Outros""), 1, 0)"),1.0)</f>
        <v>1</v>
      </c>
      <c r="J256" s="13" t="s">
        <v>1066</v>
      </c>
      <c r="K256" s="22" t="s">
        <v>110</v>
      </c>
    </row>
    <row r="257" ht="15.75" customHeight="1">
      <c r="A257" s="30">
        <v>44916.790853506944</v>
      </c>
      <c r="B257" s="35">
        <f>IFERROR(__xludf.DUMMYFUNCTION("IF(REGEXMATCH(J257, ""Finanças""), 1, 0)"),0.0)</f>
        <v>0</v>
      </c>
      <c r="C257" s="35">
        <f>IFERROR(__xludf.DUMMYFUNCTION("IF(REGEXMATCH(J257, ""Serviços e Telecom""), 1, 0)"),0.0)</f>
        <v>0</v>
      </c>
      <c r="D257" s="35">
        <f>IFERROR(__xludf.DUMMYFUNCTION("IF(REGEXMATCH(J257, ""Indústria""), 1, 0)"),0.0)</f>
        <v>0</v>
      </c>
      <c r="E257" s="35">
        <f>IFERROR(__xludf.DUMMYFUNCTION("IF(REGEXMATCH(J257, ""Comércio""), 1, 0)"),1.0)</f>
        <v>1</v>
      </c>
      <c r="F257" s="35">
        <f>IFERROR(__xludf.DUMMYFUNCTION("IF(REGEXMATCH(J257, ""Governo""), 1, 0)"),0.0)</f>
        <v>0</v>
      </c>
      <c r="G257" s="35">
        <f>IFERROR(__xludf.DUMMYFUNCTION("IF(REGEXMATCH(J257, ""Óleo e Gás""), 1, 0)"),0.0)</f>
        <v>0</v>
      </c>
      <c r="H257" s="35">
        <f>IFERROR(__xludf.DUMMYFUNCTION("IF(REGEXMATCH(J257, ""Agroindústria""), 1, 0)"),0.0)</f>
        <v>0</v>
      </c>
      <c r="I257" s="13">
        <f>IFERROR(__xludf.DUMMYFUNCTION("IF(REGEXMATCH(J257, ""Outros""), 1, 0)"),0.0)</f>
        <v>0</v>
      </c>
      <c r="J257" s="13" t="s">
        <v>1069</v>
      </c>
      <c r="K257" s="22" t="s">
        <v>284</v>
      </c>
    </row>
    <row r="258" ht="15.75" customHeight="1">
      <c r="A258" s="30">
        <v>44916.94627273148</v>
      </c>
      <c r="B258" s="35">
        <f>IFERROR(__xludf.DUMMYFUNCTION("IF(REGEXMATCH(J258, ""Finanças""), 1, 0)"),0.0)</f>
        <v>0</v>
      </c>
      <c r="C258" s="35">
        <f>IFERROR(__xludf.DUMMYFUNCTION("IF(REGEXMATCH(J258, ""Serviços e Telecom""), 1, 0)"),0.0)</f>
        <v>0</v>
      </c>
      <c r="D258" s="35">
        <f>IFERROR(__xludf.DUMMYFUNCTION("IF(REGEXMATCH(J258, ""Indústria""), 1, 0)"),0.0)</f>
        <v>0</v>
      </c>
      <c r="E258" s="35">
        <f>IFERROR(__xludf.DUMMYFUNCTION("IF(REGEXMATCH(J258, ""Comércio""), 1, 0)"),0.0)</f>
        <v>0</v>
      </c>
      <c r="F258" s="35">
        <f>IFERROR(__xludf.DUMMYFUNCTION("IF(REGEXMATCH(J258, ""Governo""), 1, 0)"),0.0)</f>
        <v>0</v>
      </c>
      <c r="G258" s="35">
        <f>IFERROR(__xludf.DUMMYFUNCTION("IF(REGEXMATCH(J258, ""Óleo e Gás""), 1, 0)"),0.0)</f>
        <v>0</v>
      </c>
      <c r="H258" s="35">
        <f>IFERROR(__xludf.DUMMYFUNCTION("IF(REGEXMATCH(J258, ""Agroindústria""), 1, 0)"),0.0)</f>
        <v>0</v>
      </c>
      <c r="I258" s="13">
        <f>IFERROR(__xludf.DUMMYFUNCTION("IF(REGEXMATCH(J258, ""Outros""), 1, 0)"),1.0)</f>
        <v>1</v>
      </c>
      <c r="J258" s="13" t="s">
        <v>1066</v>
      </c>
      <c r="K258" s="22" t="s">
        <v>499</v>
      </c>
    </row>
    <row r="259" ht="15.75" customHeight="1">
      <c r="A259" s="30">
        <v>44917.4245618287</v>
      </c>
      <c r="B259" s="35">
        <f>IFERROR(__xludf.DUMMYFUNCTION("IF(REGEXMATCH(J259, ""Finanças""), 1, 0)"),0.0)</f>
        <v>0</v>
      </c>
      <c r="C259" s="35">
        <f>IFERROR(__xludf.DUMMYFUNCTION("IF(REGEXMATCH(J259, ""Serviços e Telecom""), 1, 0)"),1.0)</f>
        <v>1</v>
      </c>
      <c r="D259" s="35">
        <f>IFERROR(__xludf.DUMMYFUNCTION("IF(REGEXMATCH(J259, ""Indústria""), 1, 0)"),0.0)</f>
        <v>0</v>
      </c>
      <c r="E259" s="35">
        <f>IFERROR(__xludf.DUMMYFUNCTION("IF(REGEXMATCH(J259, ""Comércio""), 1, 0)"),0.0)</f>
        <v>0</v>
      </c>
      <c r="F259" s="35">
        <f>IFERROR(__xludf.DUMMYFUNCTION("IF(REGEXMATCH(J259, ""Governo""), 1, 0)"),0.0)</f>
        <v>0</v>
      </c>
      <c r="G259" s="35">
        <f>IFERROR(__xludf.DUMMYFUNCTION("IF(REGEXMATCH(J259, ""Óleo e Gás""), 1, 0)"),0.0)</f>
        <v>0</v>
      </c>
      <c r="H259" s="35">
        <f>IFERROR(__xludf.DUMMYFUNCTION("IF(REGEXMATCH(J259, ""Agroindústria""), 1, 0)"),0.0)</f>
        <v>0</v>
      </c>
      <c r="I259" s="13">
        <f>IFERROR(__xludf.DUMMYFUNCTION("IF(REGEXMATCH(J259, ""Outros""), 1, 0)"),0.0)</f>
        <v>0</v>
      </c>
      <c r="J259" s="13" t="s">
        <v>1071</v>
      </c>
      <c r="K259" s="22" t="s">
        <v>567</v>
      </c>
    </row>
    <row r="260" ht="15.75" customHeight="1">
      <c r="A260" s="30">
        <v>44917.4245618287</v>
      </c>
      <c r="B260" s="35">
        <f>IFERROR(__xludf.DUMMYFUNCTION("IF(REGEXMATCH(J260, ""Finanças""), 1, 0)"),0.0)</f>
        <v>0</v>
      </c>
      <c r="C260" s="35">
        <f>IFERROR(__xludf.DUMMYFUNCTION("IF(REGEXMATCH(J260, ""Serviços e Telecom""), 1, 0)"),0.0)</f>
        <v>0</v>
      </c>
      <c r="D260" s="35">
        <f>IFERROR(__xludf.DUMMYFUNCTION("IF(REGEXMATCH(J260, ""Indústria""), 1, 0)"),0.0)</f>
        <v>0</v>
      </c>
      <c r="E260" s="35">
        <f>IFERROR(__xludf.DUMMYFUNCTION("IF(REGEXMATCH(J260, ""Comércio""), 1, 0)"),0.0)</f>
        <v>0</v>
      </c>
      <c r="F260" s="35">
        <f>IFERROR(__xludf.DUMMYFUNCTION("IF(REGEXMATCH(J260, ""Governo""), 1, 0)"),1.0)</f>
        <v>1</v>
      </c>
      <c r="G260" s="35">
        <f>IFERROR(__xludf.DUMMYFUNCTION("IF(REGEXMATCH(J260, ""Óleo e Gás""), 1, 0)"),0.0)</f>
        <v>0</v>
      </c>
      <c r="H260" s="35">
        <f>IFERROR(__xludf.DUMMYFUNCTION("IF(REGEXMATCH(J260, ""Agroindústria""), 1, 0)"),0.0)</f>
        <v>0</v>
      </c>
      <c r="I260" s="13">
        <f>IFERROR(__xludf.DUMMYFUNCTION("IF(REGEXMATCH(J260, ""Outros""), 1, 0)"),0.0)</f>
        <v>0</v>
      </c>
      <c r="J260" s="13" t="s">
        <v>327</v>
      </c>
      <c r="K260" s="22" t="s">
        <v>567</v>
      </c>
    </row>
    <row r="261" ht="15.75" customHeight="1">
      <c r="A261" s="30">
        <v>44917.4245618287</v>
      </c>
      <c r="B261" s="35">
        <f>IFERROR(__xludf.DUMMYFUNCTION("IF(REGEXMATCH(J261, ""Finanças""), 1, 0)"),1.0)</f>
        <v>1</v>
      </c>
      <c r="C261" s="35">
        <f>IFERROR(__xludf.DUMMYFUNCTION("IF(REGEXMATCH(J261, ""Serviços e Telecom""), 1, 0)"),0.0)</f>
        <v>0</v>
      </c>
      <c r="D261" s="35">
        <f>IFERROR(__xludf.DUMMYFUNCTION("IF(REGEXMATCH(J261, ""Indústria""), 1, 0)"),0.0)</f>
        <v>0</v>
      </c>
      <c r="E261" s="35">
        <f>IFERROR(__xludf.DUMMYFUNCTION("IF(REGEXMATCH(J261, ""Comércio""), 1, 0)"),0.0)</f>
        <v>0</v>
      </c>
      <c r="F261" s="35">
        <f>IFERROR(__xludf.DUMMYFUNCTION("IF(REGEXMATCH(J261, ""Governo""), 1, 0)"),0.0)</f>
        <v>0</v>
      </c>
      <c r="G261" s="35">
        <f>IFERROR(__xludf.DUMMYFUNCTION("IF(REGEXMATCH(J261, ""Óleo e Gás""), 1, 0)"),0.0)</f>
        <v>0</v>
      </c>
      <c r="H261" s="35">
        <f>IFERROR(__xludf.DUMMYFUNCTION("IF(REGEXMATCH(J261, ""Agroindústria""), 1, 0)"),0.0)</f>
        <v>0</v>
      </c>
      <c r="I261" s="13">
        <f>IFERROR(__xludf.DUMMYFUNCTION("IF(REGEXMATCH(J261, ""Outros""), 1, 0)"),0.0)</f>
        <v>0</v>
      </c>
      <c r="J261" s="13" t="s">
        <v>1063</v>
      </c>
      <c r="K261" s="22" t="s">
        <v>567</v>
      </c>
    </row>
    <row r="262" ht="15.75" customHeight="1">
      <c r="A262" s="30">
        <v>44917.4245618287</v>
      </c>
      <c r="B262" s="35">
        <f>IFERROR(__xludf.DUMMYFUNCTION("IF(REGEXMATCH(J262, ""Finanças""), 1, 0)"),0.0)</f>
        <v>0</v>
      </c>
      <c r="C262" s="35">
        <f>IFERROR(__xludf.DUMMYFUNCTION("IF(REGEXMATCH(J262, ""Serviços e Telecom""), 1, 0)"),0.0)</f>
        <v>0</v>
      </c>
      <c r="D262" s="35">
        <f>IFERROR(__xludf.DUMMYFUNCTION("IF(REGEXMATCH(J262, ""Indústria""), 1, 0)"),0.0)</f>
        <v>0</v>
      </c>
      <c r="E262" s="35">
        <f>IFERROR(__xludf.DUMMYFUNCTION("IF(REGEXMATCH(J262, ""Comércio""), 1, 0)"),1.0)</f>
        <v>1</v>
      </c>
      <c r="F262" s="35">
        <f>IFERROR(__xludf.DUMMYFUNCTION("IF(REGEXMATCH(J262, ""Governo""), 1, 0)"),0.0)</f>
        <v>0</v>
      </c>
      <c r="G262" s="35">
        <f>IFERROR(__xludf.DUMMYFUNCTION("IF(REGEXMATCH(J262, ""Óleo e Gás""), 1, 0)"),0.0)</f>
        <v>0</v>
      </c>
      <c r="H262" s="35">
        <f>IFERROR(__xludf.DUMMYFUNCTION("IF(REGEXMATCH(J262, ""Agroindústria""), 1, 0)"),0.0)</f>
        <v>0</v>
      </c>
      <c r="I262" s="13">
        <f>IFERROR(__xludf.DUMMYFUNCTION("IF(REGEXMATCH(J262, ""Outros""), 1, 0)"),0.0)</f>
        <v>0</v>
      </c>
      <c r="J262" s="13" t="s">
        <v>1069</v>
      </c>
      <c r="K262" s="22" t="s">
        <v>567</v>
      </c>
    </row>
    <row r="263" ht="15.75" customHeight="1">
      <c r="A263" s="30">
        <v>44917.4245618287</v>
      </c>
      <c r="B263" s="35">
        <f>IFERROR(__xludf.DUMMYFUNCTION("IF(REGEXMATCH(J263, ""Finanças""), 1, 0)"),0.0)</f>
        <v>0</v>
      </c>
      <c r="C263" s="35">
        <f>IFERROR(__xludf.DUMMYFUNCTION("IF(REGEXMATCH(J263, ""Serviços e Telecom""), 1, 0)"),0.0)</f>
        <v>0</v>
      </c>
      <c r="D263" s="35">
        <f>IFERROR(__xludf.DUMMYFUNCTION("IF(REGEXMATCH(J263, ""Indústria""), 1, 0)"),0.0)</f>
        <v>0</v>
      </c>
      <c r="E263" s="35">
        <f>IFERROR(__xludf.DUMMYFUNCTION("IF(REGEXMATCH(J263, ""Comércio""), 1, 0)"),0.0)</f>
        <v>0</v>
      </c>
      <c r="F263" s="35">
        <f>IFERROR(__xludf.DUMMYFUNCTION("IF(REGEXMATCH(J263, ""Governo""), 1, 0)"),0.0)</f>
        <v>0</v>
      </c>
      <c r="G263" s="35">
        <f>IFERROR(__xludf.DUMMYFUNCTION("IF(REGEXMATCH(J263, ""Óleo e Gás""), 1, 0)"),0.0)</f>
        <v>0</v>
      </c>
      <c r="H263" s="35">
        <f>IFERROR(__xludf.DUMMYFUNCTION("IF(REGEXMATCH(J263, ""Agroindústria""), 1, 0)"),0.0)</f>
        <v>0</v>
      </c>
      <c r="I263" s="13">
        <f>IFERROR(__xludf.DUMMYFUNCTION("IF(REGEXMATCH(J263, ""Outros""), 1, 0)"),1.0)</f>
        <v>1</v>
      </c>
      <c r="J263" s="13" t="s">
        <v>1066</v>
      </c>
      <c r="K263" s="22" t="s">
        <v>567</v>
      </c>
    </row>
    <row r="264" ht="15.75" customHeight="1">
      <c r="A264" s="30">
        <v>44917.61169421296</v>
      </c>
      <c r="B264" s="35">
        <f>IFERROR(__xludf.DUMMYFUNCTION("IF(REGEXMATCH(J264, ""Finanças""), 1, 0)"),0.0)</f>
        <v>0</v>
      </c>
      <c r="C264" s="35">
        <f>IFERROR(__xludf.DUMMYFUNCTION("IF(REGEXMATCH(J264, ""Serviços e Telecom""), 1, 0)"),1.0)</f>
        <v>1</v>
      </c>
      <c r="D264" s="35">
        <f>IFERROR(__xludf.DUMMYFUNCTION("IF(REGEXMATCH(J264, ""Indústria""), 1, 0)"),0.0)</f>
        <v>0</v>
      </c>
      <c r="E264" s="35">
        <f>IFERROR(__xludf.DUMMYFUNCTION("IF(REGEXMATCH(J264, ""Comércio""), 1, 0)"),0.0)</f>
        <v>0</v>
      </c>
      <c r="F264" s="35">
        <f>IFERROR(__xludf.DUMMYFUNCTION("IF(REGEXMATCH(J264, ""Governo""), 1, 0)"),0.0)</f>
        <v>0</v>
      </c>
      <c r="G264" s="35">
        <f>IFERROR(__xludf.DUMMYFUNCTION("IF(REGEXMATCH(J264, ""Óleo e Gás""), 1, 0)"),0.0)</f>
        <v>0</v>
      </c>
      <c r="H264" s="35">
        <f>IFERROR(__xludf.DUMMYFUNCTION("IF(REGEXMATCH(J264, ""Agroindústria""), 1, 0)"),0.0)</f>
        <v>0</v>
      </c>
      <c r="I264" s="13">
        <f>IFERROR(__xludf.DUMMYFUNCTION("IF(REGEXMATCH(J264, ""Outros""), 1, 0)"),0.0)</f>
        <v>0</v>
      </c>
      <c r="J264" s="13" t="s">
        <v>1071</v>
      </c>
      <c r="K264" s="22" t="s">
        <v>572</v>
      </c>
    </row>
    <row r="265" ht="15.75" customHeight="1">
      <c r="A265" s="30">
        <v>44917.61169421296</v>
      </c>
      <c r="B265" s="35">
        <f>IFERROR(__xludf.DUMMYFUNCTION("IF(REGEXMATCH(J265, ""Finanças""), 1, 0)"),0.0)</f>
        <v>0</v>
      </c>
      <c r="C265" s="35">
        <f>IFERROR(__xludf.DUMMYFUNCTION("IF(REGEXMATCH(J265, ""Serviços e Telecom""), 1, 0)"),0.0)</f>
        <v>0</v>
      </c>
      <c r="D265" s="35">
        <f>IFERROR(__xludf.DUMMYFUNCTION("IF(REGEXMATCH(J265, ""Indústria""), 1, 0)"),0.0)</f>
        <v>0</v>
      </c>
      <c r="E265" s="35">
        <f>IFERROR(__xludf.DUMMYFUNCTION("IF(REGEXMATCH(J265, ""Comércio""), 1, 0)"),0.0)</f>
        <v>0</v>
      </c>
      <c r="F265" s="35">
        <f>IFERROR(__xludf.DUMMYFUNCTION("IF(REGEXMATCH(J265, ""Governo""), 1, 0)"),0.0)</f>
        <v>0</v>
      </c>
      <c r="G265" s="35">
        <f>IFERROR(__xludf.DUMMYFUNCTION("IF(REGEXMATCH(J265, ""Óleo e Gás""), 1, 0)"),0.0)</f>
        <v>0</v>
      </c>
      <c r="H265" s="35">
        <f>IFERROR(__xludf.DUMMYFUNCTION("IF(REGEXMATCH(J265, ""Agroindústria""), 1, 0)"),0.0)</f>
        <v>0</v>
      </c>
      <c r="I265" s="13">
        <f>IFERROR(__xludf.DUMMYFUNCTION("IF(REGEXMATCH(J265, ""Outros""), 1, 0)"),1.0)</f>
        <v>1</v>
      </c>
      <c r="J265" s="13" t="s">
        <v>1066</v>
      </c>
      <c r="K265" s="22" t="s">
        <v>572</v>
      </c>
    </row>
    <row r="266" ht="15.75" customHeight="1">
      <c r="A266" s="30">
        <v>44917.703884953706</v>
      </c>
      <c r="B266" s="35">
        <f>IFERROR(__xludf.DUMMYFUNCTION("IF(REGEXMATCH(J266, ""Finanças""), 1, 0)"),0.0)</f>
        <v>0</v>
      </c>
      <c r="C266" s="35">
        <f>IFERROR(__xludf.DUMMYFUNCTION("IF(REGEXMATCH(J266, ""Serviços e Telecom""), 1, 0)"),0.0)</f>
        <v>0</v>
      </c>
      <c r="D266" s="35">
        <f>IFERROR(__xludf.DUMMYFUNCTION("IF(REGEXMATCH(J266, ""Indústria""), 1, 0)"),0.0)</f>
        <v>0</v>
      </c>
      <c r="E266" s="35">
        <f>IFERROR(__xludf.DUMMYFUNCTION("IF(REGEXMATCH(J266, ""Comércio""), 1, 0)"),0.0)</f>
        <v>0</v>
      </c>
      <c r="F266" s="35">
        <f>IFERROR(__xludf.DUMMYFUNCTION("IF(REGEXMATCH(J266, ""Governo""), 1, 0)"),0.0)</f>
        <v>0</v>
      </c>
      <c r="G266" s="35">
        <f>IFERROR(__xludf.DUMMYFUNCTION("IF(REGEXMATCH(J266, ""Óleo e Gás""), 1, 0)"),0.0)</f>
        <v>0</v>
      </c>
      <c r="H266" s="35">
        <f>IFERROR(__xludf.DUMMYFUNCTION("IF(REGEXMATCH(J266, ""Agroindústria""), 1, 0)"),0.0)</f>
        <v>0</v>
      </c>
      <c r="I266" s="13">
        <f>IFERROR(__xludf.DUMMYFUNCTION("IF(REGEXMATCH(J266, ""Outros""), 1, 0)"),1.0)</f>
        <v>1</v>
      </c>
      <c r="J266" s="13" t="s">
        <v>1066</v>
      </c>
      <c r="K266" s="22" t="s">
        <v>210</v>
      </c>
    </row>
    <row r="267" ht="15.75" customHeight="1">
      <c r="A267" s="30">
        <v>44917.70837979167</v>
      </c>
      <c r="B267" s="35">
        <f>IFERROR(__xludf.DUMMYFUNCTION("IF(REGEXMATCH(J267, ""Finanças""), 1, 0)"),0.0)</f>
        <v>0</v>
      </c>
      <c r="C267" s="35">
        <f>IFERROR(__xludf.DUMMYFUNCTION("IF(REGEXMATCH(J267, ""Serviços e Telecom""), 1, 0)"),1.0)</f>
        <v>1</v>
      </c>
      <c r="D267" s="35">
        <f>IFERROR(__xludf.DUMMYFUNCTION("IF(REGEXMATCH(J267, ""Indústria""), 1, 0)"),0.0)</f>
        <v>0</v>
      </c>
      <c r="E267" s="35">
        <f>IFERROR(__xludf.DUMMYFUNCTION("IF(REGEXMATCH(J267, ""Comércio""), 1, 0)"),0.0)</f>
        <v>0</v>
      </c>
      <c r="F267" s="35">
        <f>IFERROR(__xludf.DUMMYFUNCTION("IF(REGEXMATCH(J267, ""Governo""), 1, 0)"),0.0)</f>
        <v>0</v>
      </c>
      <c r="G267" s="35">
        <f>IFERROR(__xludf.DUMMYFUNCTION("IF(REGEXMATCH(J267, ""Óleo e Gás""), 1, 0)"),0.0)</f>
        <v>0</v>
      </c>
      <c r="H267" s="35">
        <f>IFERROR(__xludf.DUMMYFUNCTION("IF(REGEXMATCH(J267, ""Agroindústria""), 1, 0)"),0.0)</f>
        <v>0</v>
      </c>
      <c r="I267" s="13">
        <f>IFERROR(__xludf.DUMMYFUNCTION("IF(REGEXMATCH(J267, ""Outros""), 1, 0)"),0.0)</f>
        <v>0</v>
      </c>
      <c r="J267" s="13" t="s">
        <v>1071</v>
      </c>
      <c r="K267" s="22" t="s">
        <v>576</v>
      </c>
    </row>
    <row r="268" ht="15.75" customHeight="1">
      <c r="A268" s="30">
        <v>44917.70837979167</v>
      </c>
      <c r="B268" s="35">
        <f>IFERROR(__xludf.DUMMYFUNCTION("IF(REGEXMATCH(J268, ""Finanças""), 1, 0)"),1.0)</f>
        <v>1</v>
      </c>
      <c r="C268" s="35">
        <f>IFERROR(__xludf.DUMMYFUNCTION("IF(REGEXMATCH(J268, ""Serviços e Telecom""), 1, 0)"),0.0)</f>
        <v>0</v>
      </c>
      <c r="D268" s="35">
        <f>IFERROR(__xludf.DUMMYFUNCTION("IF(REGEXMATCH(J268, ""Indústria""), 1, 0)"),0.0)</f>
        <v>0</v>
      </c>
      <c r="E268" s="35">
        <f>IFERROR(__xludf.DUMMYFUNCTION("IF(REGEXMATCH(J268, ""Comércio""), 1, 0)"),0.0)</f>
        <v>0</v>
      </c>
      <c r="F268" s="35">
        <f>IFERROR(__xludf.DUMMYFUNCTION("IF(REGEXMATCH(J268, ""Governo""), 1, 0)"),0.0)</f>
        <v>0</v>
      </c>
      <c r="G268" s="35">
        <f>IFERROR(__xludf.DUMMYFUNCTION("IF(REGEXMATCH(J268, ""Óleo e Gás""), 1, 0)"),0.0)</f>
        <v>0</v>
      </c>
      <c r="H268" s="35">
        <f>IFERROR(__xludf.DUMMYFUNCTION("IF(REGEXMATCH(J268, ""Agroindústria""), 1, 0)"),0.0)</f>
        <v>0</v>
      </c>
      <c r="I268" s="13">
        <f>IFERROR(__xludf.DUMMYFUNCTION("IF(REGEXMATCH(J268, ""Outros""), 1, 0)"),0.0)</f>
        <v>0</v>
      </c>
      <c r="J268" s="13" t="s">
        <v>1063</v>
      </c>
      <c r="K268" s="22" t="s">
        <v>576</v>
      </c>
    </row>
    <row r="269" ht="15.75" customHeight="1">
      <c r="A269" s="30">
        <v>44917.70837979167</v>
      </c>
      <c r="B269" s="35">
        <f>IFERROR(__xludf.DUMMYFUNCTION("IF(REGEXMATCH(J269, ""Finanças""), 1, 0)"),0.0)</f>
        <v>0</v>
      </c>
      <c r="C269" s="35">
        <f>IFERROR(__xludf.DUMMYFUNCTION("IF(REGEXMATCH(J269, ""Serviços e Telecom""), 1, 0)"),0.0)</f>
        <v>0</v>
      </c>
      <c r="D269" s="35">
        <f>IFERROR(__xludf.DUMMYFUNCTION("IF(REGEXMATCH(J269, ""Indústria""), 1, 0)"),1.0)</f>
        <v>1</v>
      </c>
      <c r="E269" s="35">
        <f>IFERROR(__xludf.DUMMYFUNCTION("IF(REGEXMATCH(J269, ""Comércio""), 1, 0)"),0.0)</f>
        <v>0</v>
      </c>
      <c r="F269" s="35">
        <f>IFERROR(__xludf.DUMMYFUNCTION("IF(REGEXMATCH(J269, ""Governo""), 1, 0)"),0.0)</f>
        <v>0</v>
      </c>
      <c r="G269" s="35">
        <f>IFERROR(__xludf.DUMMYFUNCTION("IF(REGEXMATCH(J269, ""Óleo e Gás""), 1, 0)"),0.0)</f>
        <v>0</v>
      </c>
      <c r="H269" s="35">
        <f>IFERROR(__xludf.DUMMYFUNCTION("IF(REGEXMATCH(J269, ""Agroindústria""), 1, 0)"),0.0)</f>
        <v>0</v>
      </c>
      <c r="I269" s="13">
        <f>IFERROR(__xludf.DUMMYFUNCTION("IF(REGEXMATCH(J269, ""Outros""), 1, 0)"),0.0)</f>
        <v>0</v>
      </c>
      <c r="J269" s="13" t="s">
        <v>1077</v>
      </c>
      <c r="K269" s="22" t="s">
        <v>576</v>
      </c>
    </row>
    <row r="270" ht="15.75" customHeight="1">
      <c r="A270" s="30">
        <v>44917.70837979167</v>
      </c>
      <c r="B270" s="35">
        <f>IFERROR(__xludf.DUMMYFUNCTION("IF(REGEXMATCH(J270, ""Finanças""), 1, 0)"),0.0)</f>
        <v>0</v>
      </c>
      <c r="C270" s="35">
        <f>IFERROR(__xludf.DUMMYFUNCTION("IF(REGEXMATCH(J270, ""Serviços e Telecom""), 1, 0)"),0.0)</f>
        <v>0</v>
      </c>
      <c r="D270" s="35">
        <f>IFERROR(__xludf.DUMMYFUNCTION("IF(REGEXMATCH(J270, ""Indústria""), 1, 0)"),0.0)</f>
        <v>0</v>
      </c>
      <c r="E270" s="35">
        <f>IFERROR(__xludf.DUMMYFUNCTION("IF(REGEXMATCH(J270, ""Comércio""), 1, 0)"),1.0)</f>
        <v>1</v>
      </c>
      <c r="F270" s="35">
        <f>IFERROR(__xludf.DUMMYFUNCTION("IF(REGEXMATCH(J270, ""Governo""), 1, 0)"),0.0)</f>
        <v>0</v>
      </c>
      <c r="G270" s="35">
        <f>IFERROR(__xludf.DUMMYFUNCTION("IF(REGEXMATCH(J270, ""Óleo e Gás""), 1, 0)"),0.0)</f>
        <v>0</v>
      </c>
      <c r="H270" s="35">
        <f>IFERROR(__xludf.DUMMYFUNCTION("IF(REGEXMATCH(J270, ""Agroindústria""), 1, 0)"),0.0)</f>
        <v>0</v>
      </c>
      <c r="I270" s="13">
        <f>IFERROR(__xludf.DUMMYFUNCTION("IF(REGEXMATCH(J270, ""Outros""), 1, 0)"),0.0)</f>
        <v>0</v>
      </c>
      <c r="J270" s="13" t="s">
        <v>1069</v>
      </c>
      <c r="K270" s="22" t="s">
        <v>576</v>
      </c>
    </row>
    <row r="271" ht="15.75" customHeight="1">
      <c r="A271" s="30">
        <v>44917.70837979167</v>
      </c>
      <c r="B271" s="35">
        <f>IFERROR(__xludf.DUMMYFUNCTION("IF(REGEXMATCH(J271, ""Finanças""), 1, 0)"),0.0)</f>
        <v>0</v>
      </c>
      <c r="C271" s="35">
        <f>IFERROR(__xludf.DUMMYFUNCTION("IF(REGEXMATCH(J271, ""Serviços e Telecom""), 1, 0)"),0.0)</f>
        <v>0</v>
      </c>
      <c r="D271" s="35">
        <f>IFERROR(__xludf.DUMMYFUNCTION("IF(REGEXMATCH(J271, ""Indústria""), 1, 0)"),0.0)</f>
        <v>0</v>
      </c>
      <c r="E271" s="35">
        <f>IFERROR(__xludf.DUMMYFUNCTION("IF(REGEXMATCH(J271, ""Comércio""), 1, 0)"),0.0)</f>
        <v>0</v>
      </c>
      <c r="F271" s="35">
        <f>IFERROR(__xludf.DUMMYFUNCTION("IF(REGEXMATCH(J271, ""Governo""), 1, 0)"),0.0)</f>
        <v>0</v>
      </c>
      <c r="G271" s="35">
        <f>IFERROR(__xludf.DUMMYFUNCTION("IF(REGEXMATCH(J271, ""Óleo e Gás""), 1, 0)"),0.0)</f>
        <v>0</v>
      </c>
      <c r="H271" s="35">
        <f>IFERROR(__xludf.DUMMYFUNCTION("IF(REGEXMATCH(J271, ""Agroindústria""), 1, 0)"),0.0)</f>
        <v>0</v>
      </c>
      <c r="I271" s="13">
        <f>IFERROR(__xludf.DUMMYFUNCTION("IF(REGEXMATCH(J271, ""Outros""), 1, 0)"),1.0)</f>
        <v>1</v>
      </c>
      <c r="J271" s="13" t="s">
        <v>1066</v>
      </c>
      <c r="K271" s="22" t="s">
        <v>576</v>
      </c>
    </row>
    <row r="272" ht="15.75" customHeight="1">
      <c r="A272" s="30">
        <v>44917.865620798606</v>
      </c>
      <c r="B272" s="35">
        <f>IFERROR(__xludf.DUMMYFUNCTION("IF(REGEXMATCH(J272, ""Finanças""), 1, 0)"),0.0)</f>
        <v>0</v>
      </c>
      <c r="C272" s="35">
        <f>IFERROR(__xludf.DUMMYFUNCTION("IF(REGEXMATCH(J272, ""Serviços e Telecom""), 1, 0)"),0.0)</f>
        <v>0</v>
      </c>
      <c r="D272" s="35">
        <f>IFERROR(__xludf.DUMMYFUNCTION("IF(REGEXMATCH(J272, ""Indústria""), 1, 0)"),0.0)</f>
        <v>0</v>
      </c>
      <c r="E272" s="35">
        <f>IFERROR(__xludf.DUMMYFUNCTION("IF(REGEXMATCH(J272, ""Comércio""), 1, 0)"),0.0)</f>
        <v>0</v>
      </c>
      <c r="F272" s="35">
        <f>IFERROR(__xludf.DUMMYFUNCTION("IF(REGEXMATCH(J272, ""Governo""), 1, 0)"),0.0)</f>
        <v>0</v>
      </c>
      <c r="G272" s="35">
        <f>IFERROR(__xludf.DUMMYFUNCTION("IF(REGEXMATCH(J272, ""Óleo e Gás""), 1, 0)"),0.0)</f>
        <v>0</v>
      </c>
      <c r="H272" s="35">
        <f>IFERROR(__xludf.DUMMYFUNCTION("IF(REGEXMATCH(J272, ""Agroindústria""), 1, 0)"),0.0)</f>
        <v>0</v>
      </c>
      <c r="I272" s="13">
        <f>IFERROR(__xludf.DUMMYFUNCTION("IF(REGEXMATCH(J272, ""Outros""), 1, 0)"),1.0)</f>
        <v>1</v>
      </c>
      <c r="J272" s="13" t="s">
        <v>1066</v>
      </c>
      <c r="K272" s="22" t="s">
        <v>578</v>
      </c>
    </row>
    <row r="273" ht="15.75" customHeight="1">
      <c r="A273" s="30">
        <v>44921.75309063657</v>
      </c>
      <c r="B273" s="35">
        <f>IFERROR(__xludf.DUMMYFUNCTION("IF(REGEXMATCH(J273, ""Finanças""), 1, 0)"),0.0)</f>
        <v>0</v>
      </c>
      <c r="C273" s="35">
        <f>IFERROR(__xludf.DUMMYFUNCTION("IF(REGEXMATCH(J273, ""Serviços e Telecom""), 1, 0)"),0.0)</f>
        <v>0</v>
      </c>
      <c r="D273" s="35">
        <f>IFERROR(__xludf.DUMMYFUNCTION("IF(REGEXMATCH(J273, ""Indústria""), 1, 0)"),0.0)</f>
        <v>0</v>
      </c>
      <c r="E273" s="35">
        <f>IFERROR(__xludf.DUMMYFUNCTION("IF(REGEXMATCH(J273, ""Comércio""), 1, 0)"),1.0)</f>
        <v>1</v>
      </c>
      <c r="F273" s="35">
        <f>IFERROR(__xludf.DUMMYFUNCTION("IF(REGEXMATCH(J273, ""Governo""), 1, 0)"),0.0)</f>
        <v>0</v>
      </c>
      <c r="G273" s="35">
        <f>IFERROR(__xludf.DUMMYFUNCTION("IF(REGEXMATCH(J273, ""Óleo e Gás""), 1, 0)"),0.0)</f>
        <v>0</v>
      </c>
      <c r="H273" s="35">
        <f>IFERROR(__xludf.DUMMYFUNCTION("IF(REGEXMATCH(J273, ""Agroindústria""), 1, 0)"),0.0)</f>
        <v>0</v>
      </c>
      <c r="I273" s="13">
        <f>IFERROR(__xludf.DUMMYFUNCTION("IF(REGEXMATCH(J273, ""Outros""), 1, 0)"),0.0)</f>
        <v>0</v>
      </c>
      <c r="J273" s="13" t="s">
        <v>1069</v>
      </c>
      <c r="K273" s="22" t="s">
        <v>73</v>
      </c>
    </row>
    <row r="274" ht="15.75" customHeight="1">
      <c r="A274" s="30">
        <v>44921.77821399306</v>
      </c>
      <c r="B274" s="35">
        <f>IFERROR(__xludf.DUMMYFUNCTION("IF(REGEXMATCH(J274, ""Finanças""), 1, 0)"),1.0)</f>
        <v>1</v>
      </c>
      <c r="C274" s="35">
        <f>IFERROR(__xludf.DUMMYFUNCTION("IF(REGEXMATCH(J274, ""Serviços e Telecom""), 1, 0)"),0.0)</f>
        <v>0</v>
      </c>
      <c r="D274" s="35">
        <f>IFERROR(__xludf.DUMMYFUNCTION("IF(REGEXMATCH(J274, ""Indústria""), 1, 0)"),0.0)</f>
        <v>0</v>
      </c>
      <c r="E274" s="35">
        <f>IFERROR(__xludf.DUMMYFUNCTION("IF(REGEXMATCH(J274, ""Comércio""), 1, 0)"),0.0)</f>
        <v>0</v>
      </c>
      <c r="F274" s="35">
        <f>IFERROR(__xludf.DUMMYFUNCTION("IF(REGEXMATCH(J274, ""Governo""), 1, 0)"),0.0)</f>
        <v>0</v>
      </c>
      <c r="G274" s="35">
        <f>IFERROR(__xludf.DUMMYFUNCTION("IF(REGEXMATCH(J274, ""Óleo e Gás""), 1, 0)"),0.0)</f>
        <v>0</v>
      </c>
      <c r="H274" s="35">
        <f>IFERROR(__xludf.DUMMYFUNCTION("IF(REGEXMATCH(J274, ""Agroindústria""), 1, 0)"),0.0)</f>
        <v>0</v>
      </c>
      <c r="I274" s="13">
        <f>IFERROR(__xludf.DUMMYFUNCTION("IF(REGEXMATCH(J274, ""Outros""), 1, 0)"),0.0)</f>
        <v>0</v>
      </c>
      <c r="J274" s="13" t="s">
        <v>1063</v>
      </c>
      <c r="K274" s="22" t="s">
        <v>29</v>
      </c>
    </row>
    <row r="275" ht="15.75" customHeight="1">
      <c r="A275" s="30">
        <v>44921.79012358796</v>
      </c>
      <c r="B275" s="35">
        <f>IFERROR(__xludf.DUMMYFUNCTION("IF(REGEXMATCH(J275, ""Finanças""), 1, 0)"),0.0)</f>
        <v>0</v>
      </c>
      <c r="C275" s="35">
        <f>IFERROR(__xludf.DUMMYFUNCTION("IF(REGEXMATCH(J275, ""Serviços e Telecom""), 1, 0)"),0.0)</f>
        <v>0</v>
      </c>
      <c r="D275" s="35">
        <f>IFERROR(__xludf.DUMMYFUNCTION("IF(REGEXMATCH(J275, ""Indústria""), 1, 0)"),0.0)</f>
        <v>0</v>
      </c>
      <c r="E275" s="35">
        <f>IFERROR(__xludf.DUMMYFUNCTION("IF(REGEXMATCH(J275, ""Comércio""), 1, 0)"),1.0)</f>
        <v>1</v>
      </c>
      <c r="F275" s="35">
        <f>IFERROR(__xludf.DUMMYFUNCTION("IF(REGEXMATCH(J275, ""Governo""), 1, 0)"),0.0)</f>
        <v>0</v>
      </c>
      <c r="G275" s="35">
        <f>IFERROR(__xludf.DUMMYFUNCTION("IF(REGEXMATCH(J275, ""Óleo e Gás""), 1, 0)"),0.0)</f>
        <v>0</v>
      </c>
      <c r="H275" s="35">
        <f>IFERROR(__xludf.DUMMYFUNCTION("IF(REGEXMATCH(J275, ""Agroindústria""), 1, 0)"),0.0)</f>
        <v>0</v>
      </c>
      <c r="I275" s="13">
        <f>IFERROR(__xludf.DUMMYFUNCTION("IF(REGEXMATCH(J275, ""Outros""), 1, 0)"),0.0)</f>
        <v>0</v>
      </c>
      <c r="J275" s="13" t="s">
        <v>1069</v>
      </c>
      <c r="K275" s="22" t="s">
        <v>73</v>
      </c>
    </row>
    <row r="276" ht="15.75" customHeight="1">
      <c r="A276" s="30">
        <v>44923.36441137732</v>
      </c>
      <c r="B276" s="35">
        <f>IFERROR(__xludf.DUMMYFUNCTION("IF(REGEXMATCH(J276, ""Finanças""), 1, 0)"),1.0)</f>
        <v>1</v>
      </c>
      <c r="C276" s="35">
        <f>IFERROR(__xludf.DUMMYFUNCTION("IF(REGEXMATCH(J276, ""Serviços e Telecom""), 1, 0)"),0.0)</f>
        <v>0</v>
      </c>
      <c r="D276" s="35">
        <f>IFERROR(__xludf.DUMMYFUNCTION("IF(REGEXMATCH(J276, ""Indústria""), 1, 0)"),0.0)</f>
        <v>0</v>
      </c>
      <c r="E276" s="35">
        <f>IFERROR(__xludf.DUMMYFUNCTION("IF(REGEXMATCH(J276, ""Comércio""), 1, 0)"),0.0)</f>
        <v>0</v>
      </c>
      <c r="F276" s="35">
        <f>IFERROR(__xludf.DUMMYFUNCTION("IF(REGEXMATCH(J276, ""Governo""), 1, 0)"),0.0)</f>
        <v>0</v>
      </c>
      <c r="G276" s="35">
        <f>IFERROR(__xludf.DUMMYFUNCTION("IF(REGEXMATCH(J276, ""Óleo e Gás""), 1, 0)"),0.0)</f>
        <v>0</v>
      </c>
      <c r="H276" s="35">
        <f>IFERROR(__xludf.DUMMYFUNCTION("IF(REGEXMATCH(J276, ""Agroindústria""), 1, 0)"),0.0)</f>
        <v>0</v>
      </c>
      <c r="I276" s="13">
        <f>IFERROR(__xludf.DUMMYFUNCTION("IF(REGEXMATCH(J276, ""Outros""), 1, 0)"),0.0)</f>
        <v>0</v>
      </c>
      <c r="J276" s="13" t="s">
        <v>1063</v>
      </c>
      <c r="K276" s="22" t="s">
        <v>29</v>
      </c>
    </row>
    <row r="277" ht="15.75" customHeight="1">
      <c r="A277" s="30">
        <v>44923.70794707176</v>
      </c>
      <c r="B277" s="35">
        <f>IFERROR(__xludf.DUMMYFUNCTION("IF(REGEXMATCH(J277, ""Finanças""), 1, 0)"),1.0)</f>
        <v>1</v>
      </c>
      <c r="C277" s="35">
        <f>IFERROR(__xludf.DUMMYFUNCTION("IF(REGEXMATCH(J277, ""Serviços e Telecom""), 1, 0)"),0.0)</f>
        <v>0</v>
      </c>
      <c r="D277" s="35">
        <f>IFERROR(__xludf.DUMMYFUNCTION("IF(REGEXMATCH(J277, ""Indústria""), 1, 0)"),0.0)</f>
        <v>0</v>
      </c>
      <c r="E277" s="35">
        <f>IFERROR(__xludf.DUMMYFUNCTION("IF(REGEXMATCH(J277, ""Comércio""), 1, 0)"),0.0)</f>
        <v>0</v>
      </c>
      <c r="F277" s="35">
        <f>IFERROR(__xludf.DUMMYFUNCTION("IF(REGEXMATCH(J277, ""Governo""), 1, 0)"),0.0)</f>
        <v>0</v>
      </c>
      <c r="G277" s="35">
        <f>IFERROR(__xludf.DUMMYFUNCTION("IF(REGEXMATCH(J277, ""Óleo e Gás""), 1, 0)"),0.0)</f>
        <v>0</v>
      </c>
      <c r="H277" s="35">
        <f>IFERROR(__xludf.DUMMYFUNCTION("IF(REGEXMATCH(J277, ""Agroindústria""), 1, 0)"),0.0)</f>
        <v>0</v>
      </c>
      <c r="I277" s="13">
        <f>IFERROR(__xludf.DUMMYFUNCTION("IF(REGEXMATCH(J277, ""Outros""), 1, 0)"),0.0)</f>
        <v>0</v>
      </c>
      <c r="J277" s="13" t="s">
        <v>1063</v>
      </c>
      <c r="K277" s="22" t="s">
        <v>77</v>
      </c>
    </row>
    <row r="278" ht="15.75" customHeight="1">
      <c r="A278" s="30">
        <v>44923.70794707176</v>
      </c>
      <c r="B278" s="35">
        <f>IFERROR(__xludf.DUMMYFUNCTION("IF(REGEXMATCH(J278, ""Finanças""), 1, 0)"),0.0)</f>
        <v>0</v>
      </c>
      <c r="C278" s="35">
        <f>IFERROR(__xludf.DUMMYFUNCTION("IF(REGEXMATCH(J278, ""Serviços e Telecom""), 1, 0)"),0.0)</f>
        <v>0</v>
      </c>
      <c r="D278" s="35">
        <f>IFERROR(__xludf.DUMMYFUNCTION("IF(REGEXMATCH(J278, ""Indústria""), 1, 0)"),0.0)</f>
        <v>0</v>
      </c>
      <c r="E278" s="35">
        <f>IFERROR(__xludf.DUMMYFUNCTION("IF(REGEXMATCH(J278, ""Comércio""), 1, 0)"),1.0)</f>
        <v>1</v>
      </c>
      <c r="F278" s="35">
        <f>IFERROR(__xludf.DUMMYFUNCTION("IF(REGEXMATCH(J278, ""Governo""), 1, 0)"),0.0)</f>
        <v>0</v>
      </c>
      <c r="G278" s="35">
        <f>IFERROR(__xludf.DUMMYFUNCTION("IF(REGEXMATCH(J278, ""Óleo e Gás""), 1, 0)"),0.0)</f>
        <v>0</v>
      </c>
      <c r="H278" s="35">
        <f>IFERROR(__xludf.DUMMYFUNCTION("IF(REGEXMATCH(J278, ""Agroindústria""), 1, 0)"),0.0)</f>
        <v>0</v>
      </c>
      <c r="I278" s="13">
        <f>IFERROR(__xludf.DUMMYFUNCTION("IF(REGEXMATCH(J278, ""Outros""), 1, 0)"),0.0)</f>
        <v>0</v>
      </c>
      <c r="J278" s="13" t="s">
        <v>1069</v>
      </c>
      <c r="K278" s="22" t="s">
        <v>77</v>
      </c>
    </row>
    <row r="279" ht="15.75" customHeight="1">
      <c r="A279" s="30">
        <v>44928.365468819444</v>
      </c>
      <c r="B279" s="35">
        <f>IFERROR(__xludf.DUMMYFUNCTION("IF(REGEXMATCH(J279, ""Finanças""), 1, 0)"),0.0)</f>
        <v>0</v>
      </c>
      <c r="C279" s="35">
        <f>IFERROR(__xludf.DUMMYFUNCTION("IF(REGEXMATCH(J279, ""Serviços e Telecom""), 1, 0)"),0.0)</f>
        <v>0</v>
      </c>
      <c r="D279" s="35">
        <f>IFERROR(__xludf.DUMMYFUNCTION("IF(REGEXMATCH(J279, ""Indústria""), 1, 0)"),1.0)</f>
        <v>1</v>
      </c>
      <c r="E279" s="35">
        <f>IFERROR(__xludf.DUMMYFUNCTION("IF(REGEXMATCH(J279, ""Comércio""), 1, 0)"),0.0)</f>
        <v>0</v>
      </c>
      <c r="F279" s="35">
        <f>IFERROR(__xludf.DUMMYFUNCTION("IF(REGEXMATCH(J279, ""Governo""), 1, 0)"),0.0)</f>
        <v>0</v>
      </c>
      <c r="G279" s="35">
        <f>IFERROR(__xludf.DUMMYFUNCTION("IF(REGEXMATCH(J279, ""Óleo e Gás""), 1, 0)"),0.0)</f>
        <v>0</v>
      </c>
      <c r="H279" s="35">
        <f>IFERROR(__xludf.DUMMYFUNCTION("IF(REGEXMATCH(J279, ""Agroindústria""), 1, 0)"),0.0)</f>
        <v>0</v>
      </c>
      <c r="I279" s="13">
        <f>IFERROR(__xludf.DUMMYFUNCTION("IF(REGEXMATCH(J279, ""Outros""), 1, 0)"),0.0)</f>
        <v>0</v>
      </c>
      <c r="J279" s="13" t="s">
        <v>1077</v>
      </c>
      <c r="K279" s="22" t="s">
        <v>365</v>
      </c>
    </row>
    <row r="280" ht="15.75" customHeight="1">
      <c r="A280" s="30">
        <v>44937.63539185185</v>
      </c>
      <c r="B280" s="35">
        <f>IFERROR(__xludf.DUMMYFUNCTION("IF(REGEXMATCH(J280, ""Finanças""), 1, 0)"),0.0)</f>
        <v>0</v>
      </c>
      <c r="C280" s="35">
        <f>IFERROR(__xludf.DUMMYFUNCTION("IF(REGEXMATCH(J280, ""Serviços e Telecom""), 1, 0)"),0.0)</f>
        <v>0</v>
      </c>
      <c r="D280" s="35">
        <f>IFERROR(__xludf.DUMMYFUNCTION("IF(REGEXMATCH(J280, ""Indústria""), 1, 0)"),0.0)</f>
        <v>0</v>
      </c>
      <c r="E280" s="35">
        <f>IFERROR(__xludf.DUMMYFUNCTION("IF(REGEXMATCH(J280, ""Comércio""), 1, 0)"),1.0)</f>
        <v>1</v>
      </c>
      <c r="F280" s="35">
        <f>IFERROR(__xludf.DUMMYFUNCTION("IF(REGEXMATCH(J280, ""Governo""), 1, 0)"),0.0)</f>
        <v>0</v>
      </c>
      <c r="G280" s="35">
        <f>IFERROR(__xludf.DUMMYFUNCTION("IF(REGEXMATCH(J280, ""Óleo e Gás""), 1, 0)"),0.0)</f>
        <v>0</v>
      </c>
      <c r="H280" s="35">
        <f>IFERROR(__xludf.DUMMYFUNCTION("IF(REGEXMATCH(J280, ""Agroindústria""), 1, 0)"),0.0)</f>
        <v>0</v>
      </c>
      <c r="I280" s="13">
        <f>IFERROR(__xludf.DUMMYFUNCTION("IF(REGEXMATCH(J280, ""Outros""), 1, 0)"),0.0)</f>
        <v>0</v>
      </c>
      <c r="J280" s="13" t="s">
        <v>1069</v>
      </c>
      <c r="K280" s="22" t="s">
        <v>73</v>
      </c>
    </row>
    <row r="281" ht="15.75" customHeight="1">
      <c r="A281" s="30">
        <v>44938.62578861111</v>
      </c>
      <c r="B281" s="35">
        <f>IFERROR(__xludf.DUMMYFUNCTION("IF(REGEXMATCH(J281, ""Finanças""), 1, 0)"),1.0)</f>
        <v>1</v>
      </c>
      <c r="C281" s="35">
        <f>IFERROR(__xludf.DUMMYFUNCTION("IF(REGEXMATCH(J281, ""Serviços e Telecom""), 1, 0)"),0.0)</f>
        <v>0</v>
      </c>
      <c r="D281" s="35">
        <f>IFERROR(__xludf.DUMMYFUNCTION("IF(REGEXMATCH(J281, ""Indústria""), 1, 0)"),0.0)</f>
        <v>0</v>
      </c>
      <c r="E281" s="35">
        <f>IFERROR(__xludf.DUMMYFUNCTION("IF(REGEXMATCH(J281, ""Comércio""), 1, 0)"),0.0)</f>
        <v>0</v>
      </c>
      <c r="F281" s="35">
        <f>IFERROR(__xludf.DUMMYFUNCTION("IF(REGEXMATCH(J281, ""Governo""), 1, 0)"),0.0)</f>
        <v>0</v>
      </c>
      <c r="G281" s="35">
        <f>IFERROR(__xludf.DUMMYFUNCTION("IF(REGEXMATCH(J281, ""Óleo e Gás""), 1, 0)"),0.0)</f>
        <v>0</v>
      </c>
      <c r="H281" s="35">
        <f>IFERROR(__xludf.DUMMYFUNCTION("IF(REGEXMATCH(J281, ""Agroindústria""), 1, 0)"),0.0)</f>
        <v>0</v>
      </c>
      <c r="I281" s="13">
        <f>IFERROR(__xludf.DUMMYFUNCTION("IF(REGEXMATCH(J281, ""Outros""), 1, 0)"),0.0)</f>
        <v>0</v>
      </c>
      <c r="J281" s="13" t="s">
        <v>1063</v>
      </c>
      <c r="K281" s="22" t="s">
        <v>77</v>
      </c>
    </row>
    <row r="282" ht="15.75" customHeight="1">
      <c r="A282" s="30">
        <v>44938.62578861111</v>
      </c>
      <c r="B282" s="35">
        <f>IFERROR(__xludf.DUMMYFUNCTION("IF(REGEXMATCH(J282, ""Finanças""), 1, 0)"),0.0)</f>
        <v>0</v>
      </c>
      <c r="C282" s="35">
        <f>IFERROR(__xludf.DUMMYFUNCTION("IF(REGEXMATCH(J282, ""Serviços e Telecom""), 1, 0)"),0.0)</f>
        <v>0</v>
      </c>
      <c r="D282" s="35">
        <f>IFERROR(__xludf.DUMMYFUNCTION("IF(REGEXMATCH(J282, ""Indústria""), 1, 0)"),0.0)</f>
        <v>0</v>
      </c>
      <c r="E282" s="35">
        <f>IFERROR(__xludf.DUMMYFUNCTION("IF(REGEXMATCH(J282, ""Comércio""), 1, 0)"),1.0)</f>
        <v>1</v>
      </c>
      <c r="F282" s="35">
        <f>IFERROR(__xludf.DUMMYFUNCTION("IF(REGEXMATCH(J282, ""Governo""), 1, 0)"),0.0)</f>
        <v>0</v>
      </c>
      <c r="G282" s="35">
        <f>IFERROR(__xludf.DUMMYFUNCTION("IF(REGEXMATCH(J282, ""Óleo e Gás""), 1, 0)"),0.0)</f>
        <v>0</v>
      </c>
      <c r="H282" s="35">
        <f>IFERROR(__xludf.DUMMYFUNCTION("IF(REGEXMATCH(J282, ""Agroindústria""), 1, 0)"),0.0)</f>
        <v>0</v>
      </c>
      <c r="I282" s="13">
        <f>IFERROR(__xludf.DUMMYFUNCTION("IF(REGEXMATCH(J282, ""Outros""), 1, 0)"),0.0)</f>
        <v>0</v>
      </c>
      <c r="J282" s="13" t="s">
        <v>1069</v>
      </c>
      <c r="K282" s="22" t="s">
        <v>77</v>
      </c>
    </row>
    <row r="283" ht="15.75" customHeight="1">
      <c r="A283" s="30">
        <v>44938.76366848379</v>
      </c>
      <c r="B283" s="35">
        <f>IFERROR(__xludf.DUMMYFUNCTION("IF(REGEXMATCH(J283, ""Finanças""), 1, 0)"),0.0)</f>
        <v>0</v>
      </c>
      <c r="C283" s="35">
        <f>IFERROR(__xludf.DUMMYFUNCTION("IF(REGEXMATCH(J283, ""Serviços e Telecom""), 1, 0)"),0.0)</f>
        <v>0</v>
      </c>
      <c r="D283" s="35">
        <f>IFERROR(__xludf.DUMMYFUNCTION("IF(REGEXMATCH(J283, ""Indústria""), 1, 0)"),0.0)</f>
        <v>0</v>
      </c>
      <c r="E283" s="35">
        <f>IFERROR(__xludf.DUMMYFUNCTION("IF(REGEXMATCH(J283, ""Comércio""), 1, 0)"),1.0)</f>
        <v>1</v>
      </c>
      <c r="F283" s="35">
        <f>IFERROR(__xludf.DUMMYFUNCTION("IF(REGEXMATCH(J283, ""Governo""), 1, 0)"),0.0)</f>
        <v>0</v>
      </c>
      <c r="G283" s="35">
        <f>IFERROR(__xludf.DUMMYFUNCTION("IF(REGEXMATCH(J283, ""Óleo e Gás""), 1, 0)"),0.0)</f>
        <v>0</v>
      </c>
      <c r="H283" s="35">
        <f>IFERROR(__xludf.DUMMYFUNCTION("IF(REGEXMATCH(J283, ""Agroindústria""), 1, 0)"),0.0)</f>
        <v>0</v>
      </c>
      <c r="I283" s="13">
        <f>IFERROR(__xludf.DUMMYFUNCTION("IF(REGEXMATCH(J283, ""Outros""), 1, 0)"),0.0)</f>
        <v>0</v>
      </c>
      <c r="J283" s="13" t="s">
        <v>1069</v>
      </c>
      <c r="K283" s="22" t="s">
        <v>594</v>
      </c>
    </row>
    <row r="284" ht="15.75" customHeight="1">
      <c r="A284" s="30">
        <v>44938.77905790509</v>
      </c>
      <c r="B284" s="35">
        <f>IFERROR(__xludf.DUMMYFUNCTION("IF(REGEXMATCH(J284, ""Finanças""), 1, 0)"),0.0)</f>
        <v>0</v>
      </c>
      <c r="C284" s="35">
        <f>IFERROR(__xludf.DUMMYFUNCTION("IF(REGEXMATCH(J284, ""Serviços e Telecom""), 1, 0)"),0.0)</f>
        <v>0</v>
      </c>
      <c r="D284" s="35">
        <f>IFERROR(__xludf.DUMMYFUNCTION("IF(REGEXMATCH(J284, ""Indústria""), 1, 0)"),0.0)</f>
        <v>0</v>
      </c>
      <c r="E284" s="35">
        <f>IFERROR(__xludf.DUMMYFUNCTION("IF(REGEXMATCH(J284, ""Comércio""), 1, 0)"),0.0)</f>
        <v>0</v>
      </c>
      <c r="F284" s="35">
        <f>IFERROR(__xludf.DUMMYFUNCTION("IF(REGEXMATCH(J284, ""Governo""), 1, 0)"),0.0)</f>
        <v>0</v>
      </c>
      <c r="G284" s="35">
        <f>IFERROR(__xludf.DUMMYFUNCTION("IF(REGEXMATCH(J284, ""Óleo e Gás""), 1, 0)"),0.0)</f>
        <v>0</v>
      </c>
      <c r="H284" s="35">
        <f>IFERROR(__xludf.DUMMYFUNCTION("IF(REGEXMATCH(J284, ""Agroindústria""), 1, 0)"),0.0)</f>
        <v>0</v>
      </c>
      <c r="I284" s="13">
        <f>IFERROR(__xludf.DUMMYFUNCTION("IF(REGEXMATCH(J284, ""Outros""), 1, 0)"),1.0)</f>
        <v>1</v>
      </c>
      <c r="J284" s="13" t="s">
        <v>1066</v>
      </c>
      <c r="K284" s="22" t="s">
        <v>597</v>
      </c>
    </row>
    <row r="285" ht="15.75" customHeight="1">
      <c r="A285" s="30">
        <v>44939.81697813657</v>
      </c>
      <c r="B285" s="35">
        <f>IFERROR(__xludf.DUMMYFUNCTION("IF(REGEXMATCH(J285, ""Finanças""), 1, 0)"),1.0)</f>
        <v>1</v>
      </c>
      <c r="C285" s="35">
        <f>IFERROR(__xludf.DUMMYFUNCTION("IF(REGEXMATCH(J285, ""Serviços e Telecom""), 1, 0)"),0.0)</f>
        <v>0</v>
      </c>
      <c r="D285" s="35">
        <f>IFERROR(__xludf.DUMMYFUNCTION("IF(REGEXMATCH(J285, ""Indústria""), 1, 0)"),0.0)</f>
        <v>0</v>
      </c>
      <c r="E285" s="35">
        <f>IFERROR(__xludf.DUMMYFUNCTION("IF(REGEXMATCH(J285, ""Comércio""), 1, 0)"),0.0)</f>
        <v>0</v>
      </c>
      <c r="F285" s="35">
        <f>IFERROR(__xludf.DUMMYFUNCTION("IF(REGEXMATCH(J285, ""Governo""), 1, 0)"),0.0)</f>
        <v>0</v>
      </c>
      <c r="G285" s="35">
        <f>IFERROR(__xludf.DUMMYFUNCTION("IF(REGEXMATCH(J285, ""Óleo e Gás""), 1, 0)"),0.0)</f>
        <v>0</v>
      </c>
      <c r="H285" s="35">
        <f>IFERROR(__xludf.DUMMYFUNCTION("IF(REGEXMATCH(J285, ""Agroindústria""), 1, 0)"),0.0)</f>
        <v>0</v>
      </c>
      <c r="I285" s="13">
        <f>IFERROR(__xludf.DUMMYFUNCTION("IF(REGEXMATCH(J285, ""Outros""), 1, 0)"),0.0)</f>
        <v>0</v>
      </c>
      <c r="J285" s="13" t="s">
        <v>1063</v>
      </c>
      <c r="K285" s="22" t="s">
        <v>29</v>
      </c>
    </row>
    <row r="286" ht="15.75" customHeight="1">
      <c r="A286" s="30">
        <v>44939.996466296296</v>
      </c>
      <c r="B286" s="35">
        <f>IFERROR(__xludf.DUMMYFUNCTION("IF(REGEXMATCH(J286, ""Finanças""), 1, 0)"),0.0)</f>
        <v>0</v>
      </c>
      <c r="C286" s="35">
        <f>IFERROR(__xludf.DUMMYFUNCTION("IF(REGEXMATCH(J286, ""Serviços e Telecom""), 1, 0)"),1.0)</f>
        <v>1</v>
      </c>
      <c r="D286" s="35">
        <f>IFERROR(__xludf.DUMMYFUNCTION("IF(REGEXMATCH(J286, ""Indústria""), 1, 0)"),0.0)</f>
        <v>0</v>
      </c>
      <c r="E286" s="35">
        <f>IFERROR(__xludf.DUMMYFUNCTION("IF(REGEXMATCH(J286, ""Comércio""), 1, 0)"),0.0)</f>
        <v>0</v>
      </c>
      <c r="F286" s="35">
        <f>IFERROR(__xludf.DUMMYFUNCTION("IF(REGEXMATCH(J286, ""Governo""), 1, 0)"),0.0)</f>
        <v>0</v>
      </c>
      <c r="G286" s="35">
        <f>IFERROR(__xludf.DUMMYFUNCTION("IF(REGEXMATCH(J286, ""Óleo e Gás""), 1, 0)"),0.0)</f>
        <v>0</v>
      </c>
      <c r="H286" s="35">
        <f>IFERROR(__xludf.DUMMYFUNCTION("IF(REGEXMATCH(J286, ""Agroindústria""), 1, 0)"),0.0)</f>
        <v>0</v>
      </c>
      <c r="I286" s="13">
        <f>IFERROR(__xludf.DUMMYFUNCTION("IF(REGEXMATCH(J286, ""Outros""), 1, 0)"),0.0)</f>
        <v>0</v>
      </c>
      <c r="J286" s="13" t="s">
        <v>1071</v>
      </c>
      <c r="K286" s="22" t="s">
        <v>604</v>
      </c>
    </row>
    <row r="287" ht="15.75" customHeight="1">
      <c r="A287" s="30">
        <v>44939.996466296296</v>
      </c>
      <c r="B287" s="35">
        <f>IFERROR(__xludf.DUMMYFUNCTION("IF(REGEXMATCH(J287, ""Finanças""), 1, 0)"),0.0)</f>
        <v>0</v>
      </c>
      <c r="C287" s="35">
        <f>IFERROR(__xludf.DUMMYFUNCTION("IF(REGEXMATCH(J287, ""Serviços e Telecom""), 1, 0)"),0.0)</f>
        <v>0</v>
      </c>
      <c r="D287" s="35">
        <f>IFERROR(__xludf.DUMMYFUNCTION("IF(REGEXMATCH(J287, ""Indústria""), 1, 0)"),0.0)</f>
        <v>0</v>
      </c>
      <c r="E287" s="35">
        <f>IFERROR(__xludf.DUMMYFUNCTION("IF(REGEXMATCH(J287, ""Comércio""), 1, 0)"),0.0)</f>
        <v>0</v>
      </c>
      <c r="F287" s="35">
        <f>IFERROR(__xludf.DUMMYFUNCTION("IF(REGEXMATCH(J287, ""Governo""), 1, 0)"),1.0)</f>
        <v>1</v>
      </c>
      <c r="G287" s="35">
        <f>IFERROR(__xludf.DUMMYFUNCTION("IF(REGEXMATCH(J287, ""Óleo e Gás""), 1, 0)"),0.0)</f>
        <v>0</v>
      </c>
      <c r="H287" s="35">
        <f>IFERROR(__xludf.DUMMYFUNCTION("IF(REGEXMATCH(J287, ""Agroindústria""), 1, 0)"),0.0)</f>
        <v>0</v>
      </c>
      <c r="I287" s="13">
        <f>IFERROR(__xludf.DUMMYFUNCTION("IF(REGEXMATCH(J287, ""Outros""), 1, 0)"),0.0)</f>
        <v>0</v>
      </c>
      <c r="J287" s="13" t="s">
        <v>327</v>
      </c>
      <c r="K287" s="22" t="s">
        <v>604</v>
      </c>
    </row>
    <row r="288" ht="15.75" customHeight="1">
      <c r="A288" s="30">
        <v>44939.996466296296</v>
      </c>
      <c r="B288" s="35">
        <f>IFERROR(__xludf.DUMMYFUNCTION("IF(REGEXMATCH(J288, ""Finanças""), 1, 0)"),0.0)</f>
        <v>0</v>
      </c>
      <c r="C288" s="35">
        <f>IFERROR(__xludf.DUMMYFUNCTION("IF(REGEXMATCH(J288, ""Serviços e Telecom""), 1, 0)"),0.0)</f>
        <v>0</v>
      </c>
      <c r="D288" s="35">
        <f>IFERROR(__xludf.DUMMYFUNCTION("IF(REGEXMATCH(J288, ""Indústria""), 1, 0)"),0.0)</f>
        <v>0</v>
      </c>
      <c r="E288" s="35">
        <f>IFERROR(__xludf.DUMMYFUNCTION("IF(REGEXMATCH(J288, ""Comércio""), 1, 0)"),1.0)</f>
        <v>1</v>
      </c>
      <c r="F288" s="35">
        <f>IFERROR(__xludf.DUMMYFUNCTION("IF(REGEXMATCH(J288, ""Governo""), 1, 0)"),0.0)</f>
        <v>0</v>
      </c>
      <c r="G288" s="35">
        <f>IFERROR(__xludf.DUMMYFUNCTION("IF(REGEXMATCH(J288, ""Óleo e Gás""), 1, 0)"),0.0)</f>
        <v>0</v>
      </c>
      <c r="H288" s="35">
        <f>IFERROR(__xludf.DUMMYFUNCTION("IF(REGEXMATCH(J288, ""Agroindústria""), 1, 0)"),0.0)</f>
        <v>0</v>
      </c>
      <c r="I288" s="13">
        <f>IFERROR(__xludf.DUMMYFUNCTION("IF(REGEXMATCH(J288, ""Outros""), 1, 0)"),0.0)</f>
        <v>0</v>
      </c>
      <c r="J288" s="13" t="s">
        <v>1069</v>
      </c>
      <c r="K288" s="22" t="s">
        <v>604</v>
      </c>
    </row>
    <row r="289" ht="15.75" customHeight="1">
      <c r="A289" s="30">
        <v>44939.996466296296</v>
      </c>
      <c r="B289" s="35">
        <f>IFERROR(__xludf.DUMMYFUNCTION("IF(REGEXMATCH(J289, ""Finanças""), 1, 0)"),0.0)</f>
        <v>0</v>
      </c>
      <c r="C289" s="35">
        <f>IFERROR(__xludf.DUMMYFUNCTION("IF(REGEXMATCH(J289, ""Serviços e Telecom""), 1, 0)"),0.0)</f>
        <v>0</v>
      </c>
      <c r="D289" s="35">
        <f>IFERROR(__xludf.DUMMYFUNCTION("IF(REGEXMATCH(J289, ""Indústria""), 1, 0)"),0.0)</f>
        <v>0</v>
      </c>
      <c r="E289" s="35">
        <f>IFERROR(__xludf.DUMMYFUNCTION("IF(REGEXMATCH(J289, ""Comércio""), 1, 0)"),0.0)</f>
        <v>0</v>
      </c>
      <c r="F289" s="35">
        <f>IFERROR(__xludf.DUMMYFUNCTION("IF(REGEXMATCH(J289, ""Governo""), 1, 0)"),0.0)</f>
        <v>0</v>
      </c>
      <c r="G289" s="35">
        <f>IFERROR(__xludf.DUMMYFUNCTION("IF(REGEXMATCH(J289, ""Óleo e Gás""), 1, 0)"),0.0)</f>
        <v>0</v>
      </c>
      <c r="H289" s="35">
        <f>IFERROR(__xludf.DUMMYFUNCTION("IF(REGEXMATCH(J289, ""Agroindústria""), 1, 0)"),0.0)</f>
        <v>0</v>
      </c>
      <c r="I289" s="13">
        <f>IFERROR(__xludf.DUMMYFUNCTION("IF(REGEXMATCH(J289, ""Outros""), 1, 0)"),1.0)</f>
        <v>1</v>
      </c>
      <c r="J289" s="13" t="s">
        <v>1066</v>
      </c>
      <c r="K289" s="22" t="s">
        <v>604</v>
      </c>
    </row>
    <row r="290" ht="15.75" customHeight="1">
      <c r="A290" s="30">
        <v>44941.704715196756</v>
      </c>
      <c r="B290" s="35">
        <f>IFERROR(__xludf.DUMMYFUNCTION("IF(REGEXMATCH(J290, ""Finanças""), 1, 0)"),0.0)</f>
        <v>0</v>
      </c>
      <c r="C290" s="35">
        <f>IFERROR(__xludf.DUMMYFUNCTION("IF(REGEXMATCH(J290, ""Serviços e Telecom""), 1, 0)"),0.0)</f>
        <v>0</v>
      </c>
      <c r="D290" s="35">
        <f>IFERROR(__xludf.DUMMYFUNCTION("IF(REGEXMATCH(J290, ""Indústria""), 1, 0)"),0.0)</f>
        <v>0</v>
      </c>
      <c r="E290" s="35">
        <f>IFERROR(__xludf.DUMMYFUNCTION("IF(REGEXMATCH(J290, ""Comércio""), 1, 0)"),0.0)</f>
        <v>0</v>
      </c>
      <c r="F290" s="35">
        <f>IFERROR(__xludf.DUMMYFUNCTION("IF(REGEXMATCH(J290, ""Governo""), 1, 0)"),0.0)</f>
        <v>0</v>
      </c>
      <c r="G290" s="35">
        <f>IFERROR(__xludf.DUMMYFUNCTION("IF(REGEXMATCH(J290, ""Óleo e Gás""), 1, 0)"),0.0)</f>
        <v>0</v>
      </c>
      <c r="H290" s="35">
        <f>IFERROR(__xludf.DUMMYFUNCTION("IF(REGEXMATCH(J290, ""Agroindústria""), 1, 0)"),0.0)</f>
        <v>0</v>
      </c>
      <c r="I290" s="13">
        <f>IFERROR(__xludf.DUMMYFUNCTION("IF(REGEXMATCH(J290, ""Outros""), 1, 0)"),1.0)</f>
        <v>1</v>
      </c>
      <c r="J290" s="13" t="s">
        <v>1066</v>
      </c>
      <c r="K290" s="22" t="s">
        <v>455</v>
      </c>
    </row>
    <row r="291" ht="15.75" customHeight="1">
      <c r="A291" s="30">
        <v>44946.85991144676</v>
      </c>
      <c r="B291" s="35">
        <f>IFERROR(__xludf.DUMMYFUNCTION("IF(REGEXMATCH(J291, ""Finanças""), 1, 0)"),0.0)</f>
        <v>0</v>
      </c>
      <c r="C291" s="35">
        <f>IFERROR(__xludf.DUMMYFUNCTION("IF(REGEXMATCH(J291, ""Serviços e Telecom""), 1, 0)"),0.0)</f>
        <v>0</v>
      </c>
      <c r="D291" s="35">
        <f>IFERROR(__xludf.DUMMYFUNCTION("IF(REGEXMATCH(J291, ""Indústria""), 1, 0)"),1.0)</f>
        <v>1</v>
      </c>
      <c r="E291" s="35">
        <f>IFERROR(__xludf.DUMMYFUNCTION("IF(REGEXMATCH(J291, ""Comércio""), 1, 0)"),0.0)</f>
        <v>0</v>
      </c>
      <c r="F291" s="35">
        <f>IFERROR(__xludf.DUMMYFUNCTION("IF(REGEXMATCH(J291, ""Governo""), 1, 0)"),0.0)</f>
        <v>0</v>
      </c>
      <c r="G291" s="35">
        <f>IFERROR(__xludf.DUMMYFUNCTION("IF(REGEXMATCH(J291, ""Óleo e Gás""), 1, 0)"),0.0)</f>
        <v>0</v>
      </c>
      <c r="H291" s="35">
        <f>IFERROR(__xludf.DUMMYFUNCTION("IF(REGEXMATCH(J291, ""Agroindústria""), 1, 0)"),0.0)</f>
        <v>0</v>
      </c>
      <c r="I291" s="13">
        <f>IFERROR(__xludf.DUMMYFUNCTION("IF(REGEXMATCH(J291, ""Outros""), 1, 0)"),0.0)</f>
        <v>0</v>
      </c>
      <c r="J291" s="13" t="s">
        <v>1077</v>
      </c>
      <c r="K291" s="22" t="s">
        <v>609</v>
      </c>
    </row>
    <row r="292" ht="15.75" customHeight="1">
      <c r="A292" s="30">
        <v>44946.85991144676</v>
      </c>
      <c r="B292" s="35">
        <f>IFERROR(__xludf.DUMMYFUNCTION("IF(REGEXMATCH(J292, ""Finanças""), 1, 0)"),0.0)</f>
        <v>0</v>
      </c>
      <c r="C292" s="35">
        <f>IFERROR(__xludf.DUMMYFUNCTION("IF(REGEXMATCH(J292, ""Serviços e Telecom""), 1, 0)"),0.0)</f>
        <v>0</v>
      </c>
      <c r="D292" s="35">
        <f>IFERROR(__xludf.DUMMYFUNCTION("IF(REGEXMATCH(J292, ""Indústria""), 1, 0)"),0.0)</f>
        <v>0</v>
      </c>
      <c r="E292" s="35">
        <f>IFERROR(__xludf.DUMMYFUNCTION("IF(REGEXMATCH(J292, ""Comércio""), 1, 0)"),1.0)</f>
        <v>1</v>
      </c>
      <c r="F292" s="35">
        <f>IFERROR(__xludf.DUMMYFUNCTION("IF(REGEXMATCH(J292, ""Governo""), 1, 0)"),0.0)</f>
        <v>0</v>
      </c>
      <c r="G292" s="35">
        <f>IFERROR(__xludf.DUMMYFUNCTION("IF(REGEXMATCH(J292, ""Óleo e Gás""), 1, 0)"),0.0)</f>
        <v>0</v>
      </c>
      <c r="H292" s="35">
        <f>IFERROR(__xludf.DUMMYFUNCTION("IF(REGEXMATCH(J292, ""Agroindústria""), 1, 0)"),0.0)</f>
        <v>0</v>
      </c>
      <c r="I292" s="13">
        <f>IFERROR(__xludf.DUMMYFUNCTION("IF(REGEXMATCH(J292, ""Outros""), 1, 0)"),0.0)</f>
        <v>0</v>
      </c>
      <c r="J292" s="13" t="s">
        <v>1069</v>
      </c>
      <c r="K292" s="22" t="s">
        <v>609</v>
      </c>
    </row>
    <row r="293" ht="15.75" customHeight="1">
      <c r="A293" s="30">
        <v>44946.85991144676</v>
      </c>
      <c r="B293" s="35">
        <f>IFERROR(__xludf.DUMMYFUNCTION("IF(REGEXMATCH(J293, ""Finanças""), 1, 0)"),0.0)</f>
        <v>0</v>
      </c>
      <c r="C293" s="35">
        <f>IFERROR(__xludf.DUMMYFUNCTION("IF(REGEXMATCH(J293, ""Serviços e Telecom""), 1, 0)"),0.0)</f>
        <v>0</v>
      </c>
      <c r="D293" s="35">
        <f>IFERROR(__xludf.DUMMYFUNCTION("IF(REGEXMATCH(J293, ""Indústria""), 1, 0)"),0.0)</f>
        <v>0</v>
      </c>
      <c r="E293" s="35">
        <f>IFERROR(__xludf.DUMMYFUNCTION("IF(REGEXMATCH(J293, ""Comércio""), 1, 0)"),0.0)</f>
        <v>0</v>
      </c>
      <c r="F293" s="35">
        <f>IFERROR(__xludf.DUMMYFUNCTION("IF(REGEXMATCH(J293, ""Governo""), 1, 0)"),0.0)</f>
        <v>0</v>
      </c>
      <c r="G293" s="35">
        <f>IFERROR(__xludf.DUMMYFUNCTION("IF(REGEXMATCH(J293, ""Óleo e Gás""), 1, 0)"),0.0)</f>
        <v>0</v>
      </c>
      <c r="H293" s="35">
        <f>IFERROR(__xludf.DUMMYFUNCTION("IF(REGEXMATCH(J293, ""Agroindústria""), 1, 0)"),0.0)</f>
        <v>0</v>
      </c>
      <c r="I293" s="13">
        <f>IFERROR(__xludf.DUMMYFUNCTION("IF(REGEXMATCH(J293, ""Outros""), 1, 0)"),1.0)</f>
        <v>1</v>
      </c>
      <c r="J293" s="13" t="s">
        <v>1066</v>
      </c>
      <c r="K293" s="22" t="s">
        <v>609</v>
      </c>
    </row>
    <row r="294" ht="15.75" customHeight="1">
      <c r="A294" s="30">
        <v>44983.70119222222</v>
      </c>
      <c r="B294" s="35">
        <f>IFERROR(__xludf.DUMMYFUNCTION("IF(REGEXMATCH(J294, ""Finanças""), 1, 0)"),1.0)</f>
        <v>1</v>
      </c>
      <c r="C294" s="35">
        <f>IFERROR(__xludf.DUMMYFUNCTION("IF(REGEXMATCH(J294, ""Serviços e Telecom""), 1, 0)"),0.0)</f>
        <v>0</v>
      </c>
      <c r="D294" s="35">
        <f>IFERROR(__xludf.DUMMYFUNCTION("IF(REGEXMATCH(J294, ""Indústria""), 1, 0)"),0.0)</f>
        <v>0</v>
      </c>
      <c r="E294" s="35">
        <f>IFERROR(__xludf.DUMMYFUNCTION("IF(REGEXMATCH(J294, ""Comércio""), 1, 0)"),0.0)</f>
        <v>0</v>
      </c>
      <c r="F294" s="35">
        <f>IFERROR(__xludf.DUMMYFUNCTION("IF(REGEXMATCH(J294, ""Governo""), 1, 0)"),0.0)</f>
        <v>0</v>
      </c>
      <c r="G294" s="35">
        <f>IFERROR(__xludf.DUMMYFUNCTION("IF(REGEXMATCH(J294, ""Óleo e Gás""), 1, 0)"),0.0)</f>
        <v>0</v>
      </c>
      <c r="H294" s="35">
        <f>IFERROR(__xludf.DUMMYFUNCTION("IF(REGEXMATCH(J294, ""Agroindústria""), 1, 0)"),0.0)</f>
        <v>0</v>
      </c>
      <c r="I294" s="13">
        <f>IFERROR(__xludf.DUMMYFUNCTION("IF(REGEXMATCH(J294, ""Outros""), 1, 0)"),0.0)</f>
        <v>0</v>
      </c>
      <c r="J294" s="13" t="s">
        <v>1063</v>
      </c>
      <c r="K294" s="22" t="s">
        <v>29</v>
      </c>
    </row>
    <row r="295" ht="15.75" customHeight="1">
      <c r="A295" s="30">
        <v>44984.86452746528</v>
      </c>
      <c r="B295" s="35">
        <f>IFERROR(__xludf.DUMMYFUNCTION("IF(REGEXMATCH(J295, ""Finanças""), 1, 0)"),0.0)</f>
        <v>0</v>
      </c>
      <c r="C295" s="35">
        <f>IFERROR(__xludf.DUMMYFUNCTION("IF(REGEXMATCH(J295, ""Serviços e Telecom""), 1, 0)"),0.0)</f>
        <v>0</v>
      </c>
      <c r="D295" s="35">
        <f>IFERROR(__xludf.DUMMYFUNCTION("IF(REGEXMATCH(J295, ""Indústria""), 1, 0)"),0.0)</f>
        <v>0</v>
      </c>
      <c r="E295" s="35">
        <f>IFERROR(__xludf.DUMMYFUNCTION("IF(REGEXMATCH(J295, ""Comércio""), 1, 0)"),0.0)</f>
        <v>0</v>
      </c>
      <c r="F295" s="35">
        <f>IFERROR(__xludf.DUMMYFUNCTION("IF(REGEXMATCH(J295, ""Governo""), 1, 0)"),0.0)</f>
        <v>0</v>
      </c>
      <c r="G295" s="35">
        <f>IFERROR(__xludf.DUMMYFUNCTION("IF(REGEXMATCH(J295, ""Óleo e Gás""), 1, 0)"),0.0)</f>
        <v>0</v>
      </c>
      <c r="H295" s="35">
        <f>IFERROR(__xludf.DUMMYFUNCTION("IF(REGEXMATCH(J295, ""Agroindústria""), 1, 0)"),0.0)</f>
        <v>0</v>
      </c>
      <c r="I295" s="13">
        <f>IFERROR(__xludf.DUMMYFUNCTION("IF(REGEXMATCH(J295, ""Outros""), 1, 0)"),1.0)</f>
        <v>1</v>
      </c>
      <c r="J295" s="13" t="s">
        <v>1066</v>
      </c>
      <c r="K295" s="22" t="s">
        <v>616</v>
      </c>
    </row>
    <row r="296" ht="15.75" customHeight="1">
      <c r="A296" s="30">
        <v>44984.86730038194</v>
      </c>
      <c r="B296" s="35">
        <f>IFERROR(__xludf.DUMMYFUNCTION("IF(REGEXMATCH(J296, ""Finanças""), 1, 0)"),0.0)</f>
        <v>0</v>
      </c>
      <c r="C296" s="35">
        <f>IFERROR(__xludf.DUMMYFUNCTION("IF(REGEXMATCH(J296, ""Serviços e Telecom""), 1, 0)"),0.0)</f>
        <v>0</v>
      </c>
      <c r="D296" s="35">
        <f>IFERROR(__xludf.DUMMYFUNCTION("IF(REGEXMATCH(J296, ""Indústria""), 1, 0)"),0.0)</f>
        <v>0</v>
      </c>
      <c r="E296" s="35">
        <f>IFERROR(__xludf.DUMMYFUNCTION("IF(REGEXMATCH(J296, ""Comércio""), 1, 0)"),0.0)</f>
        <v>0</v>
      </c>
      <c r="F296" s="35">
        <f>IFERROR(__xludf.DUMMYFUNCTION("IF(REGEXMATCH(J296, ""Governo""), 1, 0)"),1.0)</f>
        <v>1</v>
      </c>
      <c r="G296" s="35">
        <f>IFERROR(__xludf.DUMMYFUNCTION("IF(REGEXMATCH(J296, ""Óleo e Gás""), 1, 0)"),0.0)</f>
        <v>0</v>
      </c>
      <c r="H296" s="35">
        <f>IFERROR(__xludf.DUMMYFUNCTION("IF(REGEXMATCH(J296, ""Agroindústria""), 1, 0)"),0.0)</f>
        <v>0</v>
      </c>
      <c r="I296" s="13">
        <f>IFERROR(__xludf.DUMMYFUNCTION("IF(REGEXMATCH(J296, ""Outros""), 1, 0)"),0.0)</f>
        <v>0</v>
      </c>
      <c r="J296" s="13" t="s">
        <v>327</v>
      </c>
      <c r="K296" s="22" t="s">
        <v>618</v>
      </c>
    </row>
    <row r="297" ht="15.75" customHeight="1">
      <c r="A297" s="30">
        <v>44984.86730038194</v>
      </c>
      <c r="B297" s="35">
        <f>IFERROR(__xludf.DUMMYFUNCTION("IF(REGEXMATCH(J297, ""Finanças""), 1, 0)"),1.0)</f>
        <v>1</v>
      </c>
      <c r="C297" s="35">
        <f>IFERROR(__xludf.DUMMYFUNCTION("IF(REGEXMATCH(J297, ""Serviços e Telecom""), 1, 0)"),0.0)</f>
        <v>0</v>
      </c>
      <c r="D297" s="35">
        <f>IFERROR(__xludf.DUMMYFUNCTION("IF(REGEXMATCH(J297, ""Indústria""), 1, 0)"),0.0)</f>
        <v>0</v>
      </c>
      <c r="E297" s="35">
        <f>IFERROR(__xludf.DUMMYFUNCTION("IF(REGEXMATCH(J297, ""Comércio""), 1, 0)"),0.0)</f>
        <v>0</v>
      </c>
      <c r="F297" s="35">
        <f>IFERROR(__xludf.DUMMYFUNCTION("IF(REGEXMATCH(J297, ""Governo""), 1, 0)"),0.0)</f>
        <v>0</v>
      </c>
      <c r="G297" s="35">
        <f>IFERROR(__xludf.DUMMYFUNCTION("IF(REGEXMATCH(J297, ""Óleo e Gás""), 1, 0)"),0.0)</f>
        <v>0</v>
      </c>
      <c r="H297" s="35">
        <f>IFERROR(__xludf.DUMMYFUNCTION("IF(REGEXMATCH(J297, ""Agroindústria""), 1, 0)"),0.0)</f>
        <v>0</v>
      </c>
      <c r="I297" s="13">
        <f>IFERROR(__xludf.DUMMYFUNCTION("IF(REGEXMATCH(J297, ""Outros""), 1, 0)"),0.0)</f>
        <v>0</v>
      </c>
      <c r="J297" s="13" t="s">
        <v>1063</v>
      </c>
      <c r="K297" s="22" t="s">
        <v>618</v>
      </c>
    </row>
    <row r="298" ht="15.75" customHeight="1">
      <c r="A298" s="30">
        <v>44984.86730038194</v>
      </c>
      <c r="B298" s="35">
        <f>IFERROR(__xludf.DUMMYFUNCTION("IF(REGEXMATCH(J298, ""Finanças""), 1, 0)"),0.0)</f>
        <v>0</v>
      </c>
      <c r="C298" s="35">
        <f>IFERROR(__xludf.DUMMYFUNCTION("IF(REGEXMATCH(J298, ""Serviços e Telecom""), 1, 0)"),0.0)</f>
        <v>0</v>
      </c>
      <c r="D298" s="35">
        <f>IFERROR(__xludf.DUMMYFUNCTION("IF(REGEXMATCH(J298, ""Indústria""), 1, 0)"),0.0)</f>
        <v>0</v>
      </c>
      <c r="E298" s="35">
        <f>IFERROR(__xludf.DUMMYFUNCTION("IF(REGEXMATCH(J298, ""Comércio""), 1, 0)"),0.0)</f>
        <v>0</v>
      </c>
      <c r="F298" s="35">
        <f>IFERROR(__xludf.DUMMYFUNCTION("IF(REGEXMATCH(J298, ""Governo""), 1, 0)"),0.0)</f>
        <v>0</v>
      </c>
      <c r="G298" s="35">
        <f>IFERROR(__xludf.DUMMYFUNCTION("IF(REGEXMATCH(J298, ""Óleo e Gás""), 1, 0)"),0.0)</f>
        <v>0</v>
      </c>
      <c r="H298" s="35">
        <f>IFERROR(__xludf.DUMMYFUNCTION("IF(REGEXMATCH(J298, ""Agroindústria""), 1, 0)"),0.0)</f>
        <v>0</v>
      </c>
      <c r="I298" s="13">
        <f>IFERROR(__xludf.DUMMYFUNCTION("IF(REGEXMATCH(J298, ""Outros""), 1, 0)"),1.0)</f>
        <v>1</v>
      </c>
      <c r="J298" s="13" t="s">
        <v>1066</v>
      </c>
      <c r="K298" s="22" t="s">
        <v>618</v>
      </c>
    </row>
    <row r="299" ht="15.75" customHeight="1">
      <c r="A299" s="30">
        <v>44985.822345775465</v>
      </c>
      <c r="B299" s="35">
        <f>IFERROR(__xludf.DUMMYFUNCTION("IF(REGEXMATCH(J299, ""Finanças""), 1, 0)"),0.0)</f>
        <v>0</v>
      </c>
      <c r="C299" s="35">
        <f>IFERROR(__xludf.DUMMYFUNCTION("IF(REGEXMATCH(J299, ""Serviços e Telecom""), 1, 0)"),0.0)</f>
        <v>0</v>
      </c>
      <c r="D299" s="35">
        <f>IFERROR(__xludf.DUMMYFUNCTION("IF(REGEXMATCH(J299, ""Indústria""), 1, 0)"),0.0)</f>
        <v>0</v>
      </c>
      <c r="E299" s="35">
        <f>IFERROR(__xludf.DUMMYFUNCTION("IF(REGEXMATCH(J299, ""Comércio""), 1, 0)"),0.0)</f>
        <v>0</v>
      </c>
      <c r="F299" s="35">
        <f>IFERROR(__xludf.DUMMYFUNCTION("IF(REGEXMATCH(J299, ""Governo""), 1, 0)"),0.0)</f>
        <v>0</v>
      </c>
      <c r="G299" s="35">
        <f>IFERROR(__xludf.DUMMYFUNCTION("IF(REGEXMATCH(J299, ""Óleo e Gás""), 1, 0)"),0.0)</f>
        <v>0</v>
      </c>
      <c r="H299" s="35">
        <f>IFERROR(__xludf.DUMMYFUNCTION("IF(REGEXMATCH(J299, ""Agroindústria""), 1, 0)"),0.0)</f>
        <v>0</v>
      </c>
      <c r="I299" s="13">
        <f>IFERROR(__xludf.DUMMYFUNCTION("IF(REGEXMATCH(J299, ""Outros""), 1, 0)"),1.0)</f>
        <v>1</v>
      </c>
      <c r="J299" s="13" t="s">
        <v>1066</v>
      </c>
      <c r="K299" s="22" t="s">
        <v>623</v>
      </c>
    </row>
    <row r="300" ht="15.75" customHeight="1">
      <c r="A300" s="30">
        <v>44991.61612056713</v>
      </c>
      <c r="B300" s="35">
        <f>IFERROR(__xludf.DUMMYFUNCTION("IF(REGEXMATCH(J300, ""Finanças""), 1, 0)"),0.0)</f>
        <v>0</v>
      </c>
      <c r="C300" s="35">
        <f>IFERROR(__xludf.DUMMYFUNCTION("IF(REGEXMATCH(J300, ""Serviços e Telecom""), 1, 0)"),1.0)</f>
        <v>1</v>
      </c>
      <c r="D300" s="35">
        <f>IFERROR(__xludf.DUMMYFUNCTION("IF(REGEXMATCH(J300, ""Indústria""), 1, 0)"),0.0)</f>
        <v>0</v>
      </c>
      <c r="E300" s="35">
        <f>IFERROR(__xludf.DUMMYFUNCTION("IF(REGEXMATCH(J300, ""Comércio""), 1, 0)"),0.0)</f>
        <v>0</v>
      </c>
      <c r="F300" s="35">
        <f>IFERROR(__xludf.DUMMYFUNCTION("IF(REGEXMATCH(J300, ""Governo""), 1, 0)"),0.0)</f>
        <v>0</v>
      </c>
      <c r="G300" s="35">
        <f>IFERROR(__xludf.DUMMYFUNCTION("IF(REGEXMATCH(J300, ""Óleo e Gás""), 1, 0)"),0.0)</f>
        <v>0</v>
      </c>
      <c r="H300" s="35">
        <f>IFERROR(__xludf.DUMMYFUNCTION("IF(REGEXMATCH(J300, ""Agroindústria""), 1, 0)"),0.0)</f>
        <v>0</v>
      </c>
      <c r="I300" s="13">
        <f>IFERROR(__xludf.DUMMYFUNCTION("IF(REGEXMATCH(J300, ""Outros""), 1, 0)"),0.0)</f>
        <v>0</v>
      </c>
      <c r="J300" s="13" t="s">
        <v>1071</v>
      </c>
      <c r="K300" s="22" t="s">
        <v>625</v>
      </c>
    </row>
    <row r="301" ht="15.75" customHeight="1">
      <c r="A301" s="30">
        <v>44991.61612056713</v>
      </c>
      <c r="B301" s="35">
        <f>IFERROR(__xludf.DUMMYFUNCTION("IF(REGEXMATCH(J301, ""Finanças""), 1, 0)"),0.0)</f>
        <v>0</v>
      </c>
      <c r="C301" s="35">
        <f>IFERROR(__xludf.DUMMYFUNCTION("IF(REGEXMATCH(J301, ""Serviços e Telecom""), 1, 0)"),0.0)</f>
        <v>0</v>
      </c>
      <c r="D301" s="35">
        <f>IFERROR(__xludf.DUMMYFUNCTION("IF(REGEXMATCH(J301, ""Indústria""), 1, 0)"),0.0)</f>
        <v>0</v>
      </c>
      <c r="E301" s="35">
        <f>IFERROR(__xludf.DUMMYFUNCTION("IF(REGEXMATCH(J301, ""Comércio""), 1, 0)"),1.0)</f>
        <v>1</v>
      </c>
      <c r="F301" s="35">
        <f>IFERROR(__xludf.DUMMYFUNCTION("IF(REGEXMATCH(J301, ""Governo""), 1, 0)"),0.0)</f>
        <v>0</v>
      </c>
      <c r="G301" s="35">
        <f>IFERROR(__xludf.DUMMYFUNCTION("IF(REGEXMATCH(J301, ""Óleo e Gás""), 1, 0)"),0.0)</f>
        <v>0</v>
      </c>
      <c r="H301" s="35">
        <f>IFERROR(__xludf.DUMMYFUNCTION("IF(REGEXMATCH(J301, ""Agroindústria""), 1, 0)"),0.0)</f>
        <v>0</v>
      </c>
      <c r="I301" s="13">
        <f>IFERROR(__xludf.DUMMYFUNCTION("IF(REGEXMATCH(J301, ""Outros""), 1, 0)"),0.0)</f>
        <v>0</v>
      </c>
      <c r="J301" s="13" t="s">
        <v>1069</v>
      </c>
      <c r="K301" s="22" t="s">
        <v>625</v>
      </c>
    </row>
    <row r="302" ht="15.75" customHeight="1">
      <c r="A302" s="30">
        <v>44991.61612056713</v>
      </c>
      <c r="B302" s="35">
        <f>IFERROR(__xludf.DUMMYFUNCTION("IF(REGEXMATCH(J302, ""Finanças""), 1, 0)"),0.0)</f>
        <v>0</v>
      </c>
      <c r="C302" s="35">
        <f>IFERROR(__xludf.DUMMYFUNCTION("IF(REGEXMATCH(J302, ""Serviços e Telecom""), 1, 0)"),0.0)</f>
        <v>0</v>
      </c>
      <c r="D302" s="35">
        <f>IFERROR(__xludf.DUMMYFUNCTION("IF(REGEXMATCH(J302, ""Indústria""), 1, 0)"),0.0)</f>
        <v>0</v>
      </c>
      <c r="E302" s="35">
        <f>IFERROR(__xludf.DUMMYFUNCTION("IF(REGEXMATCH(J302, ""Comércio""), 1, 0)"),0.0)</f>
        <v>0</v>
      </c>
      <c r="F302" s="35">
        <f>IFERROR(__xludf.DUMMYFUNCTION("IF(REGEXMATCH(J302, ""Governo""), 1, 0)"),0.0)</f>
        <v>0</v>
      </c>
      <c r="G302" s="35">
        <f>IFERROR(__xludf.DUMMYFUNCTION("IF(REGEXMATCH(J302, ""Óleo e Gás""), 1, 0)"),0.0)</f>
        <v>0</v>
      </c>
      <c r="H302" s="35">
        <f>IFERROR(__xludf.DUMMYFUNCTION("IF(REGEXMATCH(J302, ""Agroindústria""), 1, 0)"),0.0)</f>
        <v>0</v>
      </c>
      <c r="I302" s="13">
        <f>IFERROR(__xludf.DUMMYFUNCTION("IF(REGEXMATCH(J302, ""Outros""), 1, 0)"),1.0)</f>
        <v>1</v>
      </c>
      <c r="J302" s="13" t="s">
        <v>1066</v>
      </c>
      <c r="K302" s="22" t="s">
        <v>625</v>
      </c>
    </row>
    <row r="303" ht="15.75" customHeight="1">
      <c r="A303" s="30">
        <v>44991.72146537037</v>
      </c>
      <c r="B303" s="35">
        <f>IFERROR(__xludf.DUMMYFUNCTION("IF(REGEXMATCH(J303, ""Finanças""), 1, 0)"),0.0)</f>
        <v>0</v>
      </c>
      <c r="C303" s="35">
        <f>IFERROR(__xludf.DUMMYFUNCTION("IF(REGEXMATCH(J303, ""Serviços e Telecom""), 1, 0)"),0.0)</f>
        <v>0</v>
      </c>
      <c r="D303" s="35">
        <f>IFERROR(__xludf.DUMMYFUNCTION("IF(REGEXMATCH(J303, ""Indústria""), 1, 0)"),0.0)</f>
        <v>0</v>
      </c>
      <c r="E303" s="35">
        <f>IFERROR(__xludf.DUMMYFUNCTION("IF(REGEXMATCH(J303, ""Comércio""), 1, 0)"),0.0)</f>
        <v>0</v>
      </c>
      <c r="F303" s="35">
        <f>IFERROR(__xludf.DUMMYFUNCTION("IF(REGEXMATCH(J303, ""Governo""), 1, 0)"),1.0)</f>
        <v>1</v>
      </c>
      <c r="G303" s="35">
        <f>IFERROR(__xludf.DUMMYFUNCTION("IF(REGEXMATCH(J303, ""Óleo e Gás""), 1, 0)"),0.0)</f>
        <v>0</v>
      </c>
      <c r="H303" s="35">
        <f>IFERROR(__xludf.DUMMYFUNCTION("IF(REGEXMATCH(J303, ""Agroindústria""), 1, 0)"),0.0)</f>
        <v>0</v>
      </c>
      <c r="I303" s="13">
        <f>IFERROR(__xludf.DUMMYFUNCTION("IF(REGEXMATCH(J303, ""Outros""), 1, 0)"),0.0)</f>
        <v>0</v>
      </c>
      <c r="J303" s="13" t="s">
        <v>327</v>
      </c>
      <c r="K303" s="22" t="s">
        <v>481</v>
      </c>
    </row>
    <row r="304" ht="15.75" customHeight="1">
      <c r="A304" s="30">
        <v>44991.72146537037</v>
      </c>
      <c r="B304" s="35">
        <f>IFERROR(__xludf.DUMMYFUNCTION("IF(REGEXMATCH(J304, ""Finanças""), 1, 0)"),1.0)</f>
        <v>1</v>
      </c>
      <c r="C304" s="35">
        <f>IFERROR(__xludf.DUMMYFUNCTION("IF(REGEXMATCH(J304, ""Serviços e Telecom""), 1, 0)"),0.0)</f>
        <v>0</v>
      </c>
      <c r="D304" s="35">
        <f>IFERROR(__xludf.DUMMYFUNCTION("IF(REGEXMATCH(J304, ""Indústria""), 1, 0)"),0.0)</f>
        <v>0</v>
      </c>
      <c r="E304" s="35">
        <f>IFERROR(__xludf.DUMMYFUNCTION("IF(REGEXMATCH(J304, ""Comércio""), 1, 0)"),0.0)</f>
        <v>0</v>
      </c>
      <c r="F304" s="35">
        <f>IFERROR(__xludf.DUMMYFUNCTION("IF(REGEXMATCH(J304, ""Governo""), 1, 0)"),0.0)</f>
        <v>0</v>
      </c>
      <c r="G304" s="35">
        <f>IFERROR(__xludf.DUMMYFUNCTION("IF(REGEXMATCH(J304, ""Óleo e Gás""), 1, 0)"),0.0)</f>
        <v>0</v>
      </c>
      <c r="H304" s="35">
        <f>IFERROR(__xludf.DUMMYFUNCTION("IF(REGEXMATCH(J304, ""Agroindústria""), 1, 0)"),0.0)</f>
        <v>0</v>
      </c>
      <c r="I304" s="13">
        <f>IFERROR(__xludf.DUMMYFUNCTION("IF(REGEXMATCH(J304, ""Outros""), 1, 0)"),0.0)</f>
        <v>0</v>
      </c>
      <c r="J304" s="13" t="s">
        <v>1063</v>
      </c>
      <c r="K304" s="22" t="s">
        <v>481</v>
      </c>
    </row>
    <row r="305" ht="15.75" customHeight="1">
      <c r="A305" s="30">
        <v>44991.829087129634</v>
      </c>
      <c r="B305" s="35">
        <f>IFERROR(__xludf.DUMMYFUNCTION("IF(REGEXMATCH(J305, ""Finanças""), 1, 0)"),1.0)</f>
        <v>1</v>
      </c>
      <c r="C305" s="35">
        <f>IFERROR(__xludf.DUMMYFUNCTION("IF(REGEXMATCH(J305, ""Serviços e Telecom""), 1, 0)"),0.0)</f>
        <v>0</v>
      </c>
      <c r="D305" s="35">
        <f>IFERROR(__xludf.DUMMYFUNCTION("IF(REGEXMATCH(J305, ""Indústria""), 1, 0)"),0.0)</f>
        <v>0</v>
      </c>
      <c r="E305" s="35">
        <f>IFERROR(__xludf.DUMMYFUNCTION("IF(REGEXMATCH(J305, ""Comércio""), 1, 0)"),0.0)</f>
        <v>0</v>
      </c>
      <c r="F305" s="35">
        <f>IFERROR(__xludf.DUMMYFUNCTION("IF(REGEXMATCH(J305, ""Governo""), 1, 0)"),0.0)</f>
        <v>0</v>
      </c>
      <c r="G305" s="35">
        <f>IFERROR(__xludf.DUMMYFUNCTION("IF(REGEXMATCH(J305, ""Óleo e Gás""), 1, 0)"),0.0)</f>
        <v>0</v>
      </c>
      <c r="H305" s="35">
        <f>IFERROR(__xludf.DUMMYFUNCTION("IF(REGEXMATCH(J305, ""Agroindústria""), 1, 0)"),0.0)</f>
        <v>0</v>
      </c>
      <c r="I305" s="13">
        <f>IFERROR(__xludf.DUMMYFUNCTION("IF(REGEXMATCH(J305, ""Outros""), 1, 0)"),0.0)</f>
        <v>0</v>
      </c>
      <c r="J305" s="13" t="s">
        <v>1063</v>
      </c>
      <c r="K305" s="22" t="s">
        <v>29</v>
      </c>
    </row>
    <row r="306" ht="15.75" customHeight="1">
      <c r="A306" s="30">
        <v>44993.82636167824</v>
      </c>
      <c r="B306" s="35">
        <f>IFERROR(__xludf.DUMMYFUNCTION("IF(REGEXMATCH(J306, ""Finanças""), 1, 0)"),0.0)</f>
        <v>0</v>
      </c>
      <c r="C306" s="35">
        <f>IFERROR(__xludf.DUMMYFUNCTION("IF(REGEXMATCH(J306, ""Serviços e Telecom""), 1, 0)"),0.0)</f>
        <v>0</v>
      </c>
      <c r="D306" s="35">
        <f>IFERROR(__xludf.DUMMYFUNCTION("IF(REGEXMATCH(J306, ""Indústria""), 1, 0)"),0.0)</f>
        <v>0</v>
      </c>
      <c r="E306" s="35">
        <f>IFERROR(__xludf.DUMMYFUNCTION("IF(REGEXMATCH(J306, ""Comércio""), 1, 0)"),0.0)</f>
        <v>0</v>
      </c>
      <c r="F306" s="35">
        <f>IFERROR(__xludf.DUMMYFUNCTION("IF(REGEXMATCH(J306, ""Governo""), 1, 0)"),0.0)</f>
        <v>0</v>
      </c>
      <c r="G306" s="35">
        <f>IFERROR(__xludf.DUMMYFUNCTION("IF(REGEXMATCH(J306, ""Óleo e Gás""), 1, 0)"),0.0)</f>
        <v>0</v>
      </c>
      <c r="H306" s="35">
        <f>IFERROR(__xludf.DUMMYFUNCTION("IF(REGEXMATCH(J306, ""Agroindústria""), 1, 0)"),0.0)</f>
        <v>0</v>
      </c>
      <c r="I306" s="13">
        <f>IFERROR(__xludf.DUMMYFUNCTION("IF(REGEXMATCH(J306, ""Outros""), 1, 0)"),1.0)</f>
        <v>1</v>
      </c>
      <c r="J306" s="13" t="s">
        <v>1066</v>
      </c>
      <c r="K306" s="22" t="s">
        <v>632</v>
      </c>
    </row>
    <row r="307" ht="15.75" customHeight="1">
      <c r="A307" s="30">
        <v>44994.42645236111</v>
      </c>
      <c r="B307" s="35">
        <f>IFERROR(__xludf.DUMMYFUNCTION("IF(REGEXMATCH(J307, ""Finanças""), 1, 0)"),0.0)</f>
        <v>0</v>
      </c>
      <c r="C307" s="35">
        <f>IFERROR(__xludf.DUMMYFUNCTION("IF(REGEXMATCH(J307, ""Serviços e Telecom""), 1, 0)"),0.0)</f>
        <v>0</v>
      </c>
      <c r="D307" s="35">
        <f>IFERROR(__xludf.DUMMYFUNCTION("IF(REGEXMATCH(J307, ""Indústria""), 1, 0)"),0.0)</f>
        <v>0</v>
      </c>
      <c r="E307" s="35">
        <f>IFERROR(__xludf.DUMMYFUNCTION("IF(REGEXMATCH(J307, ""Comércio""), 1, 0)"),0.0)</f>
        <v>0</v>
      </c>
      <c r="F307" s="35">
        <f>IFERROR(__xludf.DUMMYFUNCTION("IF(REGEXMATCH(J307, ""Governo""), 1, 0)"),0.0)</f>
        <v>0</v>
      </c>
      <c r="G307" s="35">
        <f>IFERROR(__xludf.DUMMYFUNCTION("IF(REGEXMATCH(J307, ""Óleo e Gás""), 1, 0)"),0.0)</f>
        <v>0</v>
      </c>
      <c r="H307" s="35">
        <f>IFERROR(__xludf.DUMMYFUNCTION("IF(REGEXMATCH(J307, ""Agroindústria""), 1, 0)"),0.0)</f>
        <v>0</v>
      </c>
      <c r="I307" s="13">
        <f>IFERROR(__xludf.DUMMYFUNCTION("IF(REGEXMATCH(J307, ""Outros""), 1, 0)"),1.0)</f>
        <v>1</v>
      </c>
      <c r="J307" s="13" t="s">
        <v>1066</v>
      </c>
      <c r="K307" s="22" t="s">
        <v>635</v>
      </c>
    </row>
    <row r="308" ht="15.75" customHeight="1">
      <c r="A308" s="30">
        <v>44994.70852748843</v>
      </c>
      <c r="B308" s="35">
        <f>IFERROR(__xludf.DUMMYFUNCTION("IF(REGEXMATCH(J308, ""Finanças""), 1, 0)"),1.0)</f>
        <v>1</v>
      </c>
      <c r="C308" s="35">
        <f>IFERROR(__xludf.DUMMYFUNCTION("IF(REGEXMATCH(J308, ""Serviços e Telecom""), 1, 0)"),0.0)</f>
        <v>0</v>
      </c>
      <c r="D308" s="35">
        <f>IFERROR(__xludf.DUMMYFUNCTION("IF(REGEXMATCH(J308, ""Indústria""), 1, 0)"),0.0)</f>
        <v>0</v>
      </c>
      <c r="E308" s="35">
        <f>IFERROR(__xludf.DUMMYFUNCTION("IF(REGEXMATCH(J308, ""Comércio""), 1, 0)"),0.0)</f>
        <v>0</v>
      </c>
      <c r="F308" s="35">
        <f>IFERROR(__xludf.DUMMYFUNCTION("IF(REGEXMATCH(J308, ""Governo""), 1, 0)"),0.0)</f>
        <v>0</v>
      </c>
      <c r="G308" s="35">
        <f>IFERROR(__xludf.DUMMYFUNCTION("IF(REGEXMATCH(J308, ""Óleo e Gás""), 1, 0)"),0.0)</f>
        <v>0</v>
      </c>
      <c r="H308" s="35">
        <f>IFERROR(__xludf.DUMMYFUNCTION("IF(REGEXMATCH(J308, ""Agroindústria""), 1, 0)"),0.0)</f>
        <v>0</v>
      </c>
      <c r="I308" s="13">
        <f>IFERROR(__xludf.DUMMYFUNCTION("IF(REGEXMATCH(J308, ""Outros""), 1, 0)"),0.0)</f>
        <v>0</v>
      </c>
      <c r="J308" s="13" t="s">
        <v>1063</v>
      </c>
      <c r="K308" s="22" t="s">
        <v>29</v>
      </c>
    </row>
    <row r="309" ht="15.75" customHeight="1">
      <c r="A309" s="30">
        <v>44994.8202521875</v>
      </c>
      <c r="B309" s="35">
        <f>IFERROR(__xludf.DUMMYFUNCTION("IF(REGEXMATCH(J309, ""Finanças""), 1, 0)"),0.0)</f>
        <v>0</v>
      </c>
      <c r="C309" s="35">
        <f>IFERROR(__xludf.DUMMYFUNCTION("IF(REGEXMATCH(J309, ""Serviços e Telecom""), 1, 0)"),1.0)</f>
        <v>1</v>
      </c>
      <c r="D309" s="35">
        <f>IFERROR(__xludf.DUMMYFUNCTION("IF(REGEXMATCH(J309, ""Indústria""), 1, 0)"),0.0)</f>
        <v>0</v>
      </c>
      <c r="E309" s="35">
        <f>IFERROR(__xludf.DUMMYFUNCTION("IF(REGEXMATCH(J309, ""Comércio""), 1, 0)"),0.0)</f>
        <v>0</v>
      </c>
      <c r="F309" s="35">
        <f>IFERROR(__xludf.DUMMYFUNCTION("IF(REGEXMATCH(J309, ""Governo""), 1, 0)"),0.0)</f>
        <v>0</v>
      </c>
      <c r="G309" s="35">
        <f>IFERROR(__xludf.DUMMYFUNCTION("IF(REGEXMATCH(J309, ""Óleo e Gás""), 1, 0)"),0.0)</f>
        <v>0</v>
      </c>
      <c r="H309" s="35">
        <f>IFERROR(__xludf.DUMMYFUNCTION("IF(REGEXMATCH(J309, ""Agroindústria""), 1, 0)"),0.0)</f>
        <v>0</v>
      </c>
      <c r="I309" s="13">
        <f>IFERROR(__xludf.DUMMYFUNCTION("IF(REGEXMATCH(J309, ""Outros""), 1, 0)"),0.0)</f>
        <v>0</v>
      </c>
      <c r="J309" s="13" t="s">
        <v>1071</v>
      </c>
      <c r="K309" s="22" t="s">
        <v>645</v>
      </c>
    </row>
    <row r="310" ht="15.75" customHeight="1">
      <c r="A310" s="30">
        <v>44994.8202521875</v>
      </c>
      <c r="B310" s="35">
        <f>IFERROR(__xludf.DUMMYFUNCTION("IF(REGEXMATCH(J310, ""Finanças""), 1, 0)"),1.0)</f>
        <v>1</v>
      </c>
      <c r="C310" s="35">
        <f>IFERROR(__xludf.DUMMYFUNCTION("IF(REGEXMATCH(J310, ""Serviços e Telecom""), 1, 0)"),0.0)</f>
        <v>0</v>
      </c>
      <c r="D310" s="35">
        <f>IFERROR(__xludf.DUMMYFUNCTION("IF(REGEXMATCH(J310, ""Indústria""), 1, 0)"),0.0)</f>
        <v>0</v>
      </c>
      <c r="E310" s="35">
        <f>IFERROR(__xludf.DUMMYFUNCTION("IF(REGEXMATCH(J310, ""Comércio""), 1, 0)"),0.0)</f>
        <v>0</v>
      </c>
      <c r="F310" s="35">
        <f>IFERROR(__xludf.DUMMYFUNCTION("IF(REGEXMATCH(J310, ""Governo""), 1, 0)"),0.0)</f>
        <v>0</v>
      </c>
      <c r="G310" s="35">
        <f>IFERROR(__xludf.DUMMYFUNCTION("IF(REGEXMATCH(J310, ""Óleo e Gás""), 1, 0)"),0.0)</f>
        <v>0</v>
      </c>
      <c r="H310" s="35">
        <f>IFERROR(__xludf.DUMMYFUNCTION("IF(REGEXMATCH(J310, ""Agroindústria""), 1, 0)"),0.0)</f>
        <v>0</v>
      </c>
      <c r="I310" s="13">
        <f>IFERROR(__xludf.DUMMYFUNCTION("IF(REGEXMATCH(J310, ""Outros""), 1, 0)"),0.0)</f>
        <v>0</v>
      </c>
      <c r="J310" s="13" t="s">
        <v>1063</v>
      </c>
      <c r="K310" s="22" t="s">
        <v>645</v>
      </c>
    </row>
    <row r="311" ht="15.75" customHeight="1">
      <c r="A311" s="30">
        <v>44994.8202521875</v>
      </c>
      <c r="B311" s="35">
        <f>IFERROR(__xludf.DUMMYFUNCTION("IF(REGEXMATCH(J311, ""Finanças""), 1, 0)"),0.0)</f>
        <v>0</v>
      </c>
      <c r="C311" s="35">
        <f>IFERROR(__xludf.DUMMYFUNCTION("IF(REGEXMATCH(J311, ""Serviços e Telecom""), 1, 0)"),0.0)</f>
        <v>0</v>
      </c>
      <c r="D311" s="35">
        <f>IFERROR(__xludf.DUMMYFUNCTION("IF(REGEXMATCH(J311, ""Indústria""), 1, 0)"),0.0)</f>
        <v>0</v>
      </c>
      <c r="E311" s="35">
        <f>IFERROR(__xludf.DUMMYFUNCTION("IF(REGEXMATCH(J311, ""Comércio""), 1, 0)"),0.0)</f>
        <v>0</v>
      </c>
      <c r="F311" s="35">
        <f>IFERROR(__xludf.DUMMYFUNCTION("IF(REGEXMATCH(J311, ""Governo""), 1, 0)"),0.0)</f>
        <v>0</v>
      </c>
      <c r="G311" s="35">
        <f>IFERROR(__xludf.DUMMYFUNCTION("IF(REGEXMATCH(J311, ""Óleo e Gás""), 1, 0)"),0.0)</f>
        <v>0</v>
      </c>
      <c r="H311" s="35">
        <f>IFERROR(__xludf.DUMMYFUNCTION("IF(REGEXMATCH(J311, ""Agroindústria""), 1, 0)"),0.0)</f>
        <v>0</v>
      </c>
      <c r="I311" s="13">
        <f>IFERROR(__xludf.DUMMYFUNCTION("IF(REGEXMATCH(J311, ""Outros""), 1, 0)"),1.0)</f>
        <v>1</v>
      </c>
      <c r="J311" s="13" t="s">
        <v>1066</v>
      </c>
      <c r="K311" s="22" t="s">
        <v>645</v>
      </c>
    </row>
    <row r="312" ht="15.75" customHeight="1">
      <c r="A312" s="30">
        <v>44995.45760380787</v>
      </c>
      <c r="B312" s="35">
        <f>IFERROR(__xludf.DUMMYFUNCTION("IF(REGEXMATCH(J312, ""Finanças""), 1, 0)"),1.0)</f>
        <v>1</v>
      </c>
      <c r="C312" s="35">
        <f>IFERROR(__xludf.DUMMYFUNCTION("IF(REGEXMATCH(J312, ""Serviços e Telecom""), 1, 0)"),0.0)</f>
        <v>0</v>
      </c>
      <c r="D312" s="35">
        <f>IFERROR(__xludf.DUMMYFUNCTION("IF(REGEXMATCH(J312, ""Indústria""), 1, 0)"),0.0)</f>
        <v>0</v>
      </c>
      <c r="E312" s="35">
        <f>IFERROR(__xludf.DUMMYFUNCTION("IF(REGEXMATCH(J312, ""Comércio""), 1, 0)"),0.0)</f>
        <v>0</v>
      </c>
      <c r="F312" s="35">
        <f>IFERROR(__xludf.DUMMYFUNCTION("IF(REGEXMATCH(J312, ""Governo""), 1, 0)"),0.0)</f>
        <v>0</v>
      </c>
      <c r="G312" s="35">
        <f>IFERROR(__xludf.DUMMYFUNCTION("IF(REGEXMATCH(J312, ""Óleo e Gás""), 1, 0)"),0.0)</f>
        <v>0</v>
      </c>
      <c r="H312" s="35">
        <f>IFERROR(__xludf.DUMMYFUNCTION("IF(REGEXMATCH(J312, ""Agroindústria""), 1, 0)"),0.0)</f>
        <v>0</v>
      </c>
      <c r="I312" s="13">
        <f>IFERROR(__xludf.DUMMYFUNCTION("IF(REGEXMATCH(J312, ""Outros""), 1, 0)"),0.0)</f>
        <v>0</v>
      </c>
      <c r="J312" s="13" t="s">
        <v>1063</v>
      </c>
      <c r="K312" s="22" t="s">
        <v>648</v>
      </c>
    </row>
    <row r="313" ht="15.75" customHeight="1">
      <c r="A313" s="30">
        <v>44995.45760380787</v>
      </c>
      <c r="B313" s="35">
        <f>IFERROR(__xludf.DUMMYFUNCTION("IF(REGEXMATCH(J313, ""Finanças""), 1, 0)"),0.0)</f>
        <v>0</v>
      </c>
      <c r="C313" s="35">
        <f>IFERROR(__xludf.DUMMYFUNCTION("IF(REGEXMATCH(J313, ""Serviços e Telecom""), 1, 0)"),0.0)</f>
        <v>0</v>
      </c>
      <c r="D313" s="35">
        <f>IFERROR(__xludf.DUMMYFUNCTION("IF(REGEXMATCH(J313, ""Indústria""), 1, 0)"),1.0)</f>
        <v>1</v>
      </c>
      <c r="E313" s="35">
        <f>IFERROR(__xludf.DUMMYFUNCTION("IF(REGEXMATCH(J313, ""Comércio""), 1, 0)"),0.0)</f>
        <v>0</v>
      </c>
      <c r="F313" s="35">
        <f>IFERROR(__xludf.DUMMYFUNCTION("IF(REGEXMATCH(J313, ""Governo""), 1, 0)"),0.0)</f>
        <v>0</v>
      </c>
      <c r="G313" s="35">
        <f>IFERROR(__xludf.DUMMYFUNCTION("IF(REGEXMATCH(J313, ""Óleo e Gás""), 1, 0)"),0.0)</f>
        <v>0</v>
      </c>
      <c r="H313" s="35">
        <f>IFERROR(__xludf.DUMMYFUNCTION("IF(REGEXMATCH(J313, ""Agroindústria""), 1, 0)"),0.0)</f>
        <v>0</v>
      </c>
      <c r="I313" s="13">
        <f>IFERROR(__xludf.DUMMYFUNCTION("IF(REGEXMATCH(J313, ""Outros""), 1, 0)"),0.0)</f>
        <v>0</v>
      </c>
      <c r="J313" s="13" t="s">
        <v>1077</v>
      </c>
      <c r="K313" s="22" t="s">
        <v>648</v>
      </c>
    </row>
    <row r="314" ht="15.75" customHeight="1">
      <c r="A314" s="30">
        <v>44995.45760380787</v>
      </c>
      <c r="B314" s="35">
        <f>IFERROR(__xludf.DUMMYFUNCTION("IF(REGEXMATCH(J314, ""Finanças""), 1, 0)"),0.0)</f>
        <v>0</v>
      </c>
      <c r="C314" s="35">
        <f>IFERROR(__xludf.DUMMYFUNCTION("IF(REGEXMATCH(J314, ""Serviços e Telecom""), 1, 0)"),0.0)</f>
        <v>0</v>
      </c>
      <c r="D314" s="35">
        <f>IFERROR(__xludf.DUMMYFUNCTION("IF(REGEXMATCH(J314, ""Indústria""), 1, 0)"),0.0)</f>
        <v>0</v>
      </c>
      <c r="E314" s="35">
        <f>IFERROR(__xludf.DUMMYFUNCTION("IF(REGEXMATCH(J314, ""Comércio""), 1, 0)"),0.0)</f>
        <v>0</v>
      </c>
      <c r="F314" s="35">
        <f>IFERROR(__xludf.DUMMYFUNCTION("IF(REGEXMATCH(J314, ""Governo""), 1, 0)"),0.0)</f>
        <v>0</v>
      </c>
      <c r="G314" s="35">
        <f>IFERROR(__xludf.DUMMYFUNCTION("IF(REGEXMATCH(J314, ""Óleo e Gás""), 1, 0)"),0.0)</f>
        <v>0</v>
      </c>
      <c r="H314" s="35">
        <f>IFERROR(__xludf.DUMMYFUNCTION("IF(REGEXMATCH(J314, ""Agroindústria""), 1, 0)"),0.0)</f>
        <v>0</v>
      </c>
      <c r="I314" s="13">
        <f>IFERROR(__xludf.DUMMYFUNCTION("IF(REGEXMATCH(J314, ""Outros""), 1, 0)"),1.0)</f>
        <v>1</v>
      </c>
      <c r="J314" s="13" t="s">
        <v>1066</v>
      </c>
      <c r="K314" s="22" t="s">
        <v>648</v>
      </c>
    </row>
    <row r="315" ht="15.75" customHeight="1">
      <c r="A315" s="30">
        <v>44997.58415138889</v>
      </c>
      <c r="B315" s="35">
        <f>IFERROR(__xludf.DUMMYFUNCTION("IF(REGEXMATCH(J315, ""Finanças""), 1, 0)"),0.0)</f>
        <v>0</v>
      </c>
      <c r="C315" s="35">
        <f>IFERROR(__xludf.DUMMYFUNCTION("IF(REGEXMATCH(J315, ""Serviços e Telecom""), 1, 0)"),1.0)</f>
        <v>1</v>
      </c>
      <c r="D315" s="35">
        <f>IFERROR(__xludf.DUMMYFUNCTION("IF(REGEXMATCH(J315, ""Indústria""), 1, 0)"),0.0)</f>
        <v>0</v>
      </c>
      <c r="E315" s="35">
        <f>IFERROR(__xludf.DUMMYFUNCTION("IF(REGEXMATCH(J315, ""Comércio""), 1, 0)"),0.0)</f>
        <v>0</v>
      </c>
      <c r="F315" s="35">
        <f>IFERROR(__xludf.DUMMYFUNCTION("IF(REGEXMATCH(J315, ""Governo""), 1, 0)"),0.0)</f>
        <v>0</v>
      </c>
      <c r="G315" s="35">
        <f>IFERROR(__xludf.DUMMYFUNCTION("IF(REGEXMATCH(J315, ""Óleo e Gás""), 1, 0)"),0.0)</f>
        <v>0</v>
      </c>
      <c r="H315" s="35">
        <f>IFERROR(__xludf.DUMMYFUNCTION("IF(REGEXMATCH(J315, ""Agroindústria""), 1, 0)"),0.0)</f>
        <v>0</v>
      </c>
      <c r="I315" s="13">
        <f>IFERROR(__xludf.DUMMYFUNCTION("IF(REGEXMATCH(J315, ""Outros""), 1, 0)"),0.0)</f>
        <v>0</v>
      </c>
      <c r="J315" s="13" t="s">
        <v>1071</v>
      </c>
      <c r="K315" s="22" t="s">
        <v>650</v>
      </c>
    </row>
    <row r="316" ht="15.75" customHeight="1">
      <c r="A316" s="30">
        <v>44997.58415138889</v>
      </c>
      <c r="B316" s="35">
        <f>IFERROR(__xludf.DUMMYFUNCTION("IF(REGEXMATCH(J316, ""Finanças""), 1, 0)"),0.0)</f>
        <v>0</v>
      </c>
      <c r="C316" s="35">
        <f>IFERROR(__xludf.DUMMYFUNCTION("IF(REGEXMATCH(J316, ""Serviços e Telecom""), 1, 0)"),0.0)</f>
        <v>0</v>
      </c>
      <c r="D316" s="35">
        <f>IFERROR(__xludf.DUMMYFUNCTION("IF(REGEXMATCH(J316, ""Indústria""), 1, 0)"),0.0)</f>
        <v>0</v>
      </c>
      <c r="E316" s="35">
        <f>IFERROR(__xludf.DUMMYFUNCTION("IF(REGEXMATCH(J316, ""Comércio""), 1, 0)"),0.0)</f>
        <v>0</v>
      </c>
      <c r="F316" s="35">
        <f>IFERROR(__xludf.DUMMYFUNCTION("IF(REGEXMATCH(J316, ""Governo""), 1, 0)"),0.0)</f>
        <v>0</v>
      </c>
      <c r="G316" s="35">
        <f>IFERROR(__xludf.DUMMYFUNCTION("IF(REGEXMATCH(J316, ""Óleo e Gás""), 1, 0)"),0.0)</f>
        <v>0</v>
      </c>
      <c r="H316" s="35">
        <f>IFERROR(__xludf.DUMMYFUNCTION("IF(REGEXMATCH(J316, ""Agroindústria""), 1, 0)"),0.0)</f>
        <v>0</v>
      </c>
      <c r="I316" s="13">
        <f>IFERROR(__xludf.DUMMYFUNCTION("IF(REGEXMATCH(J316, ""Outros""), 1, 0)"),1.0)</f>
        <v>1</v>
      </c>
      <c r="J316" s="13" t="s">
        <v>1066</v>
      </c>
      <c r="K316" s="22" t="s">
        <v>650</v>
      </c>
    </row>
    <row r="317" ht="15.75" customHeight="1">
      <c r="A317" s="30">
        <v>44999.70612702546</v>
      </c>
      <c r="B317" s="35">
        <f>IFERROR(__xludf.DUMMYFUNCTION("IF(REGEXMATCH(J317, ""Finanças""), 1, 0)"),0.0)</f>
        <v>0</v>
      </c>
      <c r="C317" s="35">
        <f>IFERROR(__xludf.DUMMYFUNCTION("IF(REGEXMATCH(J317, ""Serviços e Telecom""), 1, 0)"),0.0)</f>
        <v>0</v>
      </c>
      <c r="D317" s="35">
        <f>IFERROR(__xludf.DUMMYFUNCTION("IF(REGEXMATCH(J317, ""Indústria""), 1, 0)"),0.0)</f>
        <v>0</v>
      </c>
      <c r="E317" s="35">
        <f>IFERROR(__xludf.DUMMYFUNCTION("IF(REGEXMATCH(J317, ""Comércio""), 1, 0)"),0.0)</f>
        <v>0</v>
      </c>
      <c r="F317" s="35">
        <f>IFERROR(__xludf.DUMMYFUNCTION("IF(REGEXMATCH(J317, ""Governo""), 1, 0)"),0.0)</f>
        <v>0</v>
      </c>
      <c r="G317" s="35">
        <f>IFERROR(__xludf.DUMMYFUNCTION("IF(REGEXMATCH(J317, ""Óleo e Gás""), 1, 0)"),0.0)</f>
        <v>0</v>
      </c>
      <c r="H317" s="35">
        <f>IFERROR(__xludf.DUMMYFUNCTION("IF(REGEXMATCH(J317, ""Agroindústria""), 1, 0)"),0.0)</f>
        <v>0</v>
      </c>
      <c r="I317" s="13">
        <f>IFERROR(__xludf.DUMMYFUNCTION("IF(REGEXMATCH(J317, ""Outros""), 1, 0)"),1.0)</f>
        <v>1</v>
      </c>
      <c r="J317" s="13" t="s">
        <v>1066</v>
      </c>
      <c r="K317" s="22" t="s">
        <v>651</v>
      </c>
    </row>
    <row r="318" ht="15.75" customHeight="1">
      <c r="A318" s="30">
        <v>44999.71939459491</v>
      </c>
      <c r="B318" s="35">
        <f>IFERROR(__xludf.DUMMYFUNCTION("IF(REGEXMATCH(J318, ""Finanças""), 1, 0)"),0.0)</f>
        <v>0</v>
      </c>
      <c r="C318" s="35">
        <f>IFERROR(__xludf.DUMMYFUNCTION("IF(REGEXMATCH(J318, ""Serviços e Telecom""), 1, 0)"),0.0)</f>
        <v>0</v>
      </c>
      <c r="D318" s="35">
        <f>IFERROR(__xludf.DUMMYFUNCTION("IF(REGEXMATCH(J318, ""Indústria""), 1, 0)"),0.0)</f>
        <v>0</v>
      </c>
      <c r="E318" s="35">
        <f>IFERROR(__xludf.DUMMYFUNCTION("IF(REGEXMATCH(J318, ""Comércio""), 1, 0)"),0.0)</f>
        <v>0</v>
      </c>
      <c r="F318" s="35">
        <f>IFERROR(__xludf.DUMMYFUNCTION("IF(REGEXMATCH(J318, ""Governo""), 1, 0)"),0.0)</f>
        <v>0</v>
      </c>
      <c r="G318" s="35">
        <f>IFERROR(__xludf.DUMMYFUNCTION("IF(REGEXMATCH(J318, ""Óleo e Gás""), 1, 0)"),0.0)</f>
        <v>0</v>
      </c>
      <c r="H318" s="35">
        <f>IFERROR(__xludf.DUMMYFUNCTION("IF(REGEXMATCH(J318, ""Agroindústria""), 1, 0)"),0.0)</f>
        <v>0</v>
      </c>
      <c r="I318" s="13">
        <f>IFERROR(__xludf.DUMMYFUNCTION("IF(REGEXMATCH(J318, ""Outros""), 1, 0)"),1.0)</f>
        <v>1</v>
      </c>
      <c r="J318" s="13" t="s">
        <v>1066</v>
      </c>
      <c r="K318" s="22" t="s">
        <v>655</v>
      </c>
    </row>
    <row r="319" ht="15.75" customHeight="1">
      <c r="A319" s="30">
        <v>44999.98663353009</v>
      </c>
      <c r="B319" s="35">
        <f>IFERROR(__xludf.DUMMYFUNCTION("IF(REGEXMATCH(J319, ""Finanças""), 1, 0)"),1.0)</f>
        <v>1</v>
      </c>
      <c r="C319" s="35">
        <f>IFERROR(__xludf.DUMMYFUNCTION("IF(REGEXMATCH(J319, ""Serviços e Telecom""), 1, 0)"),0.0)</f>
        <v>0</v>
      </c>
      <c r="D319" s="35">
        <f>IFERROR(__xludf.DUMMYFUNCTION("IF(REGEXMATCH(J319, ""Indústria""), 1, 0)"),0.0)</f>
        <v>0</v>
      </c>
      <c r="E319" s="35">
        <f>IFERROR(__xludf.DUMMYFUNCTION("IF(REGEXMATCH(J319, ""Comércio""), 1, 0)"),0.0)</f>
        <v>0</v>
      </c>
      <c r="F319" s="35">
        <f>IFERROR(__xludf.DUMMYFUNCTION("IF(REGEXMATCH(J319, ""Governo""), 1, 0)"),0.0)</f>
        <v>0</v>
      </c>
      <c r="G319" s="35">
        <f>IFERROR(__xludf.DUMMYFUNCTION("IF(REGEXMATCH(J319, ""Óleo e Gás""), 1, 0)"),0.0)</f>
        <v>0</v>
      </c>
      <c r="H319" s="35">
        <f>IFERROR(__xludf.DUMMYFUNCTION("IF(REGEXMATCH(J319, ""Agroindústria""), 1, 0)"),0.0)</f>
        <v>0</v>
      </c>
      <c r="I319" s="13">
        <f>IFERROR(__xludf.DUMMYFUNCTION("IF(REGEXMATCH(J319, ""Outros""), 1, 0)"),0.0)</f>
        <v>0</v>
      </c>
      <c r="J319" s="13" t="s">
        <v>1063</v>
      </c>
      <c r="K319" s="22" t="s">
        <v>29</v>
      </c>
    </row>
    <row r="320" ht="15.75" customHeight="1">
      <c r="A320" s="30">
        <v>45000.8621596875</v>
      </c>
      <c r="B320" s="35">
        <f>IFERROR(__xludf.DUMMYFUNCTION("IF(REGEXMATCH(J320, ""Finanças""), 1, 0)"),0.0)</f>
        <v>0</v>
      </c>
      <c r="C320" s="35">
        <f>IFERROR(__xludf.DUMMYFUNCTION("IF(REGEXMATCH(J320, ""Serviços e Telecom""), 1, 0)"),1.0)</f>
        <v>1</v>
      </c>
      <c r="D320" s="35">
        <f>IFERROR(__xludf.DUMMYFUNCTION("IF(REGEXMATCH(J320, ""Indústria""), 1, 0)"),0.0)</f>
        <v>0</v>
      </c>
      <c r="E320" s="35">
        <f>IFERROR(__xludf.DUMMYFUNCTION("IF(REGEXMATCH(J320, ""Comércio""), 1, 0)"),0.0)</f>
        <v>0</v>
      </c>
      <c r="F320" s="35">
        <f>IFERROR(__xludf.DUMMYFUNCTION("IF(REGEXMATCH(J320, ""Governo""), 1, 0)"),0.0)</f>
        <v>0</v>
      </c>
      <c r="G320" s="35">
        <f>IFERROR(__xludf.DUMMYFUNCTION("IF(REGEXMATCH(J320, ""Óleo e Gás""), 1, 0)"),0.0)</f>
        <v>0</v>
      </c>
      <c r="H320" s="35">
        <f>IFERROR(__xludf.DUMMYFUNCTION("IF(REGEXMATCH(J320, ""Agroindústria""), 1, 0)"),0.0)</f>
        <v>0</v>
      </c>
      <c r="I320" s="13">
        <f>IFERROR(__xludf.DUMMYFUNCTION("IF(REGEXMATCH(J320, ""Outros""), 1, 0)"),0.0)</f>
        <v>0</v>
      </c>
      <c r="J320" s="13" t="s">
        <v>1071</v>
      </c>
      <c r="K320" s="22" t="s">
        <v>661</v>
      </c>
    </row>
    <row r="321" ht="15.75" customHeight="1">
      <c r="A321" s="30">
        <v>45000.8621596875</v>
      </c>
      <c r="B321" s="35">
        <f>IFERROR(__xludf.DUMMYFUNCTION("IF(REGEXMATCH(J321, ""Finanças""), 1, 0)"),0.0)</f>
        <v>0</v>
      </c>
      <c r="C321" s="35">
        <f>IFERROR(__xludf.DUMMYFUNCTION("IF(REGEXMATCH(J321, ""Serviços e Telecom""), 1, 0)"),0.0)</f>
        <v>0</v>
      </c>
      <c r="D321" s="35">
        <f>IFERROR(__xludf.DUMMYFUNCTION("IF(REGEXMATCH(J321, ""Indústria""), 1, 0)"),0.0)</f>
        <v>0</v>
      </c>
      <c r="E321" s="35">
        <f>IFERROR(__xludf.DUMMYFUNCTION("IF(REGEXMATCH(J321, ""Comércio""), 1, 0)"),0.0)</f>
        <v>0</v>
      </c>
      <c r="F321" s="35">
        <f>IFERROR(__xludf.DUMMYFUNCTION("IF(REGEXMATCH(J321, ""Governo""), 1, 0)"),0.0)</f>
        <v>0</v>
      </c>
      <c r="G321" s="35">
        <f>IFERROR(__xludf.DUMMYFUNCTION("IF(REGEXMATCH(J321, ""Óleo e Gás""), 1, 0)"),0.0)</f>
        <v>0</v>
      </c>
      <c r="H321" s="35">
        <f>IFERROR(__xludf.DUMMYFUNCTION("IF(REGEXMATCH(J321, ""Agroindústria""), 1, 0)"),0.0)</f>
        <v>0</v>
      </c>
      <c r="I321" s="13">
        <f>IFERROR(__xludf.DUMMYFUNCTION("IF(REGEXMATCH(J321, ""Outros""), 1, 0)"),1.0)</f>
        <v>1</v>
      </c>
      <c r="J321" s="13" t="s">
        <v>1066</v>
      </c>
      <c r="K321" s="22" t="s">
        <v>661</v>
      </c>
    </row>
    <row r="322" ht="15.75" customHeight="1">
      <c r="A322" s="30">
        <v>45000.867805393515</v>
      </c>
      <c r="B322" s="35">
        <f>IFERROR(__xludf.DUMMYFUNCTION("IF(REGEXMATCH(J322, ""Finanças""), 1, 0)"),1.0)</f>
        <v>1</v>
      </c>
      <c r="C322" s="35">
        <f>IFERROR(__xludf.DUMMYFUNCTION("IF(REGEXMATCH(J322, ""Serviços e Telecom""), 1, 0)"),0.0)</f>
        <v>0</v>
      </c>
      <c r="D322" s="35">
        <f>IFERROR(__xludf.DUMMYFUNCTION("IF(REGEXMATCH(J322, ""Indústria""), 1, 0)"),0.0)</f>
        <v>0</v>
      </c>
      <c r="E322" s="35">
        <f>IFERROR(__xludf.DUMMYFUNCTION("IF(REGEXMATCH(J322, ""Comércio""), 1, 0)"),0.0)</f>
        <v>0</v>
      </c>
      <c r="F322" s="35">
        <f>IFERROR(__xludf.DUMMYFUNCTION("IF(REGEXMATCH(J322, ""Governo""), 1, 0)"),0.0)</f>
        <v>0</v>
      </c>
      <c r="G322" s="35">
        <f>IFERROR(__xludf.DUMMYFUNCTION("IF(REGEXMATCH(J322, ""Óleo e Gás""), 1, 0)"),0.0)</f>
        <v>0</v>
      </c>
      <c r="H322" s="35">
        <f>IFERROR(__xludf.DUMMYFUNCTION("IF(REGEXMATCH(J322, ""Agroindústria""), 1, 0)"),0.0)</f>
        <v>0</v>
      </c>
      <c r="I322" s="13">
        <f>IFERROR(__xludf.DUMMYFUNCTION("IF(REGEXMATCH(J322, ""Outros""), 1, 0)"),0.0)</f>
        <v>0</v>
      </c>
      <c r="J322" s="13" t="s">
        <v>1063</v>
      </c>
      <c r="K322" s="22" t="s">
        <v>29</v>
      </c>
    </row>
    <row r="323" ht="15.75" customHeight="1">
      <c r="A323" s="30">
        <v>45001.39503053241</v>
      </c>
      <c r="B323" s="35">
        <f>IFERROR(__xludf.DUMMYFUNCTION("IF(REGEXMATCH(J323, ""Finanças""), 1, 0)"),1.0)</f>
        <v>1</v>
      </c>
      <c r="C323" s="35">
        <f>IFERROR(__xludf.DUMMYFUNCTION("IF(REGEXMATCH(J323, ""Serviços e Telecom""), 1, 0)"),0.0)</f>
        <v>0</v>
      </c>
      <c r="D323" s="35">
        <f>IFERROR(__xludf.DUMMYFUNCTION("IF(REGEXMATCH(J323, ""Indústria""), 1, 0)"),0.0)</f>
        <v>0</v>
      </c>
      <c r="E323" s="35">
        <f>IFERROR(__xludf.DUMMYFUNCTION("IF(REGEXMATCH(J323, ""Comércio""), 1, 0)"),0.0)</f>
        <v>0</v>
      </c>
      <c r="F323" s="35">
        <f>IFERROR(__xludf.DUMMYFUNCTION("IF(REGEXMATCH(J323, ""Governo""), 1, 0)"),0.0)</f>
        <v>0</v>
      </c>
      <c r="G323" s="35">
        <f>IFERROR(__xludf.DUMMYFUNCTION("IF(REGEXMATCH(J323, ""Óleo e Gás""), 1, 0)"),0.0)</f>
        <v>0</v>
      </c>
      <c r="H323" s="35">
        <f>IFERROR(__xludf.DUMMYFUNCTION("IF(REGEXMATCH(J323, ""Agroindústria""), 1, 0)"),0.0)</f>
        <v>0</v>
      </c>
      <c r="I323" s="13">
        <f>IFERROR(__xludf.DUMMYFUNCTION("IF(REGEXMATCH(J323, ""Outros""), 1, 0)"),0.0)</f>
        <v>0</v>
      </c>
      <c r="J323" s="13" t="s">
        <v>1063</v>
      </c>
      <c r="K323" s="22" t="s">
        <v>29</v>
      </c>
    </row>
    <row r="324" ht="15.75" customHeight="1">
      <c r="A324" s="30">
        <v>45003.759358194446</v>
      </c>
      <c r="B324" s="35">
        <f>IFERROR(__xludf.DUMMYFUNCTION("IF(REGEXMATCH(J324, ""Finanças""), 1, 0)"),1.0)</f>
        <v>1</v>
      </c>
      <c r="C324" s="35">
        <f>IFERROR(__xludf.DUMMYFUNCTION("IF(REGEXMATCH(J324, ""Serviços e Telecom""), 1, 0)"),0.0)</f>
        <v>0</v>
      </c>
      <c r="D324" s="35">
        <f>IFERROR(__xludf.DUMMYFUNCTION("IF(REGEXMATCH(J324, ""Indústria""), 1, 0)"),0.0)</f>
        <v>0</v>
      </c>
      <c r="E324" s="35">
        <f>IFERROR(__xludf.DUMMYFUNCTION("IF(REGEXMATCH(J324, ""Comércio""), 1, 0)"),0.0)</f>
        <v>0</v>
      </c>
      <c r="F324" s="35">
        <f>IFERROR(__xludf.DUMMYFUNCTION("IF(REGEXMATCH(J324, ""Governo""), 1, 0)"),0.0)</f>
        <v>0</v>
      </c>
      <c r="G324" s="35">
        <f>IFERROR(__xludf.DUMMYFUNCTION("IF(REGEXMATCH(J324, ""Óleo e Gás""), 1, 0)"),0.0)</f>
        <v>0</v>
      </c>
      <c r="H324" s="35">
        <f>IFERROR(__xludf.DUMMYFUNCTION("IF(REGEXMATCH(J324, ""Agroindústria""), 1, 0)"),0.0)</f>
        <v>0</v>
      </c>
      <c r="I324" s="13">
        <f>IFERROR(__xludf.DUMMYFUNCTION("IF(REGEXMATCH(J324, ""Outros""), 1, 0)"),0.0)</f>
        <v>0</v>
      </c>
      <c r="J324" s="13" t="s">
        <v>1063</v>
      </c>
      <c r="K324" s="22" t="s">
        <v>29</v>
      </c>
    </row>
    <row r="325" ht="15.75" customHeight="1">
      <c r="A325" s="30">
        <v>44869.491359050924</v>
      </c>
      <c r="B325" s="35">
        <f>IFERROR(__xludf.DUMMYFUNCTION("IF(REGEXMATCH(J325, ""Finanças""), 1, 0)"),1.0)</f>
        <v>1</v>
      </c>
      <c r="C325" s="35">
        <f>IFERROR(__xludf.DUMMYFUNCTION("IF(REGEXMATCH(J325, ""Serviços e Telecom""), 1, 0)"),0.0)</f>
        <v>0</v>
      </c>
      <c r="D325" s="35">
        <f>IFERROR(__xludf.DUMMYFUNCTION("IF(REGEXMATCH(J325, ""Indústria""), 1, 0)"),0.0)</f>
        <v>0</v>
      </c>
      <c r="E325" s="35">
        <f>IFERROR(__xludf.DUMMYFUNCTION("IF(REGEXMATCH(J325, ""Comércio""), 1, 0)"),0.0)</f>
        <v>0</v>
      </c>
      <c r="F325" s="35">
        <f>IFERROR(__xludf.DUMMYFUNCTION("IF(REGEXMATCH(J325, ""Governo""), 1, 0)"),0.0)</f>
        <v>0</v>
      </c>
      <c r="G325" s="35">
        <f>IFERROR(__xludf.DUMMYFUNCTION("IF(REGEXMATCH(J325, ""Óleo e Gás""), 1, 0)"),0.0)</f>
        <v>0</v>
      </c>
      <c r="H325" s="35">
        <f>IFERROR(__xludf.DUMMYFUNCTION("IF(REGEXMATCH(J325, ""Agroindústria""), 1, 0)"),0.0)</f>
        <v>0</v>
      </c>
      <c r="I325" s="13">
        <f>IFERROR(__xludf.DUMMYFUNCTION("IF(REGEXMATCH(J325, ""Outros""), 1, 0)"),0.0)</f>
        <v>0</v>
      </c>
      <c r="J325" s="13" t="s">
        <v>1063</v>
      </c>
      <c r="K325" s="22" t="s">
        <v>77</v>
      </c>
    </row>
    <row r="326" ht="15.75" customHeight="1">
      <c r="A326" s="30">
        <v>44869.491359050924</v>
      </c>
      <c r="B326" s="35">
        <f>IFERROR(__xludf.DUMMYFUNCTION("IF(REGEXMATCH(J326, ""Finanças""), 1, 0)"),0.0)</f>
        <v>0</v>
      </c>
      <c r="C326" s="35">
        <f>IFERROR(__xludf.DUMMYFUNCTION("IF(REGEXMATCH(J326, ""Serviços e Telecom""), 1, 0)"),0.0)</f>
        <v>0</v>
      </c>
      <c r="D326" s="35">
        <f>IFERROR(__xludf.DUMMYFUNCTION("IF(REGEXMATCH(J326, ""Indústria""), 1, 0)"),0.0)</f>
        <v>0</v>
      </c>
      <c r="E326" s="35">
        <f>IFERROR(__xludf.DUMMYFUNCTION("IF(REGEXMATCH(J326, ""Comércio""), 1, 0)"),1.0)</f>
        <v>1</v>
      </c>
      <c r="F326" s="35">
        <f>IFERROR(__xludf.DUMMYFUNCTION("IF(REGEXMATCH(J326, ""Governo""), 1, 0)"),0.0)</f>
        <v>0</v>
      </c>
      <c r="G326" s="35">
        <f>IFERROR(__xludf.DUMMYFUNCTION("IF(REGEXMATCH(J326, ""Óleo e Gás""), 1, 0)"),0.0)</f>
        <v>0</v>
      </c>
      <c r="H326" s="35">
        <f>IFERROR(__xludf.DUMMYFUNCTION("IF(REGEXMATCH(J326, ""Agroindústria""), 1, 0)"),0.0)</f>
        <v>0</v>
      </c>
      <c r="I326" s="13">
        <f>IFERROR(__xludf.DUMMYFUNCTION("IF(REGEXMATCH(J326, ""Outros""), 1, 0)"),0.0)</f>
        <v>0</v>
      </c>
      <c r="J326" s="13" t="s">
        <v>1069</v>
      </c>
      <c r="K326" s="22" t="s">
        <v>77</v>
      </c>
    </row>
    <row r="327" ht="15.75" customHeight="1">
      <c r="A327" s="30">
        <v>44869.49301082176</v>
      </c>
      <c r="B327" s="35">
        <f>IFERROR(__xludf.DUMMYFUNCTION("IF(REGEXMATCH(J327, ""Finanças""), 1, 0)"),1.0)</f>
        <v>1</v>
      </c>
      <c r="C327" s="35">
        <f>IFERROR(__xludf.DUMMYFUNCTION("IF(REGEXMATCH(J327, ""Serviços e Telecom""), 1, 0)"),0.0)</f>
        <v>0</v>
      </c>
      <c r="D327" s="35">
        <f>IFERROR(__xludf.DUMMYFUNCTION("IF(REGEXMATCH(J327, ""Indústria""), 1, 0)"),0.0)</f>
        <v>0</v>
      </c>
      <c r="E327" s="35">
        <f>IFERROR(__xludf.DUMMYFUNCTION("IF(REGEXMATCH(J327, ""Comércio""), 1, 0)"),0.0)</f>
        <v>0</v>
      </c>
      <c r="F327" s="35">
        <f>IFERROR(__xludf.DUMMYFUNCTION("IF(REGEXMATCH(J327, ""Governo""), 1, 0)"),0.0)</f>
        <v>0</v>
      </c>
      <c r="G327" s="35">
        <f>IFERROR(__xludf.DUMMYFUNCTION("IF(REGEXMATCH(J327, ""Óleo e Gás""), 1, 0)"),0.0)</f>
        <v>0</v>
      </c>
      <c r="H327" s="35">
        <f>IFERROR(__xludf.DUMMYFUNCTION("IF(REGEXMATCH(J327, ""Agroindústria""), 1, 0)"),0.0)</f>
        <v>0</v>
      </c>
      <c r="I327" s="13">
        <f>IFERROR(__xludf.DUMMYFUNCTION("IF(REGEXMATCH(J327, ""Outros""), 1, 0)"),0.0)</f>
        <v>0</v>
      </c>
      <c r="J327" s="13" t="s">
        <v>1063</v>
      </c>
      <c r="K327" s="22" t="s">
        <v>29</v>
      </c>
    </row>
    <row r="328" ht="15.75" customHeight="1">
      <c r="A328" s="30">
        <v>44869.496987754625</v>
      </c>
      <c r="B328" s="35">
        <f>IFERROR(__xludf.DUMMYFUNCTION("IF(REGEXMATCH(J328, ""Finanças""), 1, 0)"),1.0)</f>
        <v>1</v>
      </c>
      <c r="C328" s="35">
        <f>IFERROR(__xludf.DUMMYFUNCTION("IF(REGEXMATCH(J328, ""Serviços e Telecom""), 1, 0)"),0.0)</f>
        <v>0</v>
      </c>
      <c r="D328" s="35">
        <f>IFERROR(__xludf.DUMMYFUNCTION("IF(REGEXMATCH(J328, ""Indústria""), 1, 0)"),0.0)</f>
        <v>0</v>
      </c>
      <c r="E328" s="35">
        <f>IFERROR(__xludf.DUMMYFUNCTION("IF(REGEXMATCH(J328, ""Comércio""), 1, 0)"),0.0)</f>
        <v>0</v>
      </c>
      <c r="F328" s="35">
        <f>IFERROR(__xludf.DUMMYFUNCTION("IF(REGEXMATCH(J328, ""Governo""), 1, 0)"),0.0)</f>
        <v>0</v>
      </c>
      <c r="G328" s="35">
        <f>IFERROR(__xludf.DUMMYFUNCTION("IF(REGEXMATCH(J328, ""Óleo e Gás""), 1, 0)"),0.0)</f>
        <v>0</v>
      </c>
      <c r="H328" s="35">
        <f>IFERROR(__xludf.DUMMYFUNCTION("IF(REGEXMATCH(J328, ""Agroindústria""), 1, 0)"),0.0)</f>
        <v>0</v>
      </c>
      <c r="I328" s="13">
        <f>IFERROR(__xludf.DUMMYFUNCTION("IF(REGEXMATCH(J328, ""Outros""), 1, 0)"),0.0)</f>
        <v>0</v>
      </c>
      <c r="J328" s="13" t="s">
        <v>1063</v>
      </c>
      <c r="K328" s="22" t="s">
        <v>276</v>
      </c>
    </row>
    <row r="329" ht="15.75" customHeight="1">
      <c r="A329" s="30">
        <v>44869.496987754625</v>
      </c>
      <c r="B329" s="35">
        <f>IFERROR(__xludf.DUMMYFUNCTION("IF(REGEXMATCH(J329, ""Finanças""), 1, 0)"),0.0)</f>
        <v>0</v>
      </c>
      <c r="C329" s="35">
        <f>IFERROR(__xludf.DUMMYFUNCTION("IF(REGEXMATCH(J329, ""Serviços e Telecom""), 1, 0)"),0.0)</f>
        <v>0</v>
      </c>
      <c r="D329" s="35">
        <f>IFERROR(__xludf.DUMMYFUNCTION("IF(REGEXMATCH(J329, ""Indústria""), 1, 0)"),0.0)</f>
        <v>0</v>
      </c>
      <c r="E329" s="35">
        <f>IFERROR(__xludf.DUMMYFUNCTION("IF(REGEXMATCH(J329, ""Comércio""), 1, 0)"),1.0)</f>
        <v>1</v>
      </c>
      <c r="F329" s="35">
        <f>IFERROR(__xludf.DUMMYFUNCTION("IF(REGEXMATCH(J329, ""Governo""), 1, 0)"),0.0)</f>
        <v>0</v>
      </c>
      <c r="G329" s="35">
        <f>IFERROR(__xludf.DUMMYFUNCTION("IF(REGEXMATCH(J329, ""Óleo e Gás""), 1, 0)"),0.0)</f>
        <v>0</v>
      </c>
      <c r="H329" s="35">
        <f>IFERROR(__xludf.DUMMYFUNCTION("IF(REGEXMATCH(J329, ""Agroindústria""), 1, 0)"),0.0)</f>
        <v>0</v>
      </c>
      <c r="I329" s="13">
        <f>IFERROR(__xludf.DUMMYFUNCTION("IF(REGEXMATCH(J329, ""Outros""), 1, 0)"),0.0)</f>
        <v>0</v>
      </c>
      <c r="J329" s="13" t="s">
        <v>1069</v>
      </c>
      <c r="K329" s="22" t="s">
        <v>276</v>
      </c>
    </row>
    <row r="330" ht="15.75" customHeight="1">
      <c r="A330" s="30">
        <v>44869.496987754625</v>
      </c>
      <c r="B330" s="35">
        <f>IFERROR(__xludf.DUMMYFUNCTION("IF(REGEXMATCH(J330, ""Finanças""), 1, 0)"),0.0)</f>
        <v>0</v>
      </c>
      <c r="C330" s="35">
        <f>IFERROR(__xludf.DUMMYFUNCTION("IF(REGEXMATCH(J330, ""Serviços e Telecom""), 1, 0)"),0.0)</f>
        <v>0</v>
      </c>
      <c r="D330" s="35">
        <f>IFERROR(__xludf.DUMMYFUNCTION("IF(REGEXMATCH(J330, ""Indústria""), 1, 0)"),0.0)</f>
        <v>0</v>
      </c>
      <c r="E330" s="35">
        <f>IFERROR(__xludf.DUMMYFUNCTION("IF(REGEXMATCH(J330, ""Comércio""), 1, 0)"),0.0)</f>
        <v>0</v>
      </c>
      <c r="F330" s="35">
        <f>IFERROR(__xludf.DUMMYFUNCTION("IF(REGEXMATCH(J330, ""Governo""), 1, 0)"),0.0)</f>
        <v>0</v>
      </c>
      <c r="G330" s="35">
        <f>IFERROR(__xludf.DUMMYFUNCTION("IF(REGEXMATCH(J330, ""Óleo e Gás""), 1, 0)"),0.0)</f>
        <v>0</v>
      </c>
      <c r="H330" s="35">
        <f>IFERROR(__xludf.DUMMYFUNCTION("IF(REGEXMATCH(J330, ""Agroindústria""), 1, 0)"),0.0)</f>
        <v>0</v>
      </c>
      <c r="I330" s="13">
        <f>IFERROR(__xludf.DUMMYFUNCTION("IF(REGEXMATCH(J330, ""Outros""), 1, 0)"),1.0)</f>
        <v>1</v>
      </c>
      <c r="J330" s="13" t="s">
        <v>1066</v>
      </c>
      <c r="K330" s="22" t="s">
        <v>276</v>
      </c>
    </row>
    <row r="331" ht="15.75" customHeight="1">
      <c r="A331" s="30">
        <v>44869.49806136574</v>
      </c>
      <c r="B331" s="35">
        <f>IFERROR(__xludf.DUMMYFUNCTION("IF(REGEXMATCH(J331, ""Finanças""), 1, 0)"),0.0)</f>
        <v>0</v>
      </c>
      <c r="C331" s="35">
        <f>IFERROR(__xludf.DUMMYFUNCTION("IF(REGEXMATCH(J331, ""Serviços e Telecom""), 1, 0)"),0.0)</f>
        <v>0</v>
      </c>
      <c r="D331" s="35">
        <f>IFERROR(__xludf.DUMMYFUNCTION("IF(REGEXMATCH(J331, ""Indústria""), 1, 0)"),0.0)</f>
        <v>0</v>
      </c>
      <c r="E331" s="35">
        <f>IFERROR(__xludf.DUMMYFUNCTION("IF(REGEXMATCH(J331, ""Comércio""), 1, 0)"),1.0)</f>
        <v>1</v>
      </c>
      <c r="F331" s="35">
        <f>IFERROR(__xludf.DUMMYFUNCTION("IF(REGEXMATCH(J331, ""Governo""), 1, 0)"),0.0)</f>
        <v>0</v>
      </c>
      <c r="G331" s="35">
        <f>IFERROR(__xludf.DUMMYFUNCTION("IF(REGEXMATCH(J331, ""Óleo e Gás""), 1, 0)"),0.0)</f>
        <v>0</v>
      </c>
      <c r="H331" s="35">
        <f>IFERROR(__xludf.DUMMYFUNCTION("IF(REGEXMATCH(J331, ""Agroindústria""), 1, 0)"),0.0)</f>
        <v>0</v>
      </c>
      <c r="I331" s="13">
        <f>IFERROR(__xludf.DUMMYFUNCTION("IF(REGEXMATCH(J331, ""Outros""), 1, 0)"),0.0)</f>
        <v>0</v>
      </c>
      <c r="J331" s="13" t="s">
        <v>1069</v>
      </c>
      <c r="K331" s="22" t="s">
        <v>73</v>
      </c>
    </row>
    <row r="332" ht="15.75" customHeight="1">
      <c r="A332" s="30">
        <v>44869.51219767361</v>
      </c>
      <c r="B332" s="35">
        <f>IFERROR(__xludf.DUMMYFUNCTION("IF(REGEXMATCH(J332, ""Finanças""), 1, 0)"),0.0)</f>
        <v>0</v>
      </c>
      <c r="C332" s="35">
        <f>IFERROR(__xludf.DUMMYFUNCTION("IF(REGEXMATCH(J332, ""Serviços e Telecom""), 1, 0)"),0.0)</f>
        <v>0</v>
      </c>
      <c r="D332" s="35">
        <f>IFERROR(__xludf.DUMMYFUNCTION("IF(REGEXMATCH(J332, ""Indústria""), 1, 0)"),0.0)</f>
        <v>0</v>
      </c>
      <c r="E332" s="35">
        <f>IFERROR(__xludf.DUMMYFUNCTION("IF(REGEXMATCH(J332, ""Comércio""), 1, 0)"),0.0)</f>
        <v>0</v>
      </c>
      <c r="F332" s="35">
        <f>IFERROR(__xludf.DUMMYFUNCTION("IF(REGEXMATCH(J332, ""Governo""), 1, 0)"),0.0)</f>
        <v>0</v>
      </c>
      <c r="G332" s="35">
        <f>IFERROR(__xludf.DUMMYFUNCTION("IF(REGEXMATCH(J332, ""Óleo e Gás""), 1, 0)"),0.0)</f>
        <v>0</v>
      </c>
      <c r="H332" s="35">
        <f>IFERROR(__xludf.DUMMYFUNCTION("IF(REGEXMATCH(J332, ""Agroindústria""), 1, 0)"),0.0)</f>
        <v>0</v>
      </c>
      <c r="I332" s="13">
        <f>IFERROR(__xludf.DUMMYFUNCTION("IF(REGEXMATCH(J332, ""Outros""), 1, 0)"),1.0)</f>
        <v>1</v>
      </c>
      <c r="J332" s="13" t="s">
        <v>1066</v>
      </c>
      <c r="K332" s="22" t="s">
        <v>674</v>
      </c>
    </row>
    <row r="333" ht="15.75" customHeight="1">
      <c r="A333" s="30">
        <v>44872.57876847222</v>
      </c>
      <c r="B333" s="35">
        <f>IFERROR(__xludf.DUMMYFUNCTION("IF(REGEXMATCH(J333, ""Finanças""), 1, 0)"),0.0)</f>
        <v>0</v>
      </c>
      <c r="C333" s="35">
        <f>IFERROR(__xludf.DUMMYFUNCTION("IF(REGEXMATCH(J333, ""Serviços e Telecom""), 1, 0)"),0.0)</f>
        <v>0</v>
      </c>
      <c r="D333" s="35">
        <f>IFERROR(__xludf.DUMMYFUNCTION("IF(REGEXMATCH(J333, ""Indústria""), 1, 0)"),0.0)</f>
        <v>0</v>
      </c>
      <c r="E333" s="35">
        <f>IFERROR(__xludf.DUMMYFUNCTION("IF(REGEXMATCH(J333, ""Comércio""), 1, 0)"),1.0)</f>
        <v>1</v>
      </c>
      <c r="F333" s="35">
        <f>IFERROR(__xludf.DUMMYFUNCTION("IF(REGEXMATCH(J333, ""Governo""), 1, 0)"),0.0)</f>
        <v>0</v>
      </c>
      <c r="G333" s="35">
        <f>IFERROR(__xludf.DUMMYFUNCTION("IF(REGEXMATCH(J333, ""Óleo e Gás""), 1, 0)"),0.0)</f>
        <v>0</v>
      </c>
      <c r="H333" s="35">
        <f>IFERROR(__xludf.DUMMYFUNCTION("IF(REGEXMATCH(J333, ""Agroindústria""), 1, 0)"),0.0)</f>
        <v>0</v>
      </c>
      <c r="I333" s="13">
        <f>IFERROR(__xludf.DUMMYFUNCTION("IF(REGEXMATCH(J333, ""Outros""), 1, 0)"),0.0)</f>
        <v>0</v>
      </c>
      <c r="J333" s="13" t="s">
        <v>1069</v>
      </c>
      <c r="K333" s="22" t="s">
        <v>73</v>
      </c>
    </row>
    <row r="334" ht="15.75" customHeight="1">
      <c r="A334" s="30">
        <v>44872.59413891204</v>
      </c>
      <c r="B334" s="35">
        <f>IFERROR(__xludf.DUMMYFUNCTION("IF(REGEXMATCH(J334, ""Finanças""), 1, 0)"),0.0)</f>
        <v>0</v>
      </c>
      <c r="C334" s="35">
        <f>IFERROR(__xludf.DUMMYFUNCTION("IF(REGEXMATCH(J334, ""Serviços e Telecom""), 1, 0)"),0.0)</f>
        <v>0</v>
      </c>
      <c r="D334" s="35">
        <f>IFERROR(__xludf.DUMMYFUNCTION("IF(REGEXMATCH(J334, ""Indústria""), 1, 0)"),0.0)</f>
        <v>0</v>
      </c>
      <c r="E334" s="35">
        <f>IFERROR(__xludf.DUMMYFUNCTION("IF(REGEXMATCH(J334, ""Comércio""), 1, 0)"),1.0)</f>
        <v>1</v>
      </c>
      <c r="F334" s="35">
        <f>IFERROR(__xludf.DUMMYFUNCTION("IF(REGEXMATCH(J334, ""Governo""), 1, 0)"),0.0)</f>
        <v>0</v>
      </c>
      <c r="G334" s="35">
        <f>IFERROR(__xludf.DUMMYFUNCTION("IF(REGEXMATCH(J334, ""Óleo e Gás""), 1, 0)"),0.0)</f>
        <v>0</v>
      </c>
      <c r="H334" s="35">
        <f>IFERROR(__xludf.DUMMYFUNCTION("IF(REGEXMATCH(J334, ""Agroindústria""), 1, 0)"),0.0)</f>
        <v>0</v>
      </c>
      <c r="I334" s="13">
        <f>IFERROR(__xludf.DUMMYFUNCTION("IF(REGEXMATCH(J334, ""Outros""), 1, 0)"),0.0)</f>
        <v>0</v>
      </c>
      <c r="J334" s="13" t="s">
        <v>1069</v>
      </c>
      <c r="K334" s="22" t="s">
        <v>73</v>
      </c>
    </row>
    <row r="335" ht="15.75" customHeight="1">
      <c r="A335" s="30">
        <v>44872.606347442124</v>
      </c>
      <c r="B335" s="35">
        <f>IFERROR(__xludf.DUMMYFUNCTION("IF(REGEXMATCH(J335, ""Finanças""), 1, 0)"),0.0)</f>
        <v>0</v>
      </c>
      <c r="C335" s="35">
        <f>IFERROR(__xludf.DUMMYFUNCTION("IF(REGEXMATCH(J335, ""Serviços e Telecom""), 1, 0)"),0.0)</f>
        <v>0</v>
      </c>
      <c r="D335" s="35">
        <f>IFERROR(__xludf.DUMMYFUNCTION("IF(REGEXMATCH(J335, ""Indústria""), 1, 0)"),0.0)</f>
        <v>0</v>
      </c>
      <c r="E335" s="35">
        <f>IFERROR(__xludf.DUMMYFUNCTION("IF(REGEXMATCH(J335, ""Comércio""), 1, 0)"),1.0)</f>
        <v>1</v>
      </c>
      <c r="F335" s="35">
        <f>IFERROR(__xludf.DUMMYFUNCTION("IF(REGEXMATCH(J335, ""Governo""), 1, 0)"),0.0)</f>
        <v>0</v>
      </c>
      <c r="G335" s="35">
        <f>IFERROR(__xludf.DUMMYFUNCTION("IF(REGEXMATCH(J335, ""Óleo e Gás""), 1, 0)"),0.0)</f>
        <v>0</v>
      </c>
      <c r="H335" s="35">
        <f>IFERROR(__xludf.DUMMYFUNCTION("IF(REGEXMATCH(J335, ""Agroindústria""), 1, 0)"),0.0)</f>
        <v>0</v>
      </c>
      <c r="I335" s="13">
        <f>IFERROR(__xludf.DUMMYFUNCTION("IF(REGEXMATCH(J335, ""Outros""), 1, 0)"),0.0)</f>
        <v>0</v>
      </c>
      <c r="J335" s="13" t="s">
        <v>1069</v>
      </c>
      <c r="K335" s="22" t="s">
        <v>73</v>
      </c>
    </row>
    <row r="336" ht="15.75" customHeight="1">
      <c r="A336" s="30">
        <v>44872.62340005787</v>
      </c>
      <c r="B336" s="35">
        <f>IFERROR(__xludf.DUMMYFUNCTION("IF(REGEXMATCH(J336, ""Finanças""), 1, 0)"),1.0)</f>
        <v>1</v>
      </c>
      <c r="C336" s="35">
        <f>IFERROR(__xludf.DUMMYFUNCTION("IF(REGEXMATCH(J336, ""Serviços e Telecom""), 1, 0)"),0.0)</f>
        <v>0</v>
      </c>
      <c r="D336" s="35">
        <f>IFERROR(__xludf.DUMMYFUNCTION("IF(REGEXMATCH(J336, ""Indústria""), 1, 0)"),0.0)</f>
        <v>0</v>
      </c>
      <c r="E336" s="35">
        <f>IFERROR(__xludf.DUMMYFUNCTION("IF(REGEXMATCH(J336, ""Comércio""), 1, 0)"),0.0)</f>
        <v>0</v>
      </c>
      <c r="F336" s="35">
        <f>IFERROR(__xludf.DUMMYFUNCTION("IF(REGEXMATCH(J336, ""Governo""), 1, 0)"),0.0)</f>
        <v>0</v>
      </c>
      <c r="G336" s="35">
        <f>IFERROR(__xludf.DUMMYFUNCTION("IF(REGEXMATCH(J336, ""Óleo e Gás""), 1, 0)"),0.0)</f>
        <v>0</v>
      </c>
      <c r="H336" s="35">
        <f>IFERROR(__xludf.DUMMYFUNCTION("IF(REGEXMATCH(J336, ""Agroindústria""), 1, 0)"),0.0)</f>
        <v>0</v>
      </c>
      <c r="I336" s="13">
        <f>IFERROR(__xludf.DUMMYFUNCTION("IF(REGEXMATCH(J336, ""Outros""), 1, 0)"),0.0)</f>
        <v>0</v>
      </c>
      <c r="J336" s="13" t="s">
        <v>1063</v>
      </c>
      <c r="K336" s="22" t="s">
        <v>77</v>
      </c>
    </row>
    <row r="337" ht="15.75" customHeight="1">
      <c r="A337" s="30">
        <v>44872.62340005787</v>
      </c>
      <c r="B337" s="35">
        <f>IFERROR(__xludf.DUMMYFUNCTION("IF(REGEXMATCH(J337, ""Finanças""), 1, 0)"),0.0)</f>
        <v>0</v>
      </c>
      <c r="C337" s="35">
        <f>IFERROR(__xludf.DUMMYFUNCTION("IF(REGEXMATCH(J337, ""Serviços e Telecom""), 1, 0)"),0.0)</f>
        <v>0</v>
      </c>
      <c r="D337" s="35">
        <f>IFERROR(__xludf.DUMMYFUNCTION("IF(REGEXMATCH(J337, ""Indústria""), 1, 0)"),0.0)</f>
        <v>0</v>
      </c>
      <c r="E337" s="35">
        <f>IFERROR(__xludf.DUMMYFUNCTION("IF(REGEXMATCH(J337, ""Comércio""), 1, 0)"),1.0)</f>
        <v>1</v>
      </c>
      <c r="F337" s="35">
        <f>IFERROR(__xludf.DUMMYFUNCTION("IF(REGEXMATCH(J337, ""Governo""), 1, 0)"),0.0)</f>
        <v>0</v>
      </c>
      <c r="G337" s="35">
        <f>IFERROR(__xludf.DUMMYFUNCTION("IF(REGEXMATCH(J337, ""Óleo e Gás""), 1, 0)"),0.0)</f>
        <v>0</v>
      </c>
      <c r="H337" s="35">
        <f>IFERROR(__xludf.DUMMYFUNCTION("IF(REGEXMATCH(J337, ""Agroindústria""), 1, 0)"),0.0)</f>
        <v>0</v>
      </c>
      <c r="I337" s="13">
        <f>IFERROR(__xludf.DUMMYFUNCTION("IF(REGEXMATCH(J337, ""Outros""), 1, 0)"),0.0)</f>
        <v>0</v>
      </c>
      <c r="J337" s="13" t="s">
        <v>1069</v>
      </c>
      <c r="K337" s="22" t="s">
        <v>77</v>
      </c>
    </row>
    <row r="338" ht="15.75" customHeight="1">
      <c r="A338" s="30">
        <v>44872.700260451384</v>
      </c>
      <c r="B338" s="35">
        <f>IFERROR(__xludf.DUMMYFUNCTION("IF(REGEXMATCH(J338, ""Finanças""), 1, 0)"),0.0)</f>
        <v>0</v>
      </c>
      <c r="C338" s="35">
        <f>IFERROR(__xludf.DUMMYFUNCTION("IF(REGEXMATCH(J338, ""Serviços e Telecom""), 1, 0)"),0.0)</f>
        <v>0</v>
      </c>
      <c r="D338" s="35">
        <f>IFERROR(__xludf.DUMMYFUNCTION("IF(REGEXMATCH(J338, ""Indústria""), 1, 0)"),0.0)</f>
        <v>0</v>
      </c>
      <c r="E338" s="35">
        <f>IFERROR(__xludf.DUMMYFUNCTION("IF(REGEXMATCH(J338, ""Comércio""), 1, 0)"),1.0)</f>
        <v>1</v>
      </c>
      <c r="F338" s="35">
        <f>IFERROR(__xludf.DUMMYFUNCTION("IF(REGEXMATCH(J338, ""Governo""), 1, 0)"),0.0)</f>
        <v>0</v>
      </c>
      <c r="G338" s="35">
        <f>IFERROR(__xludf.DUMMYFUNCTION("IF(REGEXMATCH(J338, ""Óleo e Gás""), 1, 0)"),0.0)</f>
        <v>0</v>
      </c>
      <c r="H338" s="35">
        <f>IFERROR(__xludf.DUMMYFUNCTION("IF(REGEXMATCH(J338, ""Agroindústria""), 1, 0)"),0.0)</f>
        <v>0</v>
      </c>
      <c r="I338" s="13">
        <f>IFERROR(__xludf.DUMMYFUNCTION("IF(REGEXMATCH(J338, ""Outros""), 1, 0)"),0.0)</f>
        <v>0</v>
      </c>
      <c r="J338" s="13" t="s">
        <v>1069</v>
      </c>
      <c r="K338" s="22" t="s">
        <v>73</v>
      </c>
    </row>
    <row r="339" ht="15.75" customHeight="1">
      <c r="A339" s="30">
        <v>44872.72802721064</v>
      </c>
      <c r="B339" s="35">
        <f>IFERROR(__xludf.DUMMYFUNCTION("IF(REGEXMATCH(J339, ""Finanças""), 1, 0)"),0.0)</f>
        <v>0</v>
      </c>
      <c r="C339" s="35">
        <f>IFERROR(__xludf.DUMMYFUNCTION("IF(REGEXMATCH(J339, ""Serviços e Telecom""), 1, 0)"),0.0)</f>
        <v>0</v>
      </c>
      <c r="D339" s="35">
        <f>IFERROR(__xludf.DUMMYFUNCTION("IF(REGEXMATCH(J339, ""Indústria""), 1, 0)"),0.0)</f>
        <v>0</v>
      </c>
      <c r="E339" s="35">
        <f>IFERROR(__xludf.DUMMYFUNCTION("IF(REGEXMATCH(J339, ""Comércio""), 1, 0)"),1.0)</f>
        <v>1</v>
      </c>
      <c r="F339" s="35">
        <f>IFERROR(__xludf.DUMMYFUNCTION("IF(REGEXMATCH(J339, ""Governo""), 1, 0)"),0.0)</f>
        <v>0</v>
      </c>
      <c r="G339" s="35">
        <f>IFERROR(__xludf.DUMMYFUNCTION("IF(REGEXMATCH(J339, ""Óleo e Gás""), 1, 0)"),0.0)</f>
        <v>0</v>
      </c>
      <c r="H339" s="35">
        <f>IFERROR(__xludf.DUMMYFUNCTION("IF(REGEXMATCH(J339, ""Agroindústria""), 1, 0)"),0.0)</f>
        <v>0</v>
      </c>
      <c r="I339" s="13">
        <f>IFERROR(__xludf.DUMMYFUNCTION("IF(REGEXMATCH(J339, ""Outros""), 1, 0)"),0.0)</f>
        <v>0</v>
      </c>
      <c r="J339" s="13" t="s">
        <v>1069</v>
      </c>
      <c r="K339" s="22" t="s">
        <v>73</v>
      </c>
    </row>
    <row r="340" ht="15.75" customHeight="1">
      <c r="A340" s="30">
        <v>44872.74194828703</v>
      </c>
      <c r="B340" s="35">
        <f>IFERROR(__xludf.DUMMYFUNCTION("IF(REGEXMATCH(J340, ""Finanças""), 1, 0)"),1.0)</f>
        <v>1</v>
      </c>
      <c r="C340" s="35">
        <f>IFERROR(__xludf.DUMMYFUNCTION("IF(REGEXMATCH(J340, ""Serviços e Telecom""), 1, 0)"),0.0)</f>
        <v>0</v>
      </c>
      <c r="D340" s="35">
        <f>IFERROR(__xludf.DUMMYFUNCTION("IF(REGEXMATCH(J340, ""Indústria""), 1, 0)"),0.0)</f>
        <v>0</v>
      </c>
      <c r="E340" s="35">
        <f>IFERROR(__xludf.DUMMYFUNCTION("IF(REGEXMATCH(J340, ""Comércio""), 1, 0)"),0.0)</f>
        <v>0</v>
      </c>
      <c r="F340" s="35">
        <f>IFERROR(__xludf.DUMMYFUNCTION("IF(REGEXMATCH(J340, ""Governo""), 1, 0)"),0.0)</f>
        <v>0</v>
      </c>
      <c r="G340" s="35">
        <f>IFERROR(__xludf.DUMMYFUNCTION("IF(REGEXMATCH(J340, ""Óleo e Gás""), 1, 0)"),0.0)</f>
        <v>0</v>
      </c>
      <c r="H340" s="35">
        <f>IFERROR(__xludf.DUMMYFUNCTION("IF(REGEXMATCH(J340, ""Agroindústria""), 1, 0)"),0.0)</f>
        <v>0</v>
      </c>
      <c r="I340" s="13">
        <f>IFERROR(__xludf.DUMMYFUNCTION("IF(REGEXMATCH(J340, ""Outros""), 1, 0)"),0.0)</f>
        <v>0</v>
      </c>
      <c r="J340" s="13" t="s">
        <v>1063</v>
      </c>
      <c r="K340" s="22" t="s">
        <v>684</v>
      </c>
    </row>
    <row r="341" ht="15.75" customHeight="1">
      <c r="A341" s="30">
        <v>44872.74194828703</v>
      </c>
      <c r="B341" s="35">
        <f>IFERROR(__xludf.DUMMYFUNCTION("IF(REGEXMATCH(J341, ""Finanças""), 1, 0)"),0.0)</f>
        <v>0</v>
      </c>
      <c r="C341" s="35">
        <f>IFERROR(__xludf.DUMMYFUNCTION("IF(REGEXMATCH(J341, ""Serviços e Telecom""), 1, 0)"),0.0)</f>
        <v>0</v>
      </c>
      <c r="D341" s="35">
        <f>IFERROR(__xludf.DUMMYFUNCTION("IF(REGEXMATCH(J341, ""Indústria""), 1, 0)"),0.0)</f>
        <v>0</v>
      </c>
      <c r="E341" s="35">
        <f>IFERROR(__xludf.DUMMYFUNCTION("IF(REGEXMATCH(J341, ""Comércio""), 1, 0)"),1.0)</f>
        <v>1</v>
      </c>
      <c r="F341" s="35">
        <f>IFERROR(__xludf.DUMMYFUNCTION("IF(REGEXMATCH(J341, ""Governo""), 1, 0)"),0.0)</f>
        <v>0</v>
      </c>
      <c r="G341" s="35">
        <f>IFERROR(__xludf.DUMMYFUNCTION("IF(REGEXMATCH(J341, ""Óleo e Gás""), 1, 0)"),0.0)</f>
        <v>0</v>
      </c>
      <c r="H341" s="35">
        <f>IFERROR(__xludf.DUMMYFUNCTION("IF(REGEXMATCH(J341, ""Agroindústria""), 1, 0)"),0.0)</f>
        <v>0</v>
      </c>
      <c r="I341" s="13">
        <f>IFERROR(__xludf.DUMMYFUNCTION("IF(REGEXMATCH(J341, ""Outros""), 1, 0)"),0.0)</f>
        <v>0</v>
      </c>
      <c r="J341" s="13" t="s">
        <v>1069</v>
      </c>
      <c r="K341" s="22" t="s">
        <v>684</v>
      </c>
    </row>
    <row r="342" ht="15.75" customHeight="1">
      <c r="A342" s="30">
        <v>44873.62212555556</v>
      </c>
      <c r="B342" s="35">
        <f>IFERROR(__xludf.DUMMYFUNCTION("IF(REGEXMATCH(J342, ""Finanças""), 1, 0)"),0.0)</f>
        <v>0</v>
      </c>
      <c r="C342" s="35">
        <f>IFERROR(__xludf.DUMMYFUNCTION("IF(REGEXMATCH(J342, ""Serviços e Telecom""), 1, 0)"),0.0)</f>
        <v>0</v>
      </c>
      <c r="D342" s="35">
        <f>IFERROR(__xludf.DUMMYFUNCTION("IF(REGEXMATCH(J342, ""Indústria""), 1, 0)"),0.0)</f>
        <v>0</v>
      </c>
      <c r="E342" s="35">
        <f>IFERROR(__xludf.DUMMYFUNCTION("IF(REGEXMATCH(J342, ""Comércio""), 1, 0)"),0.0)</f>
        <v>0</v>
      </c>
      <c r="F342" s="35">
        <f>IFERROR(__xludf.DUMMYFUNCTION("IF(REGEXMATCH(J342, ""Governo""), 1, 0)"),0.0)</f>
        <v>0</v>
      </c>
      <c r="G342" s="35">
        <f>IFERROR(__xludf.DUMMYFUNCTION("IF(REGEXMATCH(J342, ""Óleo e Gás""), 1, 0)"),0.0)</f>
        <v>0</v>
      </c>
      <c r="H342" s="35">
        <f>IFERROR(__xludf.DUMMYFUNCTION("IF(REGEXMATCH(J342, ""Agroindústria""), 1, 0)"),0.0)</f>
        <v>0</v>
      </c>
      <c r="I342" s="13">
        <f>IFERROR(__xludf.DUMMYFUNCTION("IF(REGEXMATCH(J342, ""Outros""), 1, 0)"),1.0)</f>
        <v>1</v>
      </c>
      <c r="J342" s="13" t="s">
        <v>1066</v>
      </c>
      <c r="K342" s="22" t="s">
        <v>687</v>
      </c>
    </row>
    <row r="343" ht="15.75" customHeight="1">
      <c r="A343" s="30">
        <v>44895.37893329861</v>
      </c>
      <c r="B343" s="35">
        <f>IFERROR(__xludf.DUMMYFUNCTION("IF(REGEXMATCH(J343, ""Finanças""), 1, 0)"),0.0)</f>
        <v>0</v>
      </c>
      <c r="C343" s="35">
        <f>IFERROR(__xludf.DUMMYFUNCTION("IF(REGEXMATCH(J343, ""Serviços e Telecom""), 1, 0)"),0.0)</f>
        <v>0</v>
      </c>
      <c r="D343" s="35">
        <f>IFERROR(__xludf.DUMMYFUNCTION("IF(REGEXMATCH(J343, ""Indústria""), 1, 0)"),0.0)</f>
        <v>0</v>
      </c>
      <c r="E343" s="35">
        <f>IFERROR(__xludf.DUMMYFUNCTION("IF(REGEXMATCH(J343, ""Comércio""), 1, 0)"),1.0)</f>
        <v>1</v>
      </c>
      <c r="F343" s="35">
        <f>IFERROR(__xludf.DUMMYFUNCTION("IF(REGEXMATCH(J343, ""Governo""), 1, 0)"),0.0)</f>
        <v>0</v>
      </c>
      <c r="G343" s="35">
        <f>IFERROR(__xludf.DUMMYFUNCTION("IF(REGEXMATCH(J343, ""Óleo e Gás""), 1, 0)"),0.0)</f>
        <v>0</v>
      </c>
      <c r="H343" s="35">
        <f>IFERROR(__xludf.DUMMYFUNCTION("IF(REGEXMATCH(J343, ""Agroindústria""), 1, 0)"),0.0)</f>
        <v>0</v>
      </c>
      <c r="I343" s="13">
        <f>IFERROR(__xludf.DUMMYFUNCTION("IF(REGEXMATCH(J343, ""Outros""), 1, 0)"),0.0)</f>
        <v>0</v>
      </c>
      <c r="J343" s="13" t="s">
        <v>1069</v>
      </c>
      <c r="K343" s="22" t="s">
        <v>73</v>
      </c>
    </row>
    <row r="344" ht="15.75" customHeight="1">
      <c r="A344" s="30">
        <v>44895.379983506944</v>
      </c>
      <c r="B344" s="35">
        <f>IFERROR(__xludf.DUMMYFUNCTION("IF(REGEXMATCH(J344, ""Finanças""), 1, 0)"),0.0)</f>
        <v>0</v>
      </c>
      <c r="C344" s="35">
        <f>IFERROR(__xludf.DUMMYFUNCTION("IF(REGEXMATCH(J344, ""Serviços e Telecom""), 1, 0)"),0.0)</f>
        <v>0</v>
      </c>
      <c r="D344" s="35">
        <f>IFERROR(__xludf.DUMMYFUNCTION("IF(REGEXMATCH(J344, ""Indústria""), 1, 0)"),0.0)</f>
        <v>0</v>
      </c>
      <c r="E344" s="35">
        <f>IFERROR(__xludf.DUMMYFUNCTION("IF(REGEXMATCH(J344, ""Comércio""), 1, 0)"),1.0)</f>
        <v>1</v>
      </c>
      <c r="F344" s="35">
        <f>IFERROR(__xludf.DUMMYFUNCTION("IF(REGEXMATCH(J344, ""Governo""), 1, 0)"),0.0)</f>
        <v>0</v>
      </c>
      <c r="G344" s="35">
        <f>IFERROR(__xludf.DUMMYFUNCTION("IF(REGEXMATCH(J344, ""Óleo e Gás""), 1, 0)"),0.0)</f>
        <v>0</v>
      </c>
      <c r="H344" s="35">
        <f>IFERROR(__xludf.DUMMYFUNCTION("IF(REGEXMATCH(J344, ""Agroindústria""), 1, 0)"),0.0)</f>
        <v>0</v>
      </c>
      <c r="I344" s="13">
        <f>IFERROR(__xludf.DUMMYFUNCTION("IF(REGEXMATCH(J344, ""Outros""), 1, 0)"),0.0)</f>
        <v>0</v>
      </c>
      <c r="J344" s="13" t="s">
        <v>1069</v>
      </c>
      <c r="K344" s="22" t="s">
        <v>73</v>
      </c>
    </row>
    <row r="345" ht="15.75" customHeight="1">
      <c r="A345" s="30">
        <v>44895.385052314814</v>
      </c>
      <c r="B345" s="35">
        <f>IFERROR(__xludf.DUMMYFUNCTION("IF(REGEXMATCH(J345, ""Finanças""), 1, 0)"),0.0)</f>
        <v>0</v>
      </c>
      <c r="C345" s="35">
        <f>IFERROR(__xludf.DUMMYFUNCTION("IF(REGEXMATCH(J345, ""Serviços e Telecom""), 1, 0)"),0.0)</f>
        <v>0</v>
      </c>
      <c r="D345" s="35">
        <f>IFERROR(__xludf.DUMMYFUNCTION("IF(REGEXMATCH(J345, ""Indústria""), 1, 0)"),0.0)</f>
        <v>0</v>
      </c>
      <c r="E345" s="35">
        <f>IFERROR(__xludf.DUMMYFUNCTION("IF(REGEXMATCH(J345, ""Comércio""), 1, 0)"),0.0)</f>
        <v>0</v>
      </c>
      <c r="F345" s="35">
        <f>IFERROR(__xludf.DUMMYFUNCTION("IF(REGEXMATCH(J345, ""Governo""), 1, 0)"),0.0)</f>
        <v>0</v>
      </c>
      <c r="G345" s="35">
        <f>IFERROR(__xludf.DUMMYFUNCTION("IF(REGEXMATCH(J345, ""Óleo e Gás""), 1, 0)"),0.0)</f>
        <v>0</v>
      </c>
      <c r="H345" s="35">
        <f>IFERROR(__xludf.DUMMYFUNCTION("IF(REGEXMATCH(J345, ""Agroindústria""), 1, 0)"),0.0)</f>
        <v>0</v>
      </c>
      <c r="I345" s="13">
        <f>IFERROR(__xludf.DUMMYFUNCTION("IF(REGEXMATCH(J345, ""Outros""), 1, 0)"),1.0)</f>
        <v>1</v>
      </c>
      <c r="J345" s="13" t="s">
        <v>1066</v>
      </c>
      <c r="K345" s="22" t="s">
        <v>195</v>
      </c>
    </row>
    <row r="346" ht="15.75" customHeight="1">
      <c r="A346" s="30">
        <v>44895.42949769676</v>
      </c>
      <c r="B346" s="35">
        <f>IFERROR(__xludf.DUMMYFUNCTION("IF(REGEXMATCH(J346, ""Finanças""), 1, 0)"),1.0)</f>
        <v>1</v>
      </c>
      <c r="C346" s="35">
        <f>IFERROR(__xludf.DUMMYFUNCTION("IF(REGEXMATCH(J346, ""Serviços e Telecom""), 1, 0)"),0.0)</f>
        <v>0</v>
      </c>
      <c r="D346" s="35">
        <f>IFERROR(__xludf.DUMMYFUNCTION("IF(REGEXMATCH(J346, ""Indústria""), 1, 0)"),0.0)</f>
        <v>0</v>
      </c>
      <c r="E346" s="35">
        <f>IFERROR(__xludf.DUMMYFUNCTION("IF(REGEXMATCH(J346, ""Comércio""), 1, 0)"),0.0)</f>
        <v>0</v>
      </c>
      <c r="F346" s="35">
        <f>IFERROR(__xludf.DUMMYFUNCTION("IF(REGEXMATCH(J346, ""Governo""), 1, 0)"),0.0)</f>
        <v>0</v>
      </c>
      <c r="G346" s="35">
        <f>IFERROR(__xludf.DUMMYFUNCTION("IF(REGEXMATCH(J346, ""Óleo e Gás""), 1, 0)"),0.0)</f>
        <v>0</v>
      </c>
      <c r="H346" s="35">
        <f>IFERROR(__xludf.DUMMYFUNCTION("IF(REGEXMATCH(J346, ""Agroindústria""), 1, 0)"),0.0)</f>
        <v>0</v>
      </c>
      <c r="I346" s="13">
        <f>IFERROR(__xludf.DUMMYFUNCTION("IF(REGEXMATCH(J346, ""Outros""), 1, 0)"),0.0)</f>
        <v>0</v>
      </c>
      <c r="J346" s="13" t="s">
        <v>1063</v>
      </c>
      <c r="K346" s="22" t="s">
        <v>77</v>
      </c>
    </row>
    <row r="347" ht="15.75" customHeight="1">
      <c r="A347" s="30">
        <v>44895.42949769676</v>
      </c>
      <c r="B347" s="35">
        <f>IFERROR(__xludf.DUMMYFUNCTION("IF(REGEXMATCH(J347, ""Finanças""), 1, 0)"),0.0)</f>
        <v>0</v>
      </c>
      <c r="C347" s="35">
        <f>IFERROR(__xludf.DUMMYFUNCTION("IF(REGEXMATCH(J347, ""Serviços e Telecom""), 1, 0)"),0.0)</f>
        <v>0</v>
      </c>
      <c r="D347" s="35">
        <f>IFERROR(__xludf.DUMMYFUNCTION("IF(REGEXMATCH(J347, ""Indústria""), 1, 0)"),0.0)</f>
        <v>0</v>
      </c>
      <c r="E347" s="35">
        <f>IFERROR(__xludf.DUMMYFUNCTION("IF(REGEXMATCH(J347, ""Comércio""), 1, 0)"),1.0)</f>
        <v>1</v>
      </c>
      <c r="F347" s="35">
        <f>IFERROR(__xludf.DUMMYFUNCTION("IF(REGEXMATCH(J347, ""Governo""), 1, 0)"),0.0)</f>
        <v>0</v>
      </c>
      <c r="G347" s="35">
        <f>IFERROR(__xludf.DUMMYFUNCTION("IF(REGEXMATCH(J347, ""Óleo e Gás""), 1, 0)"),0.0)</f>
        <v>0</v>
      </c>
      <c r="H347" s="35">
        <f>IFERROR(__xludf.DUMMYFUNCTION("IF(REGEXMATCH(J347, ""Agroindústria""), 1, 0)"),0.0)</f>
        <v>0</v>
      </c>
      <c r="I347" s="13">
        <f>IFERROR(__xludf.DUMMYFUNCTION("IF(REGEXMATCH(J347, ""Outros""), 1, 0)"),0.0)</f>
        <v>0</v>
      </c>
      <c r="J347" s="13" t="s">
        <v>1069</v>
      </c>
      <c r="K347" s="22" t="s">
        <v>77</v>
      </c>
    </row>
    <row r="348" ht="15.75" customHeight="1">
      <c r="A348" s="30">
        <v>44895.50252623843</v>
      </c>
      <c r="B348" s="35">
        <f>IFERROR(__xludf.DUMMYFUNCTION("IF(REGEXMATCH(J348, ""Finanças""), 1, 0)"),1.0)</f>
        <v>1</v>
      </c>
      <c r="C348" s="35">
        <f>IFERROR(__xludf.DUMMYFUNCTION("IF(REGEXMATCH(J348, ""Serviços e Telecom""), 1, 0)"),0.0)</f>
        <v>0</v>
      </c>
      <c r="D348" s="35">
        <f>IFERROR(__xludf.DUMMYFUNCTION("IF(REGEXMATCH(J348, ""Indústria""), 1, 0)"),0.0)</f>
        <v>0</v>
      </c>
      <c r="E348" s="35">
        <f>IFERROR(__xludf.DUMMYFUNCTION("IF(REGEXMATCH(J348, ""Comércio""), 1, 0)"),0.0)</f>
        <v>0</v>
      </c>
      <c r="F348" s="35">
        <f>IFERROR(__xludf.DUMMYFUNCTION("IF(REGEXMATCH(J348, ""Governo""), 1, 0)"),0.0)</f>
        <v>0</v>
      </c>
      <c r="G348" s="35">
        <f>IFERROR(__xludf.DUMMYFUNCTION("IF(REGEXMATCH(J348, ""Óleo e Gás""), 1, 0)"),0.0)</f>
        <v>0</v>
      </c>
      <c r="H348" s="35">
        <f>IFERROR(__xludf.DUMMYFUNCTION("IF(REGEXMATCH(J348, ""Agroindústria""), 1, 0)"),0.0)</f>
        <v>0</v>
      </c>
      <c r="I348" s="13">
        <f>IFERROR(__xludf.DUMMYFUNCTION("IF(REGEXMATCH(J348, ""Outros""), 1, 0)"),0.0)</f>
        <v>0</v>
      </c>
      <c r="J348" s="13" t="s">
        <v>1063</v>
      </c>
      <c r="K348" s="22" t="s">
        <v>696</v>
      </c>
    </row>
    <row r="349" ht="15.75" customHeight="1">
      <c r="A349" s="30">
        <v>44895.50252623843</v>
      </c>
      <c r="B349" s="35">
        <f>IFERROR(__xludf.DUMMYFUNCTION("IF(REGEXMATCH(J349, ""Finanças""), 1, 0)"),0.0)</f>
        <v>0</v>
      </c>
      <c r="C349" s="35">
        <f>IFERROR(__xludf.DUMMYFUNCTION("IF(REGEXMATCH(J349, ""Serviços e Telecom""), 1, 0)"),0.0)</f>
        <v>0</v>
      </c>
      <c r="D349" s="35">
        <f>IFERROR(__xludf.DUMMYFUNCTION("IF(REGEXMATCH(J349, ""Indústria""), 1, 0)"),0.0)</f>
        <v>0</v>
      </c>
      <c r="E349" s="35">
        <f>IFERROR(__xludf.DUMMYFUNCTION("IF(REGEXMATCH(J349, ""Comércio""), 1, 0)"),1.0)</f>
        <v>1</v>
      </c>
      <c r="F349" s="35">
        <f>IFERROR(__xludf.DUMMYFUNCTION("IF(REGEXMATCH(J349, ""Governo""), 1, 0)"),0.0)</f>
        <v>0</v>
      </c>
      <c r="G349" s="35">
        <f>IFERROR(__xludf.DUMMYFUNCTION("IF(REGEXMATCH(J349, ""Óleo e Gás""), 1, 0)"),0.0)</f>
        <v>0</v>
      </c>
      <c r="H349" s="35">
        <f>IFERROR(__xludf.DUMMYFUNCTION("IF(REGEXMATCH(J349, ""Agroindústria""), 1, 0)"),0.0)</f>
        <v>0</v>
      </c>
      <c r="I349" s="13">
        <f>IFERROR(__xludf.DUMMYFUNCTION("IF(REGEXMATCH(J349, ""Outros""), 1, 0)"),0.0)</f>
        <v>0</v>
      </c>
      <c r="J349" s="13" t="s">
        <v>1069</v>
      </c>
      <c r="K349" s="22" t="s">
        <v>696</v>
      </c>
    </row>
    <row r="350" ht="15.75" customHeight="1">
      <c r="A350" s="30">
        <v>44895.50252623843</v>
      </c>
      <c r="B350" s="35">
        <f>IFERROR(__xludf.DUMMYFUNCTION("IF(REGEXMATCH(J350, ""Finanças""), 1, 0)"),0.0)</f>
        <v>0</v>
      </c>
      <c r="C350" s="35">
        <f>IFERROR(__xludf.DUMMYFUNCTION("IF(REGEXMATCH(J350, ""Serviços e Telecom""), 1, 0)"),0.0)</f>
        <v>0</v>
      </c>
      <c r="D350" s="35">
        <f>IFERROR(__xludf.DUMMYFUNCTION("IF(REGEXMATCH(J350, ""Indústria""), 1, 0)"),0.0)</f>
        <v>0</v>
      </c>
      <c r="E350" s="35">
        <f>IFERROR(__xludf.DUMMYFUNCTION("IF(REGEXMATCH(J350, ""Comércio""), 1, 0)"),0.0)</f>
        <v>0</v>
      </c>
      <c r="F350" s="35">
        <f>IFERROR(__xludf.DUMMYFUNCTION("IF(REGEXMATCH(J350, ""Governo""), 1, 0)"),0.0)</f>
        <v>0</v>
      </c>
      <c r="G350" s="35">
        <f>IFERROR(__xludf.DUMMYFUNCTION("IF(REGEXMATCH(J350, ""Óleo e Gás""), 1, 0)"),0.0)</f>
        <v>0</v>
      </c>
      <c r="H350" s="35">
        <f>IFERROR(__xludf.DUMMYFUNCTION("IF(REGEXMATCH(J350, ""Agroindústria""), 1, 0)"),0.0)</f>
        <v>0</v>
      </c>
      <c r="I350" s="13">
        <f>IFERROR(__xludf.DUMMYFUNCTION("IF(REGEXMATCH(J350, ""Outros""), 1, 0)"),1.0)</f>
        <v>1</v>
      </c>
      <c r="J350" s="13" t="s">
        <v>1066</v>
      </c>
      <c r="K350" s="22" t="s">
        <v>696</v>
      </c>
    </row>
    <row r="351" ht="15.75" customHeight="1">
      <c r="A351" s="30">
        <v>44895.63207545139</v>
      </c>
      <c r="B351" s="35">
        <f>IFERROR(__xludf.DUMMYFUNCTION("IF(REGEXMATCH(J351, ""Finanças""), 1, 0)"),0.0)</f>
        <v>0</v>
      </c>
      <c r="C351" s="35">
        <f>IFERROR(__xludf.DUMMYFUNCTION("IF(REGEXMATCH(J351, ""Serviços e Telecom""), 1, 0)"),0.0)</f>
        <v>0</v>
      </c>
      <c r="D351" s="35">
        <f>IFERROR(__xludf.DUMMYFUNCTION("IF(REGEXMATCH(J351, ""Indústria""), 1, 0)"),0.0)</f>
        <v>0</v>
      </c>
      <c r="E351" s="35">
        <f>IFERROR(__xludf.DUMMYFUNCTION("IF(REGEXMATCH(J351, ""Comércio""), 1, 0)"),1.0)</f>
        <v>1</v>
      </c>
      <c r="F351" s="35">
        <f>IFERROR(__xludf.DUMMYFUNCTION("IF(REGEXMATCH(J351, ""Governo""), 1, 0)"),0.0)</f>
        <v>0</v>
      </c>
      <c r="G351" s="35">
        <f>IFERROR(__xludf.DUMMYFUNCTION("IF(REGEXMATCH(J351, ""Óleo e Gás""), 1, 0)"),0.0)</f>
        <v>0</v>
      </c>
      <c r="H351" s="35">
        <f>IFERROR(__xludf.DUMMYFUNCTION("IF(REGEXMATCH(J351, ""Agroindústria""), 1, 0)"),0.0)</f>
        <v>0</v>
      </c>
      <c r="I351" s="13">
        <f>IFERROR(__xludf.DUMMYFUNCTION("IF(REGEXMATCH(J351, ""Outros""), 1, 0)"),0.0)</f>
        <v>0</v>
      </c>
      <c r="J351" s="13" t="s">
        <v>1069</v>
      </c>
      <c r="K351" s="22" t="s">
        <v>73</v>
      </c>
    </row>
    <row r="352" ht="15.75" customHeight="1">
      <c r="A352" s="30">
        <v>44895.7819883912</v>
      </c>
      <c r="B352" s="35">
        <f>IFERROR(__xludf.DUMMYFUNCTION("IF(REGEXMATCH(J352, ""Finanças""), 1, 0)"),0.0)</f>
        <v>0</v>
      </c>
      <c r="C352" s="35">
        <f>IFERROR(__xludf.DUMMYFUNCTION("IF(REGEXMATCH(J352, ""Serviços e Telecom""), 1, 0)"),0.0)</f>
        <v>0</v>
      </c>
      <c r="D352" s="35">
        <f>IFERROR(__xludf.DUMMYFUNCTION("IF(REGEXMATCH(J352, ""Indústria""), 1, 0)"),0.0)</f>
        <v>0</v>
      </c>
      <c r="E352" s="35">
        <f>IFERROR(__xludf.DUMMYFUNCTION("IF(REGEXMATCH(J352, ""Comércio""), 1, 0)"),1.0)</f>
        <v>1</v>
      </c>
      <c r="F352" s="35">
        <f>IFERROR(__xludf.DUMMYFUNCTION("IF(REGEXMATCH(J352, ""Governo""), 1, 0)"),0.0)</f>
        <v>0</v>
      </c>
      <c r="G352" s="35">
        <f>IFERROR(__xludf.DUMMYFUNCTION("IF(REGEXMATCH(J352, ""Óleo e Gás""), 1, 0)"),0.0)</f>
        <v>0</v>
      </c>
      <c r="H352" s="35">
        <f>IFERROR(__xludf.DUMMYFUNCTION("IF(REGEXMATCH(J352, ""Agroindústria""), 1, 0)"),0.0)</f>
        <v>0</v>
      </c>
      <c r="I352" s="13">
        <f>IFERROR(__xludf.DUMMYFUNCTION("IF(REGEXMATCH(J352, ""Outros""), 1, 0)"),0.0)</f>
        <v>0</v>
      </c>
      <c r="J352" s="13" t="s">
        <v>1069</v>
      </c>
      <c r="K352" s="22" t="s">
        <v>73</v>
      </c>
    </row>
    <row r="353" ht="15.75" customHeight="1">
      <c r="A353" s="30">
        <v>44908.78832501157</v>
      </c>
      <c r="B353" s="35">
        <f>IFERROR(__xludf.DUMMYFUNCTION("IF(REGEXMATCH(J353, ""Finanças""), 1, 0)"),0.0)</f>
        <v>0</v>
      </c>
      <c r="C353" s="35">
        <f>IFERROR(__xludf.DUMMYFUNCTION("IF(REGEXMATCH(J353, ""Serviços e Telecom""), 1, 0)"),0.0)</f>
        <v>0</v>
      </c>
      <c r="D353" s="35">
        <f>IFERROR(__xludf.DUMMYFUNCTION("IF(REGEXMATCH(J353, ""Indústria""), 1, 0)"),0.0)</f>
        <v>0</v>
      </c>
      <c r="E353" s="35">
        <f>IFERROR(__xludf.DUMMYFUNCTION("IF(REGEXMATCH(J353, ""Comércio""), 1, 0)"),1.0)</f>
        <v>1</v>
      </c>
      <c r="F353" s="35">
        <f>IFERROR(__xludf.DUMMYFUNCTION("IF(REGEXMATCH(J353, ""Governo""), 1, 0)"),0.0)</f>
        <v>0</v>
      </c>
      <c r="G353" s="35">
        <f>IFERROR(__xludf.DUMMYFUNCTION("IF(REGEXMATCH(J353, ""Óleo e Gás""), 1, 0)"),0.0)</f>
        <v>0</v>
      </c>
      <c r="H353" s="35">
        <f>IFERROR(__xludf.DUMMYFUNCTION("IF(REGEXMATCH(J353, ""Agroindústria""), 1, 0)"),0.0)</f>
        <v>0</v>
      </c>
      <c r="I353" s="13">
        <f>IFERROR(__xludf.DUMMYFUNCTION("IF(REGEXMATCH(J353, ""Outros""), 1, 0)"),0.0)</f>
        <v>0</v>
      </c>
      <c r="J353" s="13" t="s">
        <v>1069</v>
      </c>
      <c r="K353" s="22" t="s">
        <v>73</v>
      </c>
    </row>
    <row r="354" ht="15.75" customHeight="1">
      <c r="A354" s="30">
        <v>44908.79065552083</v>
      </c>
      <c r="B354" s="35">
        <f>IFERROR(__xludf.DUMMYFUNCTION("IF(REGEXMATCH(J354, ""Finanças""), 1, 0)"),0.0)</f>
        <v>0</v>
      </c>
      <c r="C354" s="35">
        <f>IFERROR(__xludf.DUMMYFUNCTION("IF(REGEXMATCH(J354, ""Serviços e Telecom""), 1, 0)"),0.0)</f>
        <v>0</v>
      </c>
      <c r="D354" s="35">
        <f>IFERROR(__xludf.DUMMYFUNCTION("IF(REGEXMATCH(J354, ""Indústria""), 1, 0)"),0.0)</f>
        <v>0</v>
      </c>
      <c r="E354" s="35">
        <f>IFERROR(__xludf.DUMMYFUNCTION("IF(REGEXMATCH(J354, ""Comércio""), 1, 0)"),1.0)</f>
        <v>1</v>
      </c>
      <c r="F354" s="35">
        <f>IFERROR(__xludf.DUMMYFUNCTION("IF(REGEXMATCH(J354, ""Governo""), 1, 0)"),0.0)</f>
        <v>0</v>
      </c>
      <c r="G354" s="35">
        <f>IFERROR(__xludf.DUMMYFUNCTION("IF(REGEXMATCH(J354, ""Óleo e Gás""), 1, 0)"),0.0)</f>
        <v>0</v>
      </c>
      <c r="H354" s="35">
        <f>IFERROR(__xludf.DUMMYFUNCTION("IF(REGEXMATCH(J354, ""Agroindústria""), 1, 0)"),0.0)</f>
        <v>0</v>
      </c>
      <c r="I354" s="13">
        <f>IFERROR(__xludf.DUMMYFUNCTION("IF(REGEXMATCH(J354, ""Outros""), 1, 0)"),0.0)</f>
        <v>0</v>
      </c>
      <c r="J354" s="13" t="s">
        <v>1069</v>
      </c>
      <c r="K354" s="22" t="s">
        <v>73</v>
      </c>
    </row>
    <row r="355" ht="15.75" customHeight="1">
      <c r="A355" s="30">
        <v>44909.25709493055</v>
      </c>
      <c r="B355" s="35">
        <f>IFERROR(__xludf.DUMMYFUNCTION("IF(REGEXMATCH(J355, ""Finanças""), 1, 0)"),0.0)</f>
        <v>0</v>
      </c>
      <c r="C355" s="35">
        <f>IFERROR(__xludf.DUMMYFUNCTION("IF(REGEXMATCH(J355, ""Serviços e Telecom""), 1, 0)"),0.0)</f>
        <v>0</v>
      </c>
      <c r="D355" s="35">
        <f>IFERROR(__xludf.DUMMYFUNCTION("IF(REGEXMATCH(J355, ""Indústria""), 1, 0)"),0.0)</f>
        <v>0</v>
      </c>
      <c r="E355" s="35">
        <f>IFERROR(__xludf.DUMMYFUNCTION("IF(REGEXMATCH(J355, ""Comércio""), 1, 0)"),1.0)</f>
        <v>1</v>
      </c>
      <c r="F355" s="35">
        <f>IFERROR(__xludf.DUMMYFUNCTION("IF(REGEXMATCH(J355, ""Governo""), 1, 0)"),0.0)</f>
        <v>0</v>
      </c>
      <c r="G355" s="35">
        <f>IFERROR(__xludf.DUMMYFUNCTION("IF(REGEXMATCH(J355, ""Óleo e Gás""), 1, 0)"),0.0)</f>
        <v>0</v>
      </c>
      <c r="H355" s="35">
        <f>IFERROR(__xludf.DUMMYFUNCTION("IF(REGEXMATCH(J355, ""Agroindústria""), 1, 0)"),0.0)</f>
        <v>0</v>
      </c>
      <c r="I355" s="13">
        <f>IFERROR(__xludf.DUMMYFUNCTION("IF(REGEXMATCH(J355, ""Outros""), 1, 0)"),0.0)</f>
        <v>0</v>
      </c>
      <c r="J355" s="13" t="s">
        <v>1069</v>
      </c>
      <c r="K355" s="22" t="s">
        <v>73</v>
      </c>
    </row>
    <row r="356" ht="15.75" customHeight="1">
      <c r="A356" s="30">
        <v>44936.43735232639</v>
      </c>
      <c r="B356" s="35">
        <f>IFERROR(__xludf.DUMMYFUNCTION("IF(REGEXMATCH(J356, ""Finanças""), 1, 0)"),1.0)</f>
        <v>1</v>
      </c>
      <c r="C356" s="35">
        <f>IFERROR(__xludf.DUMMYFUNCTION("IF(REGEXMATCH(J356, ""Serviços e Telecom""), 1, 0)"),0.0)</f>
        <v>0</v>
      </c>
      <c r="D356" s="35">
        <f>IFERROR(__xludf.DUMMYFUNCTION("IF(REGEXMATCH(J356, ""Indústria""), 1, 0)"),0.0)</f>
        <v>0</v>
      </c>
      <c r="E356" s="35">
        <f>IFERROR(__xludf.DUMMYFUNCTION("IF(REGEXMATCH(J356, ""Comércio""), 1, 0)"),0.0)</f>
        <v>0</v>
      </c>
      <c r="F356" s="35">
        <f>IFERROR(__xludf.DUMMYFUNCTION("IF(REGEXMATCH(J356, ""Governo""), 1, 0)"),0.0)</f>
        <v>0</v>
      </c>
      <c r="G356" s="35">
        <f>IFERROR(__xludf.DUMMYFUNCTION("IF(REGEXMATCH(J356, ""Óleo e Gás""), 1, 0)"),0.0)</f>
        <v>0</v>
      </c>
      <c r="H356" s="35">
        <f>IFERROR(__xludf.DUMMYFUNCTION("IF(REGEXMATCH(J356, ""Agroindústria""), 1, 0)"),0.0)</f>
        <v>0</v>
      </c>
      <c r="I356" s="13">
        <f>IFERROR(__xludf.DUMMYFUNCTION("IF(REGEXMATCH(J356, ""Outros""), 1, 0)"),0.0)</f>
        <v>0</v>
      </c>
      <c r="J356" s="13" t="s">
        <v>1063</v>
      </c>
      <c r="K356" s="22" t="s">
        <v>77</v>
      </c>
    </row>
    <row r="357" ht="15.75" customHeight="1">
      <c r="A357" s="30">
        <v>44936.43735232639</v>
      </c>
      <c r="B357" s="35">
        <f>IFERROR(__xludf.DUMMYFUNCTION("IF(REGEXMATCH(J357, ""Finanças""), 1, 0)"),0.0)</f>
        <v>0</v>
      </c>
      <c r="C357" s="35">
        <f>IFERROR(__xludf.DUMMYFUNCTION("IF(REGEXMATCH(J357, ""Serviços e Telecom""), 1, 0)"),0.0)</f>
        <v>0</v>
      </c>
      <c r="D357" s="35">
        <f>IFERROR(__xludf.DUMMYFUNCTION("IF(REGEXMATCH(J357, ""Indústria""), 1, 0)"),0.0)</f>
        <v>0</v>
      </c>
      <c r="E357" s="35">
        <f>IFERROR(__xludf.DUMMYFUNCTION("IF(REGEXMATCH(J357, ""Comércio""), 1, 0)"),1.0)</f>
        <v>1</v>
      </c>
      <c r="F357" s="35">
        <f>IFERROR(__xludf.DUMMYFUNCTION("IF(REGEXMATCH(J357, ""Governo""), 1, 0)"),0.0)</f>
        <v>0</v>
      </c>
      <c r="G357" s="35">
        <f>IFERROR(__xludf.DUMMYFUNCTION("IF(REGEXMATCH(J357, ""Óleo e Gás""), 1, 0)"),0.0)</f>
        <v>0</v>
      </c>
      <c r="H357" s="35">
        <f>IFERROR(__xludf.DUMMYFUNCTION("IF(REGEXMATCH(J357, ""Agroindústria""), 1, 0)"),0.0)</f>
        <v>0</v>
      </c>
      <c r="I357" s="13">
        <f>IFERROR(__xludf.DUMMYFUNCTION("IF(REGEXMATCH(J357, ""Outros""), 1, 0)"),0.0)</f>
        <v>0</v>
      </c>
      <c r="J357" s="13" t="s">
        <v>1069</v>
      </c>
      <c r="K357" s="22" t="s">
        <v>77</v>
      </c>
    </row>
    <row r="358" ht="15.75" customHeight="1">
      <c r="A358" s="30">
        <v>44936.44024783565</v>
      </c>
      <c r="B358" s="35">
        <f>IFERROR(__xludf.DUMMYFUNCTION("IF(REGEXMATCH(J358, ""Finanças""), 1, 0)"),1.0)</f>
        <v>1</v>
      </c>
      <c r="C358" s="35">
        <f>IFERROR(__xludf.DUMMYFUNCTION("IF(REGEXMATCH(J358, ""Serviços e Telecom""), 1, 0)"),0.0)</f>
        <v>0</v>
      </c>
      <c r="D358" s="35">
        <f>IFERROR(__xludf.DUMMYFUNCTION("IF(REGEXMATCH(J358, ""Indústria""), 1, 0)"),0.0)</f>
        <v>0</v>
      </c>
      <c r="E358" s="35">
        <f>IFERROR(__xludf.DUMMYFUNCTION("IF(REGEXMATCH(J358, ""Comércio""), 1, 0)"),0.0)</f>
        <v>0</v>
      </c>
      <c r="F358" s="35">
        <f>IFERROR(__xludf.DUMMYFUNCTION("IF(REGEXMATCH(J358, ""Governo""), 1, 0)"),0.0)</f>
        <v>0</v>
      </c>
      <c r="G358" s="35">
        <f>IFERROR(__xludf.DUMMYFUNCTION("IF(REGEXMATCH(J358, ""Óleo e Gás""), 1, 0)"),0.0)</f>
        <v>0</v>
      </c>
      <c r="H358" s="35">
        <f>IFERROR(__xludf.DUMMYFUNCTION("IF(REGEXMATCH(J358, ""Agroindústria""), 1, 0)"),0.0)</f>
        <v>0</v>
      </c>
      <c r="I358" s="13">
        <f>IFERROR(__xludf.DUMMYFUNCTION("IF(REGEXMATCH(J358, ""Outros""), 1, 0)"),0.0)</f>
        <v>0</v>
      </c>
      <c r="J358" s="13" t="s">
        <v>1063</v>
      </c>
      <c r="K358" s="22" t="s">
        <v>708</v>
      </c>
    </row>
    <row r="359" ht="15.75" customHeight="1">
      <c r="A359" s="30">
        <v>44936.44024783565</v>
      </c>
      <c r="B359" s="35">
        <f>IFERROR(__xludf.DUMMYFUNCTION("IF(REGEXMATCH(J359, ""Finanças""), 1, 0)"),0.0)</f>
        <v>0</v>
      </c>
      <c r="C359" s="35">
        <f>IFERROR(__xludf.DUMMYFUNCTION("IF(REGEXMATCH(J359, ""Serviços e Telecom""), 1, 0)"),0.0)</f>
        <v>0</v>
      </c>
      <c r="D359" s="35">
        <f>IFERROR(__xludf.DUMMYFUNCTION("IF(REGEXMATCH(J359, ""Indústria""), 1, 0)"),0.0)</f>
        <v>0</v>
      </c>
      <c r="E359" s="35">
        <f>IFERROR(__xludf.DUMMYFUNCTION("IF(REGEXMATCH(J359, ""Comércio""), 1, 0)"),1.0)</f>
        <v>1</v>
      </c>
      <c r="F359" s="35">
        <f>IFERROR(__xludf.DUMMYFUNCTION("IF(REGEXMATCH(J359, ""Governo""), 1, 0)"),0.0)</f>
        <v>0</v>
      </c>
      <c r="G359" s="35">
        <f>IFERROR(__xludf.DUMMYFUNCTION("IF(REGEXMATCH(J359, ""Óleo e Gás""), 1, 0)"),0.0)</f>
        <v>0</v>
      </c>
      <c r="H359" s="35">
        <f>IFERROR(__xludf.DUMMYFUNCTION("IF(REGEXMATCH(J359, ""Agroindústria""), 1, 0)"),0.0)</f>
        <v>0</v>
      </c>
      <c r="I359" s="13">
        <f>IFERROR(__xludf.DUMMYFUNCTION("IF(REGEXMATCH(J359, ""Outros""), 1, 0)"),0.0)</f>
        <v>0</v>
      </c>
      <c r="J359" s="13" t="s">
        <v>1069</v>
      </c>
      <c r="K359" s="22" t="s">
        <v>708</v>
      </c>
    </row>
    <row r="360" ht="15.75" customHeight="1">
      <c r="A360" s="30">
        <v>44936.44024783565</v>
      </c>
      <c r="B360" s="35">
        <f>IFERROR(__xludf.DUMMYFUNCTION("IF(REGEXMATCH(J360, ""Finanças""), 1, 0)"),0.0)</f>
        <v>0</v>
      </c>
      <c r="C360" s="35">
        <f>IFERROR(__xludf.DUMMYFUNCTION("IF(REGEXMATCH(J360, ""Serviços e Telecom""), 1, 0)"),0.0)</f>
        <v>0</v>
      </c>
      <c r="D360" s="35">
        <f>IFERROR(__xludf.DUMMYFUNCTION("IF(REGEXMATCH(J360, ""Indústria""), 1, 0)"),0.0)</f>
        <v>0</v>
      </c>
      <c r="E360" s="35">
        <f>IFERROR(__xludf.DUMMYFUNCTION("IF(REGEXMATCH(J360, ""Comércio""), 1, 0)"),0.0)</f>
        <v>0</v>
      </c>
      <c r="F360" s="35">
        <f>IFERROR(__xludf.DUMMYFUNCTION("IF(REGEXMATCH(J360, ""Governo""), 1, 0)"),0.0)</f>
        <v>0</v>
      </c>
      <c r="G360" s="35">
        <f>IFERROR(__xludf.DUMMYFUNCTION("IF(REGEXMATCH(J360, ""Óleo e Gás""), 1, 0)"),0.0)</f>
        <v>0</v>
      </c>
      <c r="H360" s="35">
        <f>IFERROR(__xludf.DUMMYFUNCTION("IF(REGEXMATCH(J360, ""Agroindústria""), 1, 0)"),0.0)</f>
        <v>0</v>
      </c>
      <c r="I360" s="13">
        <f>IFERROR(__xludf.DUMMYFUNCTION("IF(REGEXMATCH(J360, ""Outros""), 1, 0)"),1.0)</f>
        <v>1</v>
      </c>
      <c r="J360" s="13" t="s">
        <v>1066</v>
      </c>
      <c r="K360" s="22" t="s">
        <v>708</v>
      </c>
    </row>
    <row r="361" ht="15.75" customHeight="1">
      <c r="A361" s="30">
        <v>44936.49985784722</v>
      </c>
      <c r="B361" s="35">
        <f>IFERROR(__xludf.DUMMYFUNCTION("IF(REGEXMATCH(J361, ""Finanças""), 1, 0)"),1.0)</f>
        <v>1</v>
      </c>
      <c r="C361" s="35">
        <f>IFERROR(__xludf.DUMMYFUNCTION("IF(REGEXMATCH(J361, ""Serviços e Telecom""), 1, 0)"),0.0)</f>
        <v>0</v>
      </c>
      <c r="D361" s="35">
        <f>IFERROR(__xludf.DUMMYFUNCTION("IF(REGEXMATCH(J361, ""Indústria""), 1, 0)"),0.0)</f>
        <v>0</v>
      </c>
      <c r="E361" s="35">
        <f>IFERROR(__xludf.DUMMYFUNCTION("IF(REGEXMATCH(J361, ""Comércio""), 1, 0)"),0.0)</f>
        <v>0</v>
      </c>
      <c r="F361" s="35">
        <f>IFERROR(__xludf.DUMMYFUNCTION("IF(REGEXMATCH(J361, ""Governo""), 1, 0)"),0.0)</f>
        <v>0</v>
      </c>
      <c r="G361" s="35">
        <f>IFERROR(__xludf.DUMMYFUNCTION("IF(REGEXMATCH(J361, ""Óleo e Gás""), 1, 0)"),0.0)</f>
        <v>0</v>
      </c>
      <c r="H361" s="35">
        <f>IFERROR(__xludf.DUMMYFUNCTION("IF(REGEXMATCH(J361, ""Agroindústria""), 1, 0)"),0.0)</f>
        <v>0</v>
      </c>
      <c r="I361" s="13">
        <f>IFERROR(__xludf.DUMMYFUNCTION("IF(REGEXMATCH(J361, ""Outros""), 1, 0)"),0.0)</f>
        <v>0</v>
      </c>
      <c r="J361" s="13" t="s">
        <v>1063</v>
      </c>
      <c r="K361" s="22" t="s">
        <v>29</v>
      </c>
    </row>
    <row r="362" ht="15.75" customHeight="1">
      <c r="A362" s="30">
        <v>44936.529431874995</v>
      </c>
      <c r="B362" s="35">
        <f>IFERROR(__xludf.DUMMYFUNCTION("IF(REGEXMATCH(J362, ""Finanças""), 1, 0)"),0.0)</f>
        <v>0</v>
      </c>
      <c r="C362" s="35">
        <f>IFERROR(__xludf.DUMMYFUNCTION("IF(REGEXMATCH(J362, ""Serviços e Telecom""), 1, 0)"),0.0)</f>
        <v>0</v>
      </c>
      <c r="D362" s="35">
        <f>IFERROR(__xludf.DUMMYFUNCTION("IF(REGEXMATCH(J362, ""Indústria""), 1, 0)"),0.0)</f>
        <v>0</v>
      </c>
      <c r="E362" s="35">
        <f>IFERROR(__xludf.DUMMYFUNCTION("IF(REGEXMATCH(J362, ""Comércio""), 1, 0)"),0.0)</f>
        <v>0</v>
      </c>
      <c r="F362" s="35">
        <f>IFERROR(__xludf.DUMMYFUNCTION("IF(REGEXMATCH(J362, ""Governo""), 1, 0)"),1.0)</f>
        <v>1</v>
      </c>
      <c r="G362" s="35">
        <f>IFERROR(__xludf.DUMMYFUNCTION("IF(REGEXMATCH(J362, ""Óleo e Gás""), 1, 0)"),0.0)</f>
        <v>0</v>
      </c>
      <c r="H362" s="35">
        <f>IFERROR(__xludf.DUMMYFUNCTION("IF(REGEXMATCH(J362, ""Agroindústria""), 1, 0)"),0.0)</f>
        <v>0</v>
      </c>
      <c r="I362" s="13">
        <f>IFERROR(__xludf.DUMMYFUNCTION("IF(REGEXMATCH(J362, ""Outros""), 1, 0)"),0.0)</f>
        <v>0</v>
      </c>
      <c r="J362" s="13" t="s">
        <v>327</v>
      </c>
      <c r="K362" s="22" t="s">
        <v>518</v>
      </c>
    </row>
    <row r="363" ht="15.75" customHeight="1">
      <c r="A363" s="30">
        <v>44936.529431874995</v>
      </c>
      <c r="B363" s="35">
        <f>IFERROR(__xludf.DUMMYFUNCTION("IF(REGEXMATCH(J363, ""Finanças""), 1, 0)"),1.0)</f>
        <v>1</v>
      </c>
      <c r="C363" s="35">
        <f>IFERROR(__xludf.DUMMYFUNCTION("IF(REGEXMATCH(J363, ""Serviços e Telecom""), 1, 0)"),0.0)</f>
        <v>0</v>
      </c>
      <c r="D363" s="35">
        <f>IFERROR(__xludf.DUMMYFUNCTION("IF(REGEXMATCH(J363, ""Indústria""), 1, 0)"),0.0)</f>
        <v>0</v>
      </c>
      <c r="E363" s="35">
        <f>IFERROR(__xludf.DUMMYFUNCTION("IF(REGEXMATCH(J363, ""Comércio""), 1, 0)"),0.0)</f>
        <v>0</v>
      </c>
      <c r="F363" s="35">
        <f>IFERROR(__xludf.DUMMYFUNCTION("IF(REGEXMATCH(J363, ""Governo""), 1, 0)"),0.0)</f>
        <v>0</v>
      </c>
      <c r="G363" s="35">
        <f>IFERROR(__xludf.DUMMYFUNCTION("IF(REGEXMATCH(J363, ""Óleo e Gás""), 1, 0)"),0.0)</f>
        <v>0</v>
      </c>
      <c r="H363" s="35">
        <f>IFERROR(__xludf.DUMMYFUNCTION("IF(REGEXMATCH(J363, ""Agroindústria""), 1, 0)"),0.0)</f>
        <v>0</v>
      </c>
      <c r="I363" s="13">
        <f>IFERROR(__xludf.DUMMYFUNCTION("IF(REGEXMATCH(J363, ""Outros""), 1, 0)"),0.0)</f>
        <v>0</v>
      </c>
      <c r="J363" s="13" t="s">
        <v>1063</v>
      </c>
      <c r="K363" s="22" t="s">
        <v>518</v>
      </c>
    </row>
    <row r="364" ht="15.75" customHeight="1">
      <c r="A364" s="30">
        <v>44936.529431874995</v>
      </c>
      <c r="B364" s="35">
        <f>IFERROR(__xludf.DUMMYFUNCTION("IF(REGEXMATCH(J364, ""Finanças""), 1, 0)"),0.0)</f>
        <v>0</v>
      </c>
      <c r="C364" s="35">
        <f>IFERROR(__xludf.DUMMYFUNCTION("IF(REGEXMATCH(J364, ""Serviços e Telecom""), 1, 0)"),0.0)</f>
        <v>0</v>
      </c>
      <c r="D364" s="35">
        <f>IFERROR(__xludf.DUMMYFUNCTION("IF(REGEXMATCH(J364, ""Indústria""), 1, 0)"),0.0)</f>
        <v>0</v>
      </c>
      <c r="E364" s="35">
        <f>IFERROR(__xludf.DUMMYFUNCTION("IF(REGEXMATCH(J364, ""Comércio""), 1, 0)"),0.0)</f>
        <v>0</v>
      </c>
      <c r="F364" s="35">
        <f>IFERROR(__xludf.DUMMYFUNCTION("IF(REGEXMATCH(J364, ""Governo""), 1, 0)"),0.0)</f>
        <v>0</v>
      </c>
      <c r="G364" s="35">
        <f>IFERROR(__xludf.DUMMYFUNCTION("IF(REGEXMATCH(J364, ""Óleo e Gás""), 1, 0)"),0.0)</f>
        <v>0</v>
      </c>
      <c r="H364" s="35">
        <f>IFERROR(__xludf.DUMMYFUNCTION("IF(REGEXMATCH(J364, ""Agroindústria""), 1, 0)"),0.0)</f>
        <v>0</v>
      </c>
      <c r="I364" s="13">
        <f>IFERROR(__xludf.DUMMYFUNCTION("IF(REGEXMATCH(J364, ""Outros""), 1, 0)"),1.0)</f>
        <v>1</v>
      </c>
      <c r="J364" s="13" t="s">
        <v>1066</v>
      </c>
      <c r="K364" s="22" t="s">
        <v>518</v>
      </c>
    </row>
    <row r="365" ht="15.75" customHeight="1">
      <c r="A365" s="30">
        <v>44939.57586848379</v>
      </c>
      <c r="B365" s="35">
        <f>IFERROR(__xludf.DUMMYFUNCTION("IF(REGEXMATCH(J365, ""Finanças""), 1, 0)"),0.0)</f>
        <v>0</v>
      </c>
      <c r="C365" s="35">
        <f>IFERROR(__xludf.DUMMYFUNCTION("IF(REGEXMATCH(J365, ""Serviços e Telecom""), 1, 0)"),0.0)</f>
        <v>0</v>
      </c>
      <c r="D365" s="35">
        <f>IFERROR(__xludf.DUMMYFUNCTION("IF(REGEXMATCH(J365, ""Indústria""), 1, 0)"),0.0)</f>
        <v>0</v>
      </c>
      <c r="E365" s="35">
        <f>IFERROR(__xludf.DUMMYFUNCTION("IF(REGEXMATCH(J365, ""Comércio""), 1, 0)"),0.0)</f>
        <v>0</v>
      </c>
      <c r="F365" s="35">
        <f>IFERROR(__xludf.DUMMYFUNCTION("IF(REGEXMATCH(J365, ""Governo""), 1, 0)"),1.0)</f>
        <v>1</v>
      </c>
      <c r="G365" s="35">
        <f>IFERROR(__xludf.DUMMYFUNCTION("IF(REGEXMATCH(J365, ""Óleo e Gás""), 1, 0)"),0.0)</f>
        <v>0</v>
      </c>
      <c r="H365" s="35">
        <f>IFERROR(__xludf.DUMMYFUNCTION("IF(REGEXMATCH(J365, ""Agroindústria""), 1, 0)"),0.0)</f>
        <v>0</v>
      </c>
      <c r="I365" s="13">
        <f>IFERROR(__xludf.DUMMYFUNCTION("IF(REGEXMATCH(J365, ""Outros""), 1, 0)"),0.0)</f>
        <v>0</v>
      </c>
      <c r="J365" s="13" t="s">
        <v>327</v>
      </c>
      <c r="K365" s="22" t="s">
        <v>327</v>
      </c>
    </row>
    <row r="366" ht="15.75" customHeight="1">
      <c r="A366" s="31">
        <v>44923.729016157406</v>
      </c>
      <c r="B366" s="35">
        <f>IFERROR(__xludf.DUMMYFUNCTION("IF(REGEXMATCH(J366, ""Finanças""), 1, 0)"),0.0)</f>
        <v>0</v>
      </c>
      <c r="C366" s="35">
        <f>IFERROR(__xludf.DUMMYFUNCTION("IF(REGEXMATCH(J366, ""Serviços e Telecom""), 1, 0)"),0.0)</f>
        <v>0</v>
      </c>
      <c r="D366" s="35">
        <f>IFERROR(__xludf.DUMMYFUNCTION("IF(REGEXMATCH(J366, ""Indústria""), 1, 0)"),0.0)</f>
        <v>0</v>
      </c>
      <c r="E366" s="35">
        <f>IFERROR(__xludf.DUMMYFUNCTION("IF(REGEXMATCH(J366, ""Comércio""), 1, 0)"),0.0)</f>
        <v>0</v>
      </c>
      <c r="F366" s="35">
        <f>IFERROR(__xludf.DUMMYFUNCTION("IF(REGEXMATCH(J366, ""Governo""), 1, 0)"),0.0)</f>
        <v>0</v>
      </c>
      <c r="G366" s="35">
        <f>IFERROR(__xludf.DUMMYFUNCTION("IF(REGEXMATCH(J366, ""Óleo e Gás""), 1, 0)"),0.0)</f>
        <v>0</v>
      </c>
      <c r="H366" s="35">
        <f>IFERROR(__xludf.DUMMYFUNCTION("IF(REGEXMATCH(J366, ""Agroindústria""), 1, 0)"),1.0)</f>
        <v>1</v>
      </c>
      <c r="I366" s="13">
        <f>IFERROR(__xludf.DUMMYFUNCTION("IF(REGEXMATCH(J366, ""Outros""), 1, 0)"),0.0)</f>
        <v>0</v>
      </c>
      <c r="J366" s="13" t="s">
        <v>1079</v>
      </c>
      <c r="K366" s="22" t="s">
        <v>714</v>
      </c>
    </row>
    <row r="367" ht="15.75" customHeight="1">
      <c r="A367" s="30">
        <v>45004.84043888889</v>
      </c>
      <c r="B367" s="35">
        <f>IFERROR(__xludf.DUMMYFUNCTION("IF(REGEXMATCH(J367, ""Finanças""), 1, 0)"),0.0)</f>
        <v>0</v>
      </c>
      <c r="C367" s="35">
        <f>IFERROR(__xludf.DUMMYFUNCTION("IF(REGEXMATCH(J367, ""Serviços e Telecom""), 1, 0)"),0.0)</f>
        <v>0</v>
      </c>
      <c r="D367" s="35">
        <f>IFERROR(__xludf.DUMMYFUNCTION("IF(REGEXMATCH(J367, ""Indústria""), 1, 0)"),0.0)</f>
        <v>0</v>
      </c>
      <c r="E367" s="35">
        <f>IFERROR(__xludf.DUMMYFUNCTION("IF(REGEXMATCH(J367, ""Comércio""), 1, 0)"),0.0)</f>
        <v>0</v>
      </c>
      <c r="F367" s="35">
        <f>IFERROR(__xludf.DUMMYFUNCTION("IF(REGEXMATCH(J367, ""Governo""), 1, 0)"),0.0)</f>
        <v>0</v>
      </c>
      <c r="G367" s="35">
        <f>IFERROR(__xludf.DUMMYFUNCTION("IF(REGEXMATCH(J367, ""Óleo e Gás""), 1, 0)"),0.0)</f>
        <v>0</v>
      </c>
      <c r="H367" s="35">
        <f>IFERROR(__xludf.DUMMYFUNCTION("IF(REGEXMATCH(J367, ""Agroindústria""), 1, 0)"),0.0)</f>
        <v>0</v>
      </c>
      <c r="I367" s="13">
        <f>IFERROR(__xludf.DUMMYFUNCTION("IF(REGEXMATCH(J367, ""Outros""), 1, 0)"),0.0)</f>
        <v>0</v>
      </c>
      <c r="K367" s="22" t="s">
        <v>717</v>
      </c>
    </row>
    <row r="368" ht="15.75" customHeight="1">
      <c r="A368" s="30">
        <v>45004.937716307875</v>
      </c>
      <c r="B368" s="35">
        <f>IFERROR(__xludf.DUMMYFUNCTION("IF(REGEXMATCH(J368, ""Finanças""), 1, 0)"),0.0)</f>
        <v>0</v>
      </c>
      <c r="C368" s="35">
        <f>IFERROR(__xludf.DUMMYFUNCTION("IF(REGEXMATCH(J368, ""Serviços e Telecom""), 1, 0)"),0.0)</f>
        <v>0</v>
      </c>
      <c r="D368" s="35">
        <f>IFERROR(__xludf.DUMMYFUNCTION("IF(REGEXMATCH(J368, ""Indústria""), 1, 0)"),0.0)</f>
        <v>0</v>
      </c>
      <c r="E368" s="35">
        <f>IFERROR(__xludf.DUMMYFUNCTION("IF(REGEXMATCH(J368, ""Comércio""), 1, 0)"),0.0)</f>
        <v>0</v>
      </c>
      <c r="F368" s="35">
        <f>IFERROR(__xludf.DUMMYFUNCTION("IF(REGEXMATCH(J368, ""Governo""), 1, 0)"),0.0)</f>
        <v>0</v>
      </c>
      <c r="G368" s="35">
        <f>IFERROR(__xludf.DUMMYFUNCTION("IF(REGEXMATCH(J368, ""Óleo e Gás""), 1, 0)"),0.0)</f>
        <v>0</v>
      </c>
      <c r="H368" s="35">
        <f>IFERROR(__xludf.DUMMYFUNCTION("IF(REGEXMATCH(J368, ""Agroindústria""), 1, 0)"),0.0)</f>
        <v>0</v>
      </c>
      <c r="I368" s="13">
        <f>IFERROR(__xludf.DUMMYFUNCTION("IF(REGEXMATCH(J368, ""Outros""), 1, 0)"),0.0)</f>
        <v>0</v>
      </c>
      <c r="K368" s="22" t="s">
        <v>719</v>
      </c>
    </row>
    <row r="369" ht="15.75" customHeight="1">
      <c r="A369" s="30">
        <v>45005.0669984375</v>
      </c>
      <c r="B369" s="35">
        <f>IFERROR(__xludf.DUMMYFUNCTION("IF(REGEXMATCH(J369, ""Finanças""), 1, 0)"),0.0)</f>
        <v>0</v>
      </c>
      <c r="C369" s="35">
        <f>IFERROR(__xludf.DUMMYFUNCTION("IF(REGEXMATCH(J369, ""Serviços e Telecom""), 1, 0)"),0.0)</f>
        <v>0</v>
      </c>
      <c r="D369" s="35">
        <f>IFERROR(__xludf.DUMMYFUNCTION("IF(REGEXMATCH(J369, ""Indústria""), 1, 0)"),0.0)</f>
        <v>0</v>
      </c>
      <c r="E369" s="35">
        <f>IFERROR(__xludf.DUMMYFUNCTION("IF(REGEXMATCH(J369, ""Comércio""), 1, 0)"),0.0)</f>
        <v>0</v>
      </c>
      <c r="F369" s="35">
        <f>IFERROR(__xludf.DUMMYFUNCTION("IF(REGEXMATCH(J369, ""Governo""), 1, 0)"),0.0)</f>
        <v>0</v>
      </c>
      <c r="G369" s="35">
        <f>IFERROR(__xludf.DUMMYFUNCTION("IF(REGEXMATCH(J369, ""Óleo e Gás""), 1, 0)"),0.0)</f>
        <v>0</v>
      </c>
      <c r="H369" s="35">
        <f>IFERROR(__xludf.DUMMYFUNCTION("IF(REGEXMATCH(J369, ""Agroindústria""), 1, 0)"),0.0)</f>
        <v>0</v>
      </c>
      <c r="I369" s="13">
        <f>IFERROR(__xludf.DUMMYFUNCTION("IF(REGEXMATCH(J369, ""Outros""), 1, 0)"),0.0)</f>
        <v>0</v>
      </c>
      <c r="K369" s="22" t="s">
        <v>73</v>
      </c>
    </row>
    <row r="370" ht="15.75" customHeight="1">
      <c r="A370" s="30">
        <v>45005.36549114583</v>
      </c>
      <c r="B370" s="35">
        <f>IFERROR(__xludf.DUMMYFUNCTION("IF(REGEXMATCH(J370, ""Finanças""), 1, 0)"),0.0)</f>
        <v>0</v>
      </c>
      <c r="C370" s="35">
        <f>IFERROR(__xludf.DUMMYFUNCTION("IF(REGEXMATCH(J370, ""Serviços e Telecom""), 1, 0)"),0.0)</f>
        <v>0</v>
      </c>
      <c r="D370" s="35">
        <f>IFERROR(__xludf.DUMMYFUNCTION("IF(REGEXMATCH(J370, ""Indústria""), 1, 0)"),0.0)</f>
        <v>0</v>
      </c>
      <c r="E370" s="35">
        <f>IFERROR(__xludf.DUMMYFUNCTION("IF(REGEXMATCH(J370, ""Comércio""), 1, 0)"),0.0)</f>
        <v>0</v>
      </c>
      <c r="F370" s="35">
        <f>IFERROR(__xludf.DUMMYFUNCTION("IF(REGEXMATCH(J370, ""Governo""), 1, 0)"),0.0)</f>
        <v>0</v>
      </c>
      <c r="G370" s="35">
        <f>IFERROR(__xludf.DUMMYFUNCTION("IF(REGEXMATCH(J370, ""Óleo e Gás""), 1, 0)"),0.0)</f>
        <v>0</v>
      </c>
      <c r="H370" s="35">
        <f>IFERROR(__xludf.DUMMYFUNCTION("IF(REGEXMATCH(J370, ""Agroindústria""), 1, 0)"),0.0)</f>
        <v>0</v>
      </c>
      <c r="I370" s="13">
        <f>IFERROR(__xludf.DUMMYFUNCTION("IF(REGEXMATCH(J370, ""Outros""), 1, 0)"),0.0)</f>
        <v>0</v>
      </c>
      <c r="K370" s="22" t="s">
        <v>140</v>
      </c>
    </row>
    <row r="371" ht="15.75" customHeight="1">
      <c r="A371" s="30">
        <v>45005.41745875</v>
      </c>
      <c r="B371" s="35">
        <f>IFERROR(__xludf.DUMMYFUNCTION("IF(REGEXMATCH(J371, ""Finanças""), 1, 0)"),0.0)</f>
        <v>0</v>
      </c>
      <c r="C371" s="35">
        <f>IFERROR(__xludf.DUMMYFUNCTION("IF(REGEXMATCH(J371, ""Serviços e Telecom""), 1, 0)"),0.0)</f>
        <v>0</v>
      </c>
      <c r="D371" s="35">
        <f>IFERROR(__xludf.DUMMYFUNCTION("IF(REGEXMATCH(J371, ""Indústria""), 1, 0)"),0.0)</f>
        <v>0</v>
      </c>
      <c r="E371" s="35">
        <f>IFERROR(__xludf.DUMMYFUNCTION("IF(REGEXMATCH(J371, ""Comércio""), 1, 0)"),0.0)</f>
        <v>0</v>
      </c>
      <c r="F371" s="35">
        <f>IFERROR(__xludf.DUMMYFUNCTION("IF(REGEXMATCH(J371, ""Governo""), 1, 0)"),0.0)</f>
        <v>0</v>
      </c>
      <c r="G371" s="35">
        <f>IFERROR(__xludf.DUMMYFUNCTION("IF(REGEXMATCH(J371, ""Óleo e Gás""), 1, 0)"),0.0)</f>
        <v>0</v>
      </c>
      <c r="H371" s="35">
        <f>IFERROR(__xludf.DUMMYFUNCTION("IF(REGEXMATCH(J371, ""Agroindústria""), 1, 0)"),0.0)</f>
        <v>0</v>
      </c>
      <c r="I371" s="13">
        <f>IFERROR(__xludf.DUMMYFUNCTION("IF(REGEXMATCH(J371, ""Outros""), 1, 0)"),0.0)</f>
        <v>0</v>
      </c>
      <c r="K371" s="22" t="s">
        <v>233</v>
      </c>
    </row>
    <row r="372" ht="15.75" customHeight="1">
      <c r="A372" s="30">
        <v>45005.49294541667</v>
      </c>
      <c r="B372" s="35">
        <f>IFERROR(__xludf.DUMMYFUNCTION("IF(REGEXMATCH(J372, ""Finanças""), 1, 0)"),0.0)</f>
        <v>0</v>
      </c>
      <c r="C372" s="35">
        <f>IFERROR(__xludf.DUMMYFUNCTION("IF(REGEXMATCH(J372, ""Serviços e Telecom""), 1, 0)"),0.0)</f>
        <v>0</v>
      </c>
      <c r="D372" s="35">
        <f>IFERROR(__xludf.DUMMYFUNCTION("IF(REGEXMATCH(J372, ""Indústria""), 1, 0)"),0.0)</f>
        <v>0</v>
      </c>
      <c r="E372" s="35">
        <f>IFERROR(__xludf.DUMMYFUNCTION("IF(REGEXMATCH(J372, ""Comércio""), 1, 0)"),0.0)</f>
        <v>0</v>
      </c>
      <c r="F372" s="35">
        <f>IFERROR(__xludf.DUMMYFUNCTION("IF(REGEXMATCH(J372, ""Governo""), 1, 0)"),0.0)</f>
        <v>0</v>
      </c>
      <c r="G372" s="35">
        <f>IFERROR(__xludf.DUMMYFUNCTION("IF(REGEXMATCH(J372, ""Óleo e Gás""), 1, 0)"),0.0)</f>
        <v>0</v>
      </c>
      <c r="H372" s="35">
        <f>IFERROR(__xludf.DUMMYFUNCTION("IF(REGEXMATCH(J372, ""Agroindústria""), 1, 0)"),0.0)</f>
        <v>0</v>
      </c>
      <c r="I372" s="13">
        <f>IFERROR(__xludf.DUMMYFUNCTION("IF(REGEXMATCH(J372, ""Outros""), 1, 0)"),0.0)</f>
        <v>0</v>
      </c>
      <c r="K372" s="22" t="s">
        <v>726</v>
      </c>
    </row>
    <row r="373" ht="15.75" customHeight="1">
      <c r="A373" s="30">
        <v>45005.5103591088</v>
      </c>
      <c r="B373" s="35">
        <f>IFERROR(__xludf.DUMMYFUNCTION("IF(REGEXMATCH(J373, ""Finanças""), 1, 0)"),0.0)</f>
        <v>0</v>
      </c>
      <c r="C373" s="35">
        <f>IFERROR(__xludf.DUMMYFUNCTION("IF(REGEXMATCH(J373, ""Serviços e Telecom""), 1, 0)"),0.0)</f>
        <v>0</v>
      </c>
      <c r="D373" s="35">
        <f>IFERROR(__xludf.DUMMYFUNCTION("IF(REGEXMATCH(J373, ""Indústria""), 1, 0)"),0.0)</f>
        <v>0</v>
      </c>
      <c r="E373" s="35">
        <f>IFERROR(__xludf.DUMMYFUNCTION("IF(REGEXMATCH(J373, ""Comércio""), 1, 0)"),0.0)</f>
        <v>0</v>
      </c>
      <c r="F373" s="35">
        <f>IFERROR(__xludf.DUMMYFUNCTION("IF(REGEXMATCH(J373, ""Governo""), 1, 0)"),0.0)</f>
        <v>0</v>
      </c>
      <c r="G373" s="35">
        <f>IFERROR(__xludf.DUMMYFUNCTION("IF(REGEXMATCH(J373, ""Óleo e Gás""), 1, 0)"),0.0)</f>
        <v>0</v>
      </c>
      <c r="H373" s="35">
        <f>IFERROR(__xludf.DUMMYFUNCTION("IF(REGEXMATCH(J373, ""Agroindústria""), 1, 0)"),0.0)</f>
        <v>0</v>
      </c>
      <c r="I373" s="13">
        <f>IFERROR(__xludf.DUMMYFUNCTION("IF(REGEXMATCH(J373, ""Outros""), 1, 0)"),0.0)</f>
        <v>0</v>
      </c>
      <c r="K373" s="22" t="s">
        <v>728</v>
      </c>
    </row>
    <row r="374" ht="15.75" customHeight="1">
      <c r="A374" s="30">
        <v>45005.61546223379</v>
      </c>
      <c r="B374" s="35">
        <f>IFERROR(__xludf.DUMMYFUNCTION("IF(REGEXMATCH(J374, ""Finanças""), 1, 0)"),0.0)</f>
        <v>0</v>
      </c>
      <c r="C374" s="35">
        <f>IFERROR(__xludf.DUMMYFUNCTION("IF(REGEXMATCH(J374, ""Serviços e Telecom""), 1, 0)"),0.0)</f>
        <v>0</v>
      </c>
      <c r="D374" s="35">
        <f>IFERROR(__xludf.DUMMYFUNCTION("IF(REGEXMATCH(J374, ""Indústria""), 1, 0)"),0.0)</f>
        <v>0</v>
      </c>
      <c r="E374" s="35">
        <f>IFERROR(__xludf.DUMMYFUNCTION("IF(REGEXMATCH(J374, ""Comércio""), 1, 0)"),0.0)</f>
        <v>0</v>
      </c>
      <c r="F374" s="35">
        <f>IFERROR(__xludf.DUMMYFUNCTION("IF(REGEXMATCH(J374, ""Governo""), 1, 0)"),0.0)</f>
        <v>0</v>
      </c>
      <c r="G374" s="35">
        <f>IFERROR(__xludf.DUMMYFUNCTION("IF(REGEXMATCH(J374, ""Óleo e Gás""), 1, 0)"),0.0)</f>
        <v>0</v>
      </c>
      <c r="H374" s="35">
        <f>IFERROR(__xludf.DUMMYFUNCTION("IF(REGEXMATCH(J374, ""Agroindústria""), 1, 0)"),0.0)</f>
        <v>0</v>
      </c>
      <c r="I374" s="13">
        <f>IFERROR(__xludf.DUMMYFUNCTION("IF(REGEXMATCH(J374, ""Outros""), 1, 0)"),0.0)</f>
        <v>0</v>
      </c>
      <c r="K374" s="22" t="s">
        <v>732</v>
      </c>
    </row>
    <row r="375" ht="15.75" customHeight="1">
      <c r="A375" s="30">
        <v>45005.73196447917</v>
      </c>
      <c r="B375" s="35">
        <f>IFERROR(__xludf.DUMMYFUNCTION("IF(REGEXMATCH(J375, ""Finanças""), 1, 0)"),0.0)</f>
        <v>0</v>
      </c>
      <c r="C375" s="35">
        <f>IFERROR(__xludf.DUMMYFUNCTION("IF(REGEXMATCH(J375, ""Serviços e Telecom""), 1, 0)"),0.0)</f>
        <v>0</v>
      </c>
      <c r="D375" s="35">
        <f>IFERROR(__xludf.DUMMYFUNCTION("IF(REGEXMATCH(J375, ""Indústria""), 1, 0)"),0.0)</f>
        <v>0</v>
      </c>
      <c r="E375" s="35">
        <f>IFERROR(__xludf.DUMMYFUNCTION("IF(REGEXMATCH(J375, ""Comércio""), 1, 0)"),0.0)</f>
        <v>0</v>
      </c>
      <c r="F375" s="35">
        <f>IFERROR(__xludf.DUMMYFUNCTION("IF(REGEXMATCH(J375, ""Governo""), 1, 0)"),0.0)</f>
        <v>0</v>
      </c>
      <c r="G375" s="35">
        <f>IFERROR(__xludf.DUMMYFUNCTION("IF(REGEXMATCH(J375, ""Óleo e Gás""), 1, 0)"),0.0)</f>
        <v>0</v>
      </c>
      <c r="H375" s="35">
        <f>IFERROR(__xludf.DUMMYFUNCTION("IF(REGEXMATCH(J375, ""Agroindústria""), 1, 0)"),0.0)</f>
        <v>0</v>
      </c>
      <c r="I375" s="13">
        <f>IFERROR(__xludf.DUMMYFUNCTION("IF(REGEXMATCH(J375, ""Outros""), 1, 0)"),0.0)</f>
        <v>0</v>
      </c>
      <c r="K375" s="22" t="s">
        <v>735</v>
      </c>
    </row>
    <row r="376" ht="15.75" customHeight="1">
      <c r="A376" s="30">
        <v>45005.79329611111</v>
      </c>
      <c r="B376" s="35">
        <f>IFERROR(__xludf.DUMMYFUNCTION("IF(REGEXMATCH(J376, ""Finanças""), 1, 0)"),0.0)</f>
        <v>0</v>
      </c>
      <c r="C376" s="35">
        <f>IFERROR(__xludf.DUMMYFUNCTION("IF(REGEXMATCH(J376, ""Serviços e Telecom""), 1, 0)"),0.0)</f>
        <v>0</v>
      </c>
      <c r="D376" s="35">
        <f>IFERROR(__xludf.DUMMYFUNCTION("IF(REGEXMATCH(J376, ""Indústria""), 1, 0)"),0.0)</f>
        <v>0</v>
      </c>
      <c r="E376" s="35">
        <f>IFERROR(__xludf.DUMMYFUNCTION("IF(REGEXMATCH(J376, ""Comércio""), 1, 0)"),0.0)</f>
        <v>0</v>
      </c>
      <c r="F376" s="35">
        <f>IFERROR(__xludf.DUMMYFUNCTION("IF(REGEXMATCH(J376, ""Governo""), 1, 0)"),0.0)</f>
        <v>0</v>
      </c>
      <c r="G376" s="35">
        <f>IFERROR(__xludf.DUMMYFUNCTION("IF(REGEXMATCH(J376, ""Óleo e Gás""), 1, 0)"),0.0)</f>
        <v>0</v>
      </c>
      <c r="H376" s="35">
        <f>IFERROR(__xludf.DUMMYFUNCTION("IF(REGEXMATCH(J376, ""Agroindústria""), 1, 0)"),0.0)</f>
        <v>0</v>
      </c>
      <c r="I376" s="13">
        <f>IFERROR(__xludf.DUMMYFUNCTION("IF(REGEXMATCH(J376, ""Outros""), 1, 0)"),0.0)</f>
        <v>0</v>
      </c>
      <c r="K376" s="22" t="s">
        <v>739</v>
      </c>
    </row>
    <row r="377" ht="15.75" customHeight="1">
      <c r="A377" s="30">
        <v>45005.806326666665</v>
      </c>
      <c r="B377" s="35">
        <f>IFERROR(__xludf.DUMMYFUNCTION("IF(REGEXMATCH(J377, ""Finanças""), 1, 0)"),0.0)</f>
        <v>0</v>
      </c>
      <c r="C377" s="35">
        <f>IFERROR(__xludf.DUMMYFUNCTION("IF(REGEXMATCH(J377, ""Serviços e Telecom""), 1, 0)"),0.0)</f>
        <v>0</v>
      </c>
      <c r="D377" s="35">
        <f>IFERROR(__xludf.DUMMYFUNCTION("IF(REGEXMATCH(J377, ""Indústria""), 1, 0)"),0.0)</f>
        <v>0</v>
      </c>
      <c r="E377" s="35">
        <f>IFERROR(__xludf.DUMMYFUNCTION("IF(REGEXMATCH(J377, ""Comércio""), 1, 0)"),0.0)</f>
        <v>0</v>
      </c>
      <c r="F377" s="35">
        <f>IFERROR(__xludf.DUMMYFUNCTION("IF(REGEXMATCH(J377, ""Governo""), 1, 0)"),0.0)</f>
        <v>0</v>
      </c>
      <c r="G377" s="35">
        <f>IFERROR(__xludf.DUMMYFUNCTION("IF(REGEXMATCH(J377, ""Óleo e Gás""), 1, 0)"),0.0)</f>
        <v>0</v>
      </c>
      <c r="H377" s="35">
        <f>IFERROR(__xludf.DUMMYFUNCTION("IF(REGEXMATCH(J377, ""Agroindústria""), 1, 0)"),0.0)</f>
        <v>0</v>
      </c>
      <c r="I377" s="13">
        <f>IFERROR(__xludf.DUMMYFUNCTION("IF(REGEXMATCH(J377, ""Outros""), 1, 0)"),0.0)</f>
        <v>0</v>
      </c>
      <c r="K377" s="22" t="s">
        <v>742</v>
      </c>
    </row>
    <row r="378" ht="15.75" customHeight="1">
      <c r="A378" s="30">
        <v>45005.81031054398</v>
      </c>
      <c r="B378" s="35">
        <f>IFERROR(__xludf.DUMMYFUNCTION("IF(REGEXMATCH(J378, ""Finanças""), 1, 0)"),0.0)</f>
        <v>0</v>
      </c>
      <c r="C378" s="35">
        <f>IFERROR(__xludf.DUMMYFUNCTION("IF(REGEXMATCH(J378, ""Serviços e Telecom""), 1, 0)"),0.0)</f>
        <v>0</v>
      </c>
      <c r="D378" s="35">
        <f>IFERROR(__xludf.DUMMYFUNCTION("IF(REGEXMATCH(J378, ""Indústria""), 1, 0)"),0.0)</f>
        <v>0</v>
      </c>
      <c r="E378" s="35">
        <f>IFERROR(__xludf.DUMMYFUNCTION("IF(REGEXMATCH(J378, ""Comércio""), 1, 0)"),0.0)</f>
        <v>0</v>
      </c>
      <c r="F378" s="35">
        <f>IFERROR(__xludf.DUMMYFUNCTION("IF(REGEXMATCH(J378, ""Governo""), 1, 0)"),0.0)</f>
        <v>0</v>
      </c>
      <c r="G378" s="35">
        <f>IFERROR(__xludf.DUMMYFUNCTION("IF(REGEXMATCH(J378, ""Óleo e Gás""), 1, 0)"),0.0)</f>
        <v>0</v>
      </c>
      <c r="H378" s="35">
        <f>IFERROR(__xludf.DUMMYFUNCTION("IF(REGEXMATCH(J378, ""Agroindústria""), 1, 0)"),0.0)</f>
        <v>0</v>
      </c>
      <c r="I378" s="13">
        <f>IFERROR(__xludf.DUMMYFUNCTION("IF(REGEXMATCH(J378, ""Outros""), 1, 0)"),0.0)</f>
        <v>0</v>
      </c>
      <c r="K378" s="22" t="s">
        <v>745</v>
      </c>
    </row>
    <row r="379" ht="15.75" customHeight="1">
      <c r="A379" s="30">
        <v>45005.84483530093</v>
      </c>
      <c r="B379" s="35">
        <f>IFERROR(__xludf.DUMMYFUNCTION("IF(REGEXMATCH(J379, ""Finanças""), 1, 0)"),0.0)</f>
        <v>0</v>
      </c>
      <c r="C379" s="35">
        <f>IFERROR(__xludf.DUMMYFUNCTION("IF(REGEXMATCH(J379, ""Serviços e Telecom""), 1, 0)"),0.0)</f>
        <v>0</v>
      </c>
      <c r="D379" s="35">
        <f>IFERROR(__xludf.DUMMYFUNCTION("IF(REGEXMATCH(J379, ""Indústria""), 1, 0)"),0.0)</f>
        <v>0</v>
      </c>
      <c r="E379" s="35">
        <f>IFERROR(__xludf.DUMMYFUNCTION("IF(REGEXMATCH(J379, ""Comércio""), 1, 0)"),0.0)</f>
        <v>0</v>
      </c>
      <c r="F379" s="35">
        <f>IFERROR(__xludf.DUMMYFUNCTION("IF(REGEXMATCH(J379, ""Governo""), 1, 0)"),0.0)</f>
        <v>0</v>
      </c>
      <c r="G379" s="35">
        <f>IFERROR(__xludf.DUMMYFUNCTION("IF(REGEXMATCH(J379, ""Óleo e Gás""), 1, 0)"),0.0)</f>
        <v>0</v>
      </c>
      <c r="H379" s="35">
        <f>IFERROR(__xludf.DUMMYFUNCTION("IF(REGEXMATCH(J379, ""Agroindústria""), 1, 0)"),0.0)</f>
        <v>0</v>
      </c>
      <c r="I379" s="13">
        <f>IFERROR(__xludf.DUMMYFUNCTION("IF(REGEXMATCH(J379, ""Outros""), 1, 0)"),0.0)</f>
        <v>0</v>
      </c>
      <c r="K379" s="22" t="s">
        <v>747</v>
      </c>
    </row>
    <row r="380" ht="15.75" customHeight="1">
      <c r="A380" s="30">
        <v>45006.31866106481</v>
      </c>
      <c r="B380" s="35">
        <f>IFERROR(__xludf.DUMMYFUNCTION("IF(REGEXMATCH(J380, ""Finanças""), 1, 0)"),0.0)</f>
        <v>0</v>
      </c>
      <c r="C380" s="35">
        <f>IFERROR(__xludf.DUMMYFUNCTION("IF(REGEXMATCH(J380, ""Serviços e Telecom""), 1, 0)"),0.0)</f>
        <v>0</v>
      </c>
      <c r="D380" s="35">
        <f>IFERROR(__xludf.DUMMYFUNCTION("IF(REGEXMATCH(J380, ""Indústria""), 1, 0)"),0.0)</f>
        <v>0</v>
      </c>
      <c r="E380" s="35">
        <f>IFERROR(__xludf.DUMMYFUNCTION("IF(REGEXMATCH(J380, ""Comércio""), 1, 0)"),0.0)</f>
        <v>0</v>
      </c>
      <c r="F380" s="35">
        <f>IFERROR(__xludf.DUMMYFUNCTION("IF(REGEXMATCH(J380, ""Governo""), 1, 0)"),0.0)</f>
        <v>0</v>
      </c>
      <c r="G380" s="35">
        <f>IFERROR(__xludf.DUMMYFUNCTION("IF(REGEXMATCH(J380, ""Óleo e Gás""), 1, 0)"),0.0)</f>
        <v>0</v>
      </c>
      <c r="H380" s="35">
        <f>IFERROR(__xludf.DUMMYFUNCTION("IF(REGEXMATCH(J380, ""Agroindústria""), 1, 0)"),0.0)</f>
        <v>0</v>
      </c>
      <c r="I380" s="13">
        <f>IFERROR(__xludf.DUMMYFUNCTION("IF(REGEXMATCH(J380, ""Outros""), 1, 0)"),0.0)</f>
        <v>0</v>
      </c>
      <c r="K380" s="22" t="s">
        <v>73</v>
      </c>
    </row>
    <row r="381" ht="15.75" customHeight="1">
      <c r="A381" s="30">
        <v>45006.42344501158</v>
      </c>
      <c r="B381" s="35">
        <f>IFERROR(__xludf.DUMMYFUNCTION("IF(REGEXMATCH(J381, ""Finanças""), 1, 0)"),0.0)</f>
        <v>0</v>
      </c>
      <c r="C381" s="35">
        <f>IFERROR(__xludf.DUMMYFUNCTION("IF(REGEXMATCH(J381, ""Serviços e Telecom""), 1, 0)"),0.0)</f>
        <v>0</v>
      </c>
      <c r="D381" s="35">
        <f>IFERROR(__xludf.DUMMYFUNCTION("IF(REGEXMATCH(J381, ""Indústria""), 1, 0)"),0.0)</f>
        <v>0</v>
      </c>
      <c r="E381" s="35">
        <f>IFERROR(__xludf.DUMMYFUNCTION("IF(REGEXMATCH(J381, ""Comércio""), 1, 0)"),0.0)</f>
        <v>0</v>
      </c>
      <c r="F381" s="35">
        <f>IFERROR(__xludf.DUMMYFUNCTION("IF(REGEXMATCH(J381, ""Governo""), 1, 0)"),0.0)</f>
        <v>0</v>
      </c>
      <c r="G381" s="35">
        <f>IFERROR(__xludf.DUMMYFUNCTION("IF(REGEXMATCH(J381, ""Óleo e Gás""), 1, 0)"),0.0)</f>
        <v>0</v>
      </c>
      <c r="H381" s="35">
        <f>IFERROR(__xludf.DUMMYFUNCTION("IF(REGEXMATCH(J381, ""Agroindústria""), 1, 0)"),0.0)</f>
        <v>0</v>
      </c>
      <c r="I381" s="13">
        <f>IFERROR(__xludf.DUMMYFUNCTION("IF(REGEXMATCH(J381, ""Outros""), 1, 0)"),0.0)</f>
        <v>0</v>
      </c>
      <c r="K381" s="22" t="s">
        <v>409</v>
      </c>
    </row>
    <row r="382" ht="15.75" customHeight="1">
      <c r="A382" s="30">
        <v>45006.62159368055</v>
      </c>
      <c r="B382" s="35">
        <f>IFERROR(__xludf.DUMMYFUNCTION("IF(REGEXMATCH(J382, ""Finanças""), 1, 0)"),0.0)</f>
        <v>0</v>
      </c>
      <c r="C382" s="35">
        <f>IFERROR(__xludf.DUMMYFUNCTION("IF(REGEXMATCH(J382, ""Serviços e Telecom""), 1, 0)"),0.0)</f>
        <v>0</v>
      </c>
      <c r="D382" s="35">
        <f>IFERROR(__xludf.DUMMYFUNCTION("IF(REGEXMATCH(J382, ""Indústria""), 1, 0)"),0.0)</f>
        <v>0</v>
      </c>
      <c r="E382" s="35">
        <f>IFERROR(__xludf.DUMMYFUNCTION("IF(REGEXMATCH(J382, ""Comércio""), 1, 0)"),0.0)</f>
        <v>0</v>
      </c>
      <c r="F382" s="35">
        <f>IFERROR(__xludf.DUMMYFUNCTION("IF(REGEXMATCH(J382, ""Governo""), 1, 0)"),0.0)</f>
        <v>0</v>
      </c>
      <c r="G382" s="35">
        <f>IFERROR(__xludf.DUMMYFUNCTION("IF(REGEXMATCH(J382, ""Óleo e Gás""), 1, 0)"),0.0)</f>
        <v>0</v>
      </c>
      <c r="H382" s="35">
        <f>IFERROR(__xludf.DUMMYFUNCTION("IF(REGEXMATCH(J382, ""Agroindústria""), 1, 0)"),0.0)</f>
        <v>0</v>
      </c>
      <c r="I382" s="13">
        <f>IFERROR(__xludf.DUMMYFUNCTION("IF(REGEXMATCH(J382, ""Outros""), 1, 0)"),0.0)</f>
        <v>0</v>
      </c>
      <c r="K382" s="22" t="s">
        <v>29</v>
      </c>
    </row>
    <row r="383" ht="15.75" customHeight="1">
      <c r="A383" s="30">
        <v>45006.68978423611</v>
      </c>
      <c r="B383" s="35">
        <f>IFERROR(__xludf.DUMMYFUNCTION("IF(REGEXMATCH(J383, ""Finanças""), 1, 0)"),0.0)</f>
        <v>0</v>
      </c>
      <c r="C383" s="35">
        <f>IFERROR(__xludf.DUMMYFUNCTION("IF(REGEXMATCH(J383, ""Serviços e Telecom""), 1, 0)"),0.0)</f>
        <v>0</v>
      </c>
      <c r="D383" s="35">
        <f>IFERROR(__xludf.DUMMYFUNCTION("IF(REGEXMATCH(J383, ""Indústria""), 1, 0)"),0.0)</f>
        <v>0</v>
      </c>
      <c r="E383" s="35">
        <f>IFERROR(__xludf.DUMMYFUNCTION("IF(REGEXMATCH(J383, ""Comércio""), 1, 0)"),0.0)</f>
        <v>0</v>
      </c>
      <c r="F383" s="35">
        <f>IFERROR(__xludf.DUMMYFUNCTION("IF(REGEXMATCH(J383, ""Governo""), 1, 0)"),0.0)</f>
        <v>0</v>
      </c>
      <c r="G383" s="35">
        <f>IFERROR(__xludf.DUMMYFUNCTION("IF(REGEXMATCH(J383, ""Óleo e Gás""), 1, 0)"),0.0)</f>
        <v>0</v>
      </c>
      <c r="H383" s="35">
        <f>IFERROR(__xludf.DUMMYFUNCTION("IF(REGEXMATCH(J383, ""Agroindústria""), 1, 0)"),0.0)</f>
        <v>0</v>
      </c>
      <c r="I383" s="13">
        <f>IFERROR(__xludf.DUMMYFUNCTION("IF(REGEXMATCH(J383, ""Outros""), 1, 0)"),0.0)</f>
        <v>0</v>
      </c>
      <c r="K383" s="22" t="s">
        <v>755</v>
      </c>
    </row>
    <row r="384" ht="15.75" customHeight="1">
      <c r="A384" s="30">
        <v>45006.71503766204</v>
      </c>
      <c r="B384" s="35">
        <f>IFERROR(__xludf.DUMMYFUNCTION("IF(REGEXMATCH(J384, ""Finanças""), 1, 0)"),0.0)</f>
        <v>0</v>
      </c>
      <c r="C384" s="35">
        <f>IFERROR(__xludf.DUMMYFUNCTION("IF(REGEXMATCH(J384, ""Serviços e Telecom""), 1, 0)"),0.0)</f>
        <v>0</v>
      </c>
      <c r="D384" s="35">
        <f>IFERROR(__xludf.DUMMYFUNCTION("IF(REGEXMATCH(J384, ""Indústria""), 1, 0)"),0.0)</f>
        <v>0</v>
      </c>
      <c r="E384" s="35">
        <f>IFERROR(__xludf.DUMMYFUNCTION("IF(REGEXMATCH(J384, ""Comércio""), 1, 0)"),0.0)</f>
        <v>0</v>
      </c>
      <c r="F384" s="35">
        <f>IFERROR(__xludf.DUMMYFUNCTION("IF(REGEXMATCH(J384, ""Governo""), 1, 0)"),0.0)</f>
        <v>0</v>
      </c>
      <c r="G384" s="35">
        <f>IFERROR(__xludf.DUMMYFUNCTION("IF(REGEXMATCH(J384, ""Óleo e Gás""), 1, 0)"),0.0)</f>
        <v>0</v>
      </c>
      <c r="H384" s="35">
        <f>IFERROR(__xludf.DUMMYFUNCTION("IF(REGEXMATCH(J384, ""Agroindústria""), 1, 0)"),0.0)</f>
        <v>0</v>
      </c>
      <c r="I384" s="13">
        <f>IFERROR(__xludf.DUMMYFUNCTION("IF(REGEXMATCH(J384, ""Outros""), 1, 0)"),0.0)</f>
        <v>0</v>
      </c>
      <c r="K384" s="22" t="s">
        <v>409</v>
      </c>
    </row>
    <row r="385" ht="15.75" customHeight="1">
      <c r="A385" s="30">
        <v>45006.80583456019</v>
      </c>
      <c r="B385" s="35">
        <f>IFERROR(__xludf.DUMMYFUNCTION("IF(REGEXMATCH(J385, ""Finanças""), 1, 0)"),0.0)</f>
        <v>0</v>
      </c>
      <c r="C385" s="35">
        <f>IFERROR(__xludf.DUMMYFUNCTION("IF(REGEXMATCH(J385, ""Serviços e Telecom""), 1, 0)"),0.0)</f>
        <v>0</v>
      </c>
      <c r="D385" s="35">
        <f>IFERROR(__xludf.DUMMYFUNCTION("IF(REGEXMATCH(J385, ""Indústria""), 1, 0)"),0.0)</f>
        <v>0</v>
      </c>
      <c r="E385" s="35">
        <f>IFERROR(__xludf.DUMMYFUNCTION("IF(REGEXMATCH(J385, ""Comércio""), 1, 0)"),0.0)</f>
        <v>0</v>
      </c>
      <c r="F385" s="35">
        <f>IFERROR(__xludf.DUMMYFUNCTION("IF(REGEXMATCH(J385, ""Governo""), 1, 0)"),0.0)</f>
        <v>0</v>
      </c>
      <c r="G385" s="35">
        <f>IFERROR(__xludf.DUMMYFUNCTION("IF(REGEXMATCH(J385, ""Óleo e Gás""), 1, 0)"),0.0)</f>
        <v>0</v>
      </c>
      <c r="H385" s="35">
        <f>IFERROR(__xludf.DUMMYFUNCTION("IF(REGEXMATCH(J385, ""Agroindústria""), 1, 0)"),0.0)</f>
        <v>0</v>
      </c>
      <c r="I385" s="13">
        <f>IFERROR(__xludf.DUMMYFUNCTION("IF(REGEXMATCH(J385, ""Outros""), 1, 0)"),0.0)</f>
        <v>0</v>
      </c>
      <c r="K385" s="22" t="s">
        <v>29</v>
      </c>
    </row>
    <row r="386" ht="15.75" customHeight="1">
      <c r="A386" s="30">
        <v>45007.79320409722</v>
      </c>
      <c r="B386" s="35">
        <f>IFERROR(__xludf.DUMMYFUNCTION("IF(REGEXMATCH(J386, ""Finanças""), 1, 0)"),0.0)</f>
        <v>0</v>
      </c>
      <c r="C386" s="35">
        <f>IFERROR(__xludf.DUMMYFUNCTION("IF(REGEXMATCH(J386, ""Serviços e Telecom""), 1, 0)"),0.0)</f>
        <v>0</v>
      </c>
      <c r="D386" s="35">
        <f>IFERROR(__xludf.DUMMYFUNCTION("IF(REGEXMATCH(J386, ""Indústria""), 1, 0)"),0.0)</f>
        <v>0</v>
      </c>
      <c r="E386" s="35">
        <f>IFERROR(__xludf.DUMMYFUNCTION("IF(REGEXMATCH(J386, ""Comércio""), 1, 0)"),0.0)</f>
        <v>0</v>
      </c>
      <c r="F386" s="35">
        <f>IFERROR(__xludf.DUMMYFUNCTION("IF(REGEXMATCH(J386, ""Governo""), 1, 0)"),0.0)</f>
        <v>0</v>
      </c>
      <c r="G386" s="35">
        <f>IFERROR(__xludf.DUMMYFUNCTION("IF(REGEXMATCH(J386, ""Óleo e Gás""), 1, 0)"),0.0)</f>
        <v>0</v>
      </c>
      <c r="H386" s="35">
        <f>IFERROR(__xludf.DUMMYFUNCTION("IF(REGEXMATCH(J386, ""Agroindústria""), 1, 0)"),0.0)</f>
        <v>0</v>
      </c>
      <c r="I386" s="13">
        <f>IFERROR(__xludf.DUMMYFUNCTION("IF(REGEXMATCH(J386, ""Outros""), 1, 0)"),0.0)</f>
        <v>0</v>
      </c>
      <c r="K386" s="22" t="s">
        <v>305</v>
      </c>
    </row>
    <row r="387" ht="15.75" customHeight="1">
      <c r="A387" s="30">
        <v>45011.86144054398</v>
      </c>
      <c r="B387" s="35">
        <f>IFERROR(__xludf.DUMMYFUNCTION("IF(REGEXMATCH(J387, ""Finanças""), 1, 0)"),0.0)</f>
        <v>0</v>
      </c>
      <c r="C387" s="35">
        <f>IFERROR(__xludf.DUMMYFUNCTION("IF(REGEXMATCH(J387, ""Serviços e Telecom""), 1, 0)"),0.0)</f>
        <v>0</v>
      </c>
      <c r="D387" s="35">
        <f>IFERROR(__xludf.DUMMYFUNCTION("IF(REGEXMATCH(J387, ""Indústria""), 1, 0)"),0.0)</f>
        <v>0</v>
      </c>
      <c r="E387" s="35">
        <f>IFERROR(__xludf.DUMMYFUNCTION("IF(REGEXMATCH(J387, ""Comércio""), 1, 0)"),0.0)</f>
        <v>0</v>
      </c>
      <c r="F387" s="35">
        <f>IFERROR(__xludf.DUMMYFUNCTION("IF(REGEXMATCH(J387, ""Governo""), 1, 0)"),0.0)</f>
        <v>0</v>
      </c>
      <c r="G387" s="35">
        <f>IFERROR(__xludf.DUMMYFUNCTION("IF(REGEXMATCH(J387, ""Óleo e Gás""), 1, 0)"),0.0)</f>
        <v>0</v>
      </c>
      <c r="H387" s="35">
        <f>IFERROR(__xludf.DUMMYFUNCTION("IF(REGEXMATCH(J387, ""Agroindústria""), 1, 0)"),0.0)</f>
        <v>0</v>
      </c>
      <c r="I387" s="13">
        <f>IFERROR(__xludf.DUMMYFUNCTION("IF(REGEXMATCH(J387, ""Outros""), 1, 0)"),0.0)</f>
        <v>0</v>
      </c>
      <c r="K387" s="22" t="s">
        <v>29</v>
      </c>
    </row>
    <row r="388" ht="15.75" customHeight="1">
      <c r="A388" s="30">
        <v>45017.52062765046</v>
      </c>
      <c r="B388" s="35">
        <f>IFERROR(__xludf.DUMMYFUNCTION("IF(REGEXMATCH(J388, ""Finanças""), 1, 0)"),0.0)</f>
        <v>0</v>
      </c>
      <c r="C388" s="35">
        <f>IFERROR(__xludf.DUMMYFUNCTION("IF(REGEXMATCH(J388, ""Serviços e Telecom""), 1, 0)"),0.0)</f>
        <v>0</v>
      </c>
      <c r="D388" s="35">
        <f>IFERROR(__xludf.DUMMYFUNCTION("IF(REGEXMATCH(J388, ""Indústria""), 1, 0)"),0.0)</f>
        <v>0</v>
      </c>
      <c r="E388" s="35">
        <f>IFERROR(__xludf.DUMMYFUNCTION("IF(REGEXMATCH(J388, ""Comércio""), 1, 0)"),0.0)</f>
        <v>0</v>
      </c>
      <c r="F388" s="35">
        <f>IFERROR(__xludf.DUMMYFUNCTION("IF(REGEXMATCH(J388, ""Governo""), 1, 0)"),0.0)</f>
        <v>0</v>
      </c>
      <c r="G388" s="35">
        <f>IFERROR(__xludf.DUMMYFUNCTION("IF(REGEXMATCH(J388, ""Óleo e Gás""), 1, 0)"),0.0)</f>
        <v>0</v>
      </c>
      <c r="H388" s="35">
        <f>IFERROR(__xludf.DUMMYFUNCTION("IF(REGEXMATCH(J388, ""Agroindústria""), 1, 0)"),0.0)</f>
        <v>0</v>
      </c>
      <c r="I388" s="13">
        <f>IFERROR(__xludf.DUMMYFUNCTION("IF(REGEXMATCH(J388, ""Outros""), 1, 0)"),0.0)</f>
        <v>0</v>
      </c>
      <c r="K388" s="22" t="s">
        <v>29</v>
      </c>
    </row>
    <row r="389" ht="15.75" customHeight="1">
      <c r="A389" s="30">
        <v>45017.584411539356</v>
      </c>
      <c r="B389" s="35">
        <f>IFERROR(__xludf.DUMMYFUNCTION("IF(REGEXMATCH(J389, ""Finanças""), 1, 0)"),0.0)</f>
        <v>0</v>
      </c>
      <c r="C389" s="35">
        <f>IFERROR(__xludf.DUMMYFUNCTION("IF(REGEXMATCH(J389, ""Serviços e Telecom""), 1, 0)"),0.0)</f>
        <v>0</v>
      </c>
      <c r="D389" s="35">
        <f>IFERROR(__xludf.DUMMYFUNCTION("IF(REGEXMATCH(J389, ""Indústria""), 1, 0)"),0.0)</f>
        <v>0</v>
      </c>
      <c r="E389" s="35">
        <f>IFERROR(__xludf.DUMMYFUNCTION("IF(REGEXMATCH(J389, ""Comércio""), 1, 0)"),0.0)</f>
        <v>0</v>
      </c>
      <c r="F389" s="35">
        <f>IFERROR(__xludf.DUMMYFUNCTION("IF(REGEXMATCH(J389, ""Governo""), 1, 0)"),0.0)</f>
        <v>0</v>
      </c>
      <c r="G389" s="35">
        <f>IFERROR(__xludf.DUMMYFUNCTION("IF(REGEXMATCH(J389, ""Óleo e Gás""), 1, 0)"),0.0)</f>
        <v>0</v>
      </c>
      <c r="H389" s="35">
        <f>IFERROR(__xludf.DUMMYFUNCTION("IF(REGEXMATCH(J389, ""Agroindústria""), 1, 0)"),0.0)</f>
        <v>0</v>
      </c>
      <c r="I389" s="13">
        <f>IFERROR(__xludf.DUMMYFUNCTION("IF(REGEXMATCH(J389, ""Outros""), 1, 0)"),0.0)</f>
        <v>0</v>
      </c>
      <c r="K389" s="22" t="s">
        <v>210</v>
      </c>
    </row>
    <row r="390" ht="15.75" customHeight="1">
      <c r="A390" s="30">
        <v>45017.5884818287</v>
      </c>
      <c r="B390" s="35">
        <f>IFERROR(__xludf.DUMMYFUNCTION("IF(REGEXMATCH(J390, ""Finanças""), 1, 0)"),0.0)</f>
        <v>0</v>
      </c>
      <c r="C390" s="35">
        <f>IFERROR(__xludf.DUMMYFUNCTION("IF(REGEXMATCH(J390, ""Serviços e Telecom""), 1, 0)"),0.0)</f>
        <v>0</v>
      </c>
      <c r="D390" s="35">
        <f>IFERROR(__xludf.DUMMYFUNCTION("IF(REGEXMATCH(J390, ""Indústria""), 1, 0)"),0.0)</f>
        <v>0</v>
      </c>
      <c r="E390" s="35">
        <f>IFERROR(__xludf.DUMMYFUNCTION("IF(REGEXMATCH(J390, ""Comércio""), 1, 0)"),0.0)</f>
        <v>0</v>
      </c>
      <c r="F390" s="35">
        <f>IFERROR(__xludf.DUMMYFUNCTION("IF(REGEXMATCH(J390, ""Governo""), 1, 0)"),0.0)</f>
        <v>0</v>
      </c>
      <c r="G390" s="35">
        <f>IFERROR(__xludf.DUMMYFUNCTION("IF(REGEXMATCH(J390, ""Óleo e Gás""), 1, 0)"),0.0)</f>
        <v>0</v>
      </c>
      <c r="H390" s="35">
        <f>IFERROR(__xludf.DUMMYFUNCTION("IF(REGEXMATCH(J390, ""Agroindústria""), 1, 0)"),0.0)</f>
        <v>0</v>
      </c>
      <c r="I390" s="13">
        <f>IFERROR(__xludf.DUMMYFUNCTION("IF(REGEXMATCH(J390, ""Outros""), 1, 0)"),0.0)</f>
        <v>0</v>
      </c>
      <c r="K390" s="22" t="s">
        <v>764</v>
      </c>
    </row>
    <row r="391" ht="15.75" customHeight="1">
      <c r="A391" s="30">
        <v>45017.68873217593</v>
      </c>
      <c r="B391" s="35">
        <f>IFERROR(__xludf.DUMMYFUNCTION("IF(REGEXMATCH(J391, ""Finanças""), 1, 0)"),0.0)</f>
        <v>0</v>
      </c>
      <c r="C391" s="35">
        <f>IFERROR(__xludf.DUMMYFUNCTION("IF(REGEXMATCH(J391, ""Serviços e Telecom""), 1, 0)"),0.0)</f>
        <v>0</v>
      </c>
      <c r="D391" s="35">
        <f>IFERROR(__xludf.DUMMYFUNCTION("IF(REGEXMATCH(J391, ""Indústria""), 1, 0)"),0.0)</f>
        <v>0</v>
      </c>
      <c r="E391" s="35">
        <f>IFERROR(__xludf.DUMMYFUNCTION("IF(REGEXMATCH(J391, ""Comércio""), 1, 0)"),0.0)</f>
        <v>0</v>
      </c>
      <c r="F391" s="35">
        <f>IFERROR(__xludf.DUMMYFUNCTION("IF(REGEXMATCH(J391, ""Governo""), 1, 0)"),0.0)</f>
        <v>0</v>
      </c>
      <c r="G391" s="35">
        <f>IFERROR(__xludf.DUMMYFUNCTION("IF(REGEXMATCH(J391, ""Óleo e Gás""), 1, 0)"),0.0)</f>
        <v>0</v>
      </c>
      <c r="H391" s="35">
        <f>IFERROR(__xludf.DUMMYFUNCTION("IF(REGEXMATCH(J391, ""Agroindústria""), 1, 0)"),0.0)</f>
        <v>0</v>
      </c>
      <c r="I391" s="13">
        <f>IFERROR(__xludf.DUMMYFUNCTION("IF(REGEXMATCH(J391, ""Outros""), 1, 0)"),0.0)</f>
        <v>0</v>
      </c>
      <c r="K391" s="22" t="s">
        <v>766</v>
      </c>
    </row>
    <row r="392" ht="15.75" customHeight="1">
      <c r="A392" s="28"/>
      <c r="B392" s="22"/>
      <c r="D392" s="21" t="s">
        <v>1051</v>
      </c>
      <c r="E392" s="29"/>
      <c r="F392" s="21"/>
      <c r="G392" s="21" t="s">
        <v>1051</v>
      </c>
    </row>
    <row r="393" ht="15.75" customHeight="1">
      <c r="A393" s="28"/>
      <c r="B393" s="22"/>
      <c r="D393" s="21" t="s">
        <v>1051</v>
      </c>
      <c r="E393" s="29"/>
      <c r="F393" s="21"/>
      <c r="G393" s="21" t="s">
        <v>1051</v>
      </c>
    </row>
    <row r="394" ht="15.75" customHeight="1">
      <c r="A394" s="28"/>
      <c r="B394" s="22"/>
      <c r="D394" s="21" t="s">
        <v>1051</v>
      </c>
      <c r="E394" s="29"/>
      <c r="F394" s="21"/>
      <c r="G394" s="21" t="s">
        <v>1051</v>
      </c>
    </row>
    <row r="395" ht="15.75" customHeight="1">
      <c r="A395" s="28"/>
      <c r="B395" s="22"/>
      <c r="D395" s="21" t="s">
        <v>1051</v>
      </c>
      <c r="E395" s="29"/>
      <c r="F395" s="21"/>
      <c r="G395" s="21" t="s">
        <v>1051</v>
      </c>
    </row>
    <row r="396" ht="15.75" customHeight="1">
      <c r="A396" s="28"/>
      <c r="B396" s="22"/>
      <c r="D396" s="21" t="s">
        <v>1051</v>
      </c>
      <c r="E396" s="29"/>
      <c r="F396" s="21"/>
      <c r="G396" s="21" t="s">
        <v>1051</v>
      </c>
    </row>
    <row r="397" ht="15.75" customHeight="1">
      <c r="A397" s="28"/>
      <c r="B397" s="22"/>
      <c r="D397" s="21" t="s">
        <v>1051</v>
      </c>
      <c r="E397" s="29"/>
      <c r="F397" s="21"/>
      <c r="G397" s="21" t="s">
        <v>1051</v>
      </c>
    </row>
    <row r="398" ht="15.75" customHeight="1">
      <c r="A398" s="28"/>
      <c r="B398" s="22"/>
      <c r="D398" s="21" t="s">
        <v>1051</v>
      </c>
      <c r="E398" s="29"/>
      <c r="F398" s="21"/>
      <c r="G398" s="21" t="s">
        <v>1051</v>
      </c>
    </row>
    <row r="399" ht="15.75" customHeight="1">
      <c r="A399" s="28"/>
      <c r="B399" s="22"/>
      <c r="D399" s="21" t="s">
        <v>1051</v>
      </c>
      <c r="E399" s="29"/>
      <c r="F399" s="21"/>
      <c r="G399" s="21" t="s">
        <v>1051</v>
      </c>
    </row>
    <row r="400" ht="15.75" customHeight="1">
      <c r="A400" s="28"/>
      <c r="B400" s="22"/>
      <c r="D400" s="21" t="s">
        <v>1051</v>
      </c>
      <c r="E400" s="29"/>
      <c r="F400" s="21"/>
      <c r="G400" s="21" t="s">
        <v>1051</v>
      </c>
    </row>
    <row r="401" ht="15.75" customHeight="1">
      <c r="A401" s="28"/>
      <c r="B401" s="22"/>
      <c r="D401" s="21" t="s">
        <v>1051</v>
      </c>
      <c r="E401" s="29"/>
      <c r="F401" s="21"/>
      <c r="G401" s="21" t="s">
        <v>1051</v>
      </c>
    </row>
    <row r="402" ht="15.75" customHeight="1">
      <c r="A402" s="28"/>
      <c r="B402" s="22"/>
      <c r="D402" s="21" t="s">
        <v>1051</v>
      </c>
      <c r="E402" s="29"/>
      <c r="F402" s="21"/>
      <c r="G402" s="21" t="s">
        <v>1051</v>
      </c>
    </row>
    <row r="403" ht="15.75" customHeight="1">
      <c r="A403" s="28"/>
      <c r="B403" s="22"/>
      <c r="D403" s="21" t="s">
        <v>1051</v>
      </c>
      <c r="E403" s="29"/>
      <c r="F403" s="21"/>
      <c r="G403" s="21" t="s">
        <v>1051</v>
      </c>
    </row>
    <row r="404" ht="15.75" customHeight="1">
      <c r="A404" s="28"/>
      <c r="B404" s="22"/>
      <c r="D404" s="21" t="s">
        <v>1051</v>
      </c>
      <c r="E404" s="29"/>
      <c r="F404" s="21"/>
      <c r="G404" s="21" t="s">
        <v>1051</v>
      </c>
    </row>
    <row r="405" ht="15.75" customHeight="1">
      <c r="A405" s="28"/>
      <c r="B405" s="22"/>
      <c r="D405" s="21" t="s">
        <v>1051</v>
      </c>
      <c r="E405" s="29"/>
      <c r="F405" s="21"/>
      <c r="G405" s="21" t="s">
        <v>1051</v>
      </c>
    </row>
    <row r="406" ht="15.75" customHeight="1">
      <c r="A406" s="28"/>
      <c r="B406" s="22"/>
      <c r="D406" s="21" t="s">
        <v>1051</v>
      </c>
      <c r="E406" s="29"/>
      <c r="F406" s="21"/>
      <c r="G406" s="21" t="s">
        <v>1051</v>
      </c>
    </row>
    <row r="407" ht="15.75" customHeight="1">
      <c r="A407" s="28"/>
      <c r="B407" s="22"/>
      <c r="D407" s="21" t="s">
        <v>1051</v>
      </c>
      <c r="E407" s="29"/>
      <c r="F407" s="21"/>
      <c r="G407" s="21" t="s">
        <v>1051</v>
      </c>
    </row>
    <row r="408" ht="15.75" customHeight="1">
      <c r="A408" s="28"/>
      <c r="B408" s="22"/>
      <c r="D408" s="21" t="s">
        <v>1051</v>
      </c>
      <c r="E408" s="29"/>
      <c r="F408" s="21"/>
      <c r="G408" s="21" t="s">
        <v>1051</v>
      </c>
    </row>
    <row r="409" ht="15.75" customHeight="1">
      <c r="A409" s="28"/>
      <c r="B409" s="22"/>
      <c r="D409" s="21" t="s">
        <v>1051</v>
      </c>
      <c r="E409" s="29"/>
      <c r="F409" s="21"/>
      <c r="G409" s="21" t="s">
        <v>1051</v>
      </c>
    </row>
    <row r="410" ht="15.75" customHeight="1">
      <c r="A410" s="28"/>
      <c r="B410" s="22"/>
      <c r="D410" s="21" t="s">
        <v>1051</v>
      </c>
      <c r="E410" s="29"/>
      <c r="F410" s="21"/>
      <c r="G410" s="21" t="s">
        <v>1051</v>
      </c>
    </row>
    <row r="411" ht="15.75" customHeight="1">
      <c r="A411" s="28"/>
      <c r="B411" s="22"/>
      <c r="D411" s="21" t="s">
        <v>1051</v>
      </c>
      <c r="E411" s="29"/>
      <c r="F411" s="21"/>
      <c r="G411" s="21" t="s">
        <v>1051</v>
      </c>
    </row>
    <row r="412" ht="15.75" customHeight="1">
      <c r="A412" s="28"/>
      <c r="B412" s="22"/>
      <c r="D412" s="21" t="s">
        <v>1051</v>
      </c>
      <c r="E412" s="29"/>
      <c r="F412" s="21"/>
      <c r="G412" s="21" t="s">
        <v>1051</v>
      </c>
    </row>
    <row r="413" ht="15.75" customHeight="1">
      <c r="A413" s="28"/>
      <c r="B413" s="22"/>
      <c r="D413" s="21" t="s">
        <v>1051</v>
      </c>
      <c r="E413" s="29"/>
      <c r="F413" s="21"/>
      <c r="G413" s="21" t="s">
        <v>1051</v>
      </c>
    </row>
    <row r="414" ht="15.75" customHeight="1">
      <c r="A414" s="28"/>
      <c r="B414" s="22"/>
      <c r="D414" s="21" t="s">
        <v>1051</v>
      </c>
      <c r="E414" s="29"/>
      <c r="F414" s="21"/>
      <c r="G414" s="21" t="s">
        <v>1051</v>
      </c>
    </row>
    <row r="415" ht="15.75" customHeight="1">
      <c r="A415" s="28"/>
      <c r="B415" s="22"/>
      <c r="D415" s="21" t="s">
        <v>1051</v>
      </c>
      <c r="E415" s="29"/>
      <c r="F415" s="21"/>
      <c r="G415" s="21" t="s">
        <v>1051</v>
      </c>
    </row>
    <row r="416" ht="15.75" customHeight="1">
      <c r="A416" s="28"/>
      <c r="B416" s="22"/>
      <c r="D416" s="21" t="s">
        <v>1051</v>
      </c>
      <c r="E416" s="29"/>
      <c r="F416" s="21"/>
      <c r="G416" s="21" t="s">
        <v>1051</v>
      </c>
    </row>
    <row r="417" ht="15.75" customHeight="1">
      <c r="A417" s="28"/>
      <c r="B417" s="22"/>
      <c r="D417" s="21" t="s">
        <v>1051</v>
      </c>
      <c r="E417" s="29"/>
      <c r="F417" s="21"/>
      <c r="G417" s="21" t="s">
        <v>1051</v>
      </c>
    </row>
    <row r="418" ht="15.75" customHeight="1">
      <c r="A418" s="28"/>
      <c r="B418" s="22"/>
      <c r="D418" s="21" t="s">
        <v>1051</v>
      </c>
      <c r="E418" s="29"/>
      <c r="F418" s="21"/>
      <c r="G418" s="21" t="s">
        <v>1051</v>
      </c>
    </row>
    <row r="419" ht="15.75" customHeight="1">
      <c r="A419" s="28"/>
      <c r="B419" s="22"/>
      <c r="D419" s="21" t="s">
        <v>1051</v>
      </c>
      <c r="E419" s="29"/>
      <c r="F419" s="21"/>
      <c r="G419" s="21" t="s">
        <v>1051</v>
      </c>
    </row>
    <row r="420" ht="15.75" customHeight="1">
      <c r="A420" s="28"/>
      <c r="B420" s="22"/>
      <c r="D420" s="21" t="s">
        <v>1051</v>
      </c>
      <c r="E420" s="29"/>
      <c r="F420" s="21"/>
      <c r="G420" s="21" t="s">
        <v>1051</v>
      </c>
    </row>
    <row r="421" ht="15.75" customHeight="1">
      <c r="A421" s="28"/>
      <c r="B421" s="22"/>
      <c r="D421" s="21" t="s">
        <v>1051</v>
      </c>
      <c r="E421" s="29"/>
      <c r="F421" s="21"/>
      <c r="G421" s="21" t="s">
        <v>1051</v>
      </c>
    </row>
    <row r="422" ht="15.75" customHeight="1">
      <c r="A422" s="28"/>
      <c r="B422" s="22"/>
      <c r="D422" s="21" t="s">
        <v>1051</v>
      </c>
      <c r="E422" s="29"/>
      <c r="F422" s="21"/>
      <c r="G422" s="21" t="s">
        <v>1051</v>
      </c>
    </row>
    <row r="423" ht="15.75" customHeight="1">
      <c r="A423" s="28"/>
      <c r="B423" s="22"/>
      <c r="D423" s="21" t="s">
        <v>1051</v>
      </c>
      <c r="E423" s="29"/>
      <c r="F423" s="21"/>
      <c r="G423" s="21" t="s">
        <v>1051</v>
      </c>
    </row>
    <row r="424" ht="15.75" customHeight="1">
      <c r="A424" s="28"/>
      <c r="B424" s="22"/>
      <c r="D424" s="21" t="s">
        <v>1051</v>
      </c>
      <c r="E424" s="29"/>
      <c r="F424" s="21"/>
      <c r="G424" s="21" t="s">
        <v>1051</v>
      </c>
    </row>
    <row r="425" ht="15.75" customHeight="1">
      <c r="A425" s="28"/>
      <c r="B425" s="22"/>
      <c r="D425" s="21" t="s">
        <v>1051</v>
      </c>
      <c r="E425" s="29"/>
      <c r="F425" s="21"/>
      <c r="G425" s="21" t="s">
        <v>1051</v>
      </c>
    </row>
    <row r="426" ht="15.75" customHeight="1">
      <c r="A426" s="28"/>
      <c r="B426" s="22"/>
      <c r="D426" s="21" t="s">
        <v>1051</v>
      </c>
      <c r="E426" s="29"/>
      <c r="F426" s="21"/>
      <c r="G426" s="21" t="s">
        <v>1051</v>
      </c>
    </row>
    <row r="427" ht="15.75" customHeight="1">
      <c r="A427" s="28"/>
      <c r="B427" s="22"/>
      <c r="D427" s="21" t="s">
        <v>1051</v>
      </c>
      <c r="E427" s="29"/>
      <c r="F427" s="21"/>
      <c r="G427" s="21" t="s">
        <v>1051</v>
      </c>
    </row>
    <row r="428" ht="15.75" customHeight="1">
      <c r="A428" s="28"/>
      <c r="B428" s="22"/>
      <c r="D428" s="21" t="s">
        <v>1051</v>
      </c>
      <c r="E428" s="29"/>
      <c r="F428" s="21"/>
      <c r="G428" s="21" t="s">
        <v>1051</v>
      </c>
    </row>
    <row r="429" ht="15.75" customHeight="1">
      <c r="A429" s="28"/>
      <c r="B429" s="22"/>
      <c r="D429" s="21" t="s">
        <v>1051</v>
      </c>
      <c r="E429" s="29"/>
      <c r="F429" s="21"/>
      <c r="G429" s="21" t="s">
        <v>1051</v>
      </c>
    </row>
    <row r="430" ht="15.75" customHeight="1">
      <c r="A430" s="28"/>
      <c r="B430" s="22"/>
      <c r="D430" s="21" t="s">
        <v>1051</v>
      </c>
      <c r="E430" s="29"/>
      <c r="F430" s="21"/>
      <c r="G430" s="21" t="s">
        <v>1051</v>
      </c>
    </row>
    <row r="431" ht="15.75" customHeight="1">
      <c r="A431" s="28"/>
      <c r="B431" s="22"/>
      <c r="D431" s="21" t="s">
        <v>1051</v>
      </c>
      <c r="E431" s="29"/>
      <c r="F431" s="21"/>
      <c r="G431" s="21" t="s">
        <v>1051</v>
      </c>
    </row>
    <row r="432" ht="15.75" customHeight="1">
      <c r="A432" s="28"/>
      <c r="B432" s="22"/>
      <c r="D432" s="21" t="s">
        <v>1051</v>
      </c>
      <c r="E432" s="29"/>
      <c r="F432" s="21"/>
      <c r="G432" s="21" t="s">
        <v>1051</v>
      </c>
    </row>
    <row r="433" ht="15.75" customHeight="1">
      <c r="A433" s="28"/>
      <c r="B433" s="22"/>
      <c r="D433" s="21" t="s">
        <v>1051</v>
      </c>
      <c r="E433" s="29"/>
      <c r="F433" s="21"/>
      <c r="G433" s="21" t="s">
        <v>1051</v>
      </c>
    </row>
    <row r="434" ht="15.75" customHeight="1">
      <c r="A434" s="28"/>
      <c r="B434" s="22"/>
      <c r="D434" s="21" t="s">
        <v>1051</v>
      </c>
      <c r="E434" s="29"/>
      <c r="F434" s="21"/>
      <c r="G434" s="21" t="s">
        <v>1051</v>
      </c>
    </row>
    <row r="435" ht="15.75" customHeight="1">
      <c r="A435" s="28"/>
      <c r="B435" s="22"/>
      <c r="D435" s="21" t="s">
        <v>1051</v>
      </c>
      <c r="E435" s="29"/>
      <c r="F435" s="21"/>
      <c r="G435" s="21" t="s">
        <v>1051</v>
      </c>
    </row>
    <row r="436" ht="15.75" customHeight="1">
      <c r="A436" s="28"/>
      <c r="B436" s="22"/>
      <c r="D436" s="21" t="s">
        <v>1051</v>
      </c>
      <c r="E436" s="29"/>
      <c r="F436" s="21"/>
      <c r="G436" s="21" t="s">
        <v>1051</v>
      </c>
    </row>
    <row r="437" ht="15.75" customHeight="1">
      <c r="A437" s="28"/>
      <c r="B437" s="22"/>
      <c r="D437" s="21" t="s">
        <v>1051</v>
      </c>
      <c r="E437" s="29"/>
      <c r="F437" s="21"/>
      <c r="G437" s="21" t="s">
        <v>1051</v>
      </c>
    </row>
    <row r="438" ht="15.75" customHeight="1">
      <c r="A438" s="28"/>
      <c r="B438" s="22"/>
      <c r="D438" s="21" t="s">
        <v>1051</v>
      </c>
      <c r="E438" s="29"/>
      <c r="F438" s="21"/>
      <c r="G438" s="21" t="s">
        <v>1051</v>
      </c>
    </row>
    <row r="439" ht="15.75" customHeight="1">
      <c r="A439" s="28"/>
      <c r="B439" s="22"/>
      <c r="D439" s="21" t="s">
        <v>1051</v>
      </c>
      <c r="E439" s="29"/>
      <c r="F439" s="21"/>
      <c r="G439" s="21" t="s">
        <v>1051</v>
      </c>
    </row>
    <row r="440" ht="15.75" customHeight="1">
      <c r="A440" s="28"/>
      <c r="B440" s="22"/>
      <c r="D440" s="21" t="s">
        <v>1051</v>
      </c>
      <c r="E440" s="29"/>
      <c r="F440" s="21"/>
      <c r="G440" s="21" t="s">
        <v>1051</v>
      </c>
    </row>
    <row r="441" ht="15.75" customHeight="1">
      <c r="A441" s="28"/>
      <c r="B441" s="22"/>
      <c r="D441" s="21" t="s">
        <v>1051</v>
      </c>
      <c r="E441" s="29"/>
      <c r="F441" s="21"/>
      <c r="G441" s="21" t="s">
        <v>1051</v>
      </c>
    </row>
    <row r="442" ht="15.75" customHeight="1">
      <c r="A442" s="28"/>
      <c r="B442" s="22"/>
      <c r="D442" s="21" t="s">
        <v>1051</v>
      </c>
      <c r="E442" s="29"/>
      <c r="F442" s="21"/>
      <c r="G442" s="21" t="s">
        <v>1051</v>
      </c>
    </row>
    <row r="443" ht="15.75" customHeight="1">
      <c r="A443" s="28"/>
      <c r="B443" s="22"/>
      <c r="D443" s="21" t="s">
        <v>1051</v>
      </c>
      <c r="E443" s="29"/>
      <c r="F443" s="21"/>
      <c r="G443" s="21" t="s">
        <v>1051</v>
      </c>
    </row>
    <row r="444" ht="15.75" customHeight="1">
      <c r="A444" s="28"/>
      <c r="B444" s="22"/>
      <c r="D444" s="21" t="s">
        <v>1051</v>
      </c>
      <c r="E444" s="29"/>
      <c r="F444" s="21"/>
      <c r="G444" s="21" t="s">
        <v>1051</v>
      </c>
    </row>
    <row r="445" ht="15.75" customHeight="1">
      <c r="A445" s="28"/>
      <c r="B445" s="22"/>
      <c r="D445" s="21" t="s">
        <v>1051</v>
      </c>
      <c r="E445" s="29"/>
      <c r="F445" s="21"/>
      <c r="G445" s="21" t="s">
        <v>1051</v>
      </c>
    </row>
    <row r="446" ht="15.75" customHeight="1">
      <c r="A446" s="28"/>
      <c r="B446" s="22"/>
      <c r="D446" s="21" t="s">
        <v>1051</v>
      </c>
      <c r="E446" s="29"/>
      <c r="F446" s="21"/>
      <c r="G446" s="21" t="s">
        <v>1051</v>
      </c>
    </row>
    <row r="447" ht="15.75" customHeight="1">
      <c r="A447" s="28"/>
      <c r="B447" s="22"/>
      <c r="D447" s="21" t="s">
        <v>1051</v>
      </c>
      <c r="E447" s="29"/>
      <c r="F447" s="21"/>
      <c r="G447" s="21" t="s">
        <v>1051</v>
      </c>
    </row>
    <row r="448" ht="15.75" customHeight="1">
      <c r="A448" s="28"/>
      <c r="B448" s="22"/>
      <c r="D448" s="21" t="s">
        <v>1051</v>
      </c>
      <c r="E448" s="29"/>
      <c r="F448" s="21"/>
      <c r="G448" s="21" t="s">
        <v>1051</v>
      </c>
    </row>
    <row r="449" ht="15.75" customHeight="1">
      <c r="A449" s="28"/>
      <c r="B449" s="22"/>
      <c r="D449" s="21" t="s">
        <v>1051</v>
      </c>
      <c r="E449" s="29"/>
      <c r="F449" s="21"/>
      <c r="G449" s="21" t="s">
        <v>1051</v>
      </c>
    </row>
    <row r="450" ht="15.75" customHeight="1">
      <c r="A450" s="28"/>
      <c r="B450" s="22"/>
      <c r="D450" s="21" t="s">
        <v>1051</v>
      </c>
      <c r="E450" s="29"/>
      <c r="F450" s="21"/>
      <c r="G450" s="21" t="s">
        <v>1051</v>
      </c>
    </row>
    <row r="451" ht="15.75" customHeight="1">
      <c r="A451" s="28"/>
      <c r="B451" s="22"/>
      <c r="D451" s="21" t="s">
        <v>1051</v>
      </c>
      <c r="E451" s="29"/>
      <c r="F451" s="21"/>
      <c r="G451" s="21" t="s">
        <v>1051</v>
      </c>
    </row>
    <row r="452" ht="15.75" customHeight="1">
      <c r="A452" s="28"/>
      <c r="B452" s="22"/>
      <c r="D452" s="21" t="s">
        <v>1051</v>
      </c>
      <c r="E452" s="29"/>
      <c r="F452" s="21"/>
      <c r="G452" s="21" t="s">
        <v>1051</v>
      </c>
    </row>
    <row r="453" ht="15.75" customHeight="1">
      <c r="A453" s="28"/>
      <c r="B453" s="22"/>
      <c r="D453" s="21" t="s">
        <v>1051</v>
      </c>
      <c r="E453" s="29"/>
      <c r="F453" s="21"/>
      <c r="G453" s="21" t="s">
        <v>1051</v>
      </c>
    </row>
    <row r="454" ht="15.75" customHeight="1">
      <c r="A454" s="28"/>
      <c r="B454" s="22"/>
      <c r="D454" s="21" t="s">
        <v>1051</v>
      </c>
      <c r="E454" s="29"/>
      <c r="F454" s="21"/>
      <c r="G454" s="21" t="s">
        <v>1051</v>
      </c>
    </row>
    <row r="455" ht="15.75" customHeight="1">
      <c r="A455" s="28"/>
      <c r="B455" s="22"/>
      <c r="D455" s="21" t="s">
        <v>1051</v>
      </c>
      <c r="E455" s="29"/>
      <c r="F455" s="21"/>
      <c r="G455" s="21" t="s">
        <v>1051</v>
      </c>
    </row>
    <row r="456" ht="15.75" customHeight="1">
      <c r="A456" s="28"/>
      <c r="B456" s="22"/>
      <c r="D456" s="21" t="s">
        <v>1051</v>
      </c>
      <c r="E456" s="29"/>
      <c r="F456" s="21"/>
      <c r="G456" s="21" t="s">
        <v>1051</v>
      </c>
    </row>
    <row r="457" ht="15.75" customHeight="1">
      <c r="A457" s="28"/>
      <c r="B457" s="22"/>
      <c r="D457" s="21" t="s">
        <v>1051</v>
      </c>
      <c r="E457" s="29"/>
      <c r="F457" s="21"/>
      <c r="G457" s="21" t="s">
        <v>1051</v>
      </c>
    </row>
    <row r="458" ht="15.75" customHeight="1">
      <c r="A458" s="28"/>
      <c r="B458" s="22"/>
      <c r="D458" s="21" t="s">
        <v>1051</v>
      </c>
      <c r="E458" s="29"/>
      <c r="F458" s="21"/>
      <c r="G458" s="21" t="s">
        <v>1051</v>
      </c>
    </row>
    <row r="459" ht="15.75" customHeight="1">
      <c r="A459" s="28"/>
      <c r="B459" s="22"/>
      <c r="D459" s="21" t="s">
        <v>1051</v>
      </c>
      <c r="E459" s="29"/>
      <c r="F459" s="21"/>
      <c r="G459" s="21" t="s">
        <v>1051</v>
      </c>
    </row>
    <row r="460" ht="15.75" customHeight="1">
      <c r="A460" s="28"/>
      <c r="B460" s="22"/>
      <c r="D460" s="21" t="s">
        <v>1051</v>
      </c>
      <c r="E460" s="29"/>
      <c r="F460" s="21"/>
      <c r="G460" s="21" t="s">
        <v>1051</v>
      </c>
    </row>
    <row r="461" ht="15.75" customHeight="1">
      <c r="A461" s="28"/>
      <c r="B461" s="22"/>
      <c r="D461" s="21" t="s">
        <v>1051</v>
      </c>
      <c r="E461" s="29"/>
      <c r="F461" s="21"/>
      <c r="G461" s="21" t="s">
        <v>1051</v>
      </c>
    </row>
    <row r="462" ht="15.75" customHeight="1">
      <c r="A462" s="28"/>
      <c r="B462" s="22"/>
      <c r="D462" s="21" t="s">
        <v>1051</v>
      </c>
      <c r="E462" s="29"/>
      <c r="F462" s="21"/>
      <c r="G462" s="21" t="s">
        <v>1051</v>
      </c>
    </row>
    <row r="463" ht="15.75" customHeight="1">
      <c r="A463" s="28"/>
      <c r="B463" s="22"/>
      <c r="D463" s="21" t="s">
        <v>1051</v>
      </c>
      <c r="E463" s="29"/>
      <c r="F463" s="21"/>
      <c r="G463" s="21" t="s">
        <v>1051</v>
      </c>
    </row>
    <row r="464" ht="15.75" customHeight="1">
      <c r="A464" s="28"/>
      <c r="B464" s="22"/>
      <c r="D464" s="21" t="s">
        <v>1051</v>
      </c>
      <c r="E464" s="29"/>
      <c r="F464" s="21"/>
      <c r="G464" s="21" t="s">
        <v>1051</v>
      </c>
    </row>
    <row r="465" ht="15.75" customHeight="1">
      <c r="A465" s="28"/>
      <c r="B465" s="22"/>
      <c r="D465" s="21" t="s">
        <v>1051</v>
      </c>
      <c r="E465" s="29"/>
      <c r="F465" s="21"/>
      <c r="G465" s="21" t="s">
        <v>1051</v>
      </c>
    </row>
    <row r="466" ht="15.75" customHeight="1">
      <c r="A466" s="28"/>
      <c r="B466" s="22"/>
      <c r="D466" s="21" t="s">
        <v>1051</v>
      </c>
      <c r="E466" s="29"/>
      <c r="F466" s="21"/>
      <c r="G466" s="21" t="s">
        <v>1051</v>
      </c>
    </row>
    <row r="467" ht="15.75" customHeight="1">
      <c r="A467" s="32"/>
      <c r="B467" s="33"/>
      <c r="D467" s="21" t="s">
        <v>1051</v>
      </c>
      <c r="E467" s="29"/>
      <c r="F467" s="21"/>
      <c r="G467" s="21" t="s">
        <v>1051</v>
      </c>
    </row>
    <row r="468" ht="15.75" customHeight="1">
      <c r="A468" s="32"/>
      <c r="B468" s="33"/>
      <c r="D468" s="21" t="s">
        <v>1051</v>
      </c>
      <c r="E468" s="29"/>
      <c r="F468" s="21"/>
      <c r="G468" s="21" t="s">
        <v>1051</v>
      </c>
    </row>
    <row r="469" ht="15.75" customHeight="1">
      <c r="A469" s="32"/>
      <c r="B469" s="33"/>
      <c r="D469" s="21" t="s">
        <v>1051</v>
      </c>
      <c r="E469" s="29"/>
      <c r="F469" s="21"/>
      <c r="G469" s="21" t="s">
        <v>1051</v>
      </c>
    </row>
    <row r="470" ht="15.75" customHeight="1">
      <c r="A470" s="32"/>
      <c r="B470" s="33"/>
      <c r="D470" s="21" t="s">
        <v>1051</v>
      </c>
      <c r="E470" s="29"/>
      <c r="F470" s="21"/>
      <c r="G470" s="21" t="s">
        <v>1051</v>
      </c>
    </row>
    <row r="471" ht="15.75" customHeight="1">
      <c r="A471" s="32"/>
      <c r="B471" s="33"/>
      <c r="D471" s="21" t="s">
        <v>1051</v>
      </c>
      <c r="E471" s="29"/>
      <c r="F471" s="21"/>
      <c r="G471" s="21" t="s">
        <v>1051</v>
      </c>
    </row>
    <row r="472" ht="15.75" customHeight="1">
      <c r="A472" s="32"/>
      <c r="B472" s="33"/>
      <c r="D472" s="21" t="s">
        <v>1051</v>
      </c>
      <c r="E472" s="29"/>
      <c r="F472" s="21"/>
      <c r="G472" s="21" t="s">
        <v>1051</v>
      </c>
    </row>
    <row r="473" ht="15.75" customHeight="1">
      <c r="A473" s="32"/>
      <c r="B473" s="33"/>
      <c r="D473" s="21" t="s">
        <v>1051</v>
      </c>
      <c r="E473" s="29"/>
      <c r="F473" s="21"/>
      <c r="G473" s="21" t="s">
        <v>1051</v>
      </c>
    </row>
    <row r="474" ht="15.75" customHeight="1">
      <c r="A474" s="32"/>
      <c r="B474" s="33"/>
      <c r="D474" s="21" t="s">
        <v>1051</v>
      </c>
      <c r="E474" s="29"/>
      <c r="F474" s="21"/>
      <c r="G474" s="21" t="s">
        <v>1051</v>
      </c>
    </row>
    <row r="475" ht="15.75" customHeight="1">
      <c r="A475" s="32"/>
      <c r="B475" s="33"/>
      <c r="D475" s="21" t="s">
        <v>1051</v>
      </c>
      <c r="E475" s="29"/>
      <c r="F475" s="21"/>
      <c r="G475" s="21" t="s">
        <v>1051</v>
      </c>
    </row>
    <row r="476" ht="15.75" customHeight="1">
      <c r="A476" s="32"/>
      <c r="B476" s="33"/>
      <c r="D476" s="21" t="s">
        <v>1051</v>
      </c>
      <c r="E476" s="29"/>
      <c r="F476" s="21"/>
      <c r="G476" s="21" t="s">
        <v>1051</v>
      </c>
    </row>
    <row r="477" ht="15.75" customHeight="1">
      <c r="A477" s="32"/>
      <c r="B477" s="33"/>
      <c r="D477" s="21" t="s">
        <v>1051</v>
      </c>
      <c r="E477" s="29"/>
      <c r="F477" s="21"/>
      <c r="G477" s="21" t="s">
        <v>1051</v>
      </c>
    </row>
    <row r="478" ht="15.75" customHeight="1">
      <c r="A478" s="32"/>
      <c r="B478" s="33"/>
      <c r="D478" s="21" t="s">
        <v>1051</v>
      </c>
      <c r="E478" s="29"/>
      <c r="F478" s="21"/>
      <c r="G478" s="21" t="s">
        <v>1051</v>
      </c>
    </row>
    <row r="479" ht="15.75" customHeight="1">
      <c r="A479" s="32"/>
      <c r="B479" s="33"/>
      <c r="D479" s="21" t="s">
        <v>1051</v>
      </c>
      <c r="E479" s="29"/>
      <c r="F479" s="21"/>
      <c r="G479" s="21" t="s">
        <v>1051</v>
      </c>
    </row>
    <row r="480" ht="15.75" customHeight="1">
      <c r="A480" s="32"/>
      <c r="B480" s="33"/>
      <c r="D480" s="21" t="s">
        <v>1051</v>
      </c>
      <c r="E480" s="29"/>
      <c r="F480" s="21"/>
      <c r="G480" s="21" t="s">
        <v>1051</v>
      </c>
    </row>
    <row r="481" ht="15.75" customHeight="1">
      <c r="A481" s="32"/>
      <c r="B481" s="33"/>
      <c r="D481" s="21" t="s">
        <v>1051</v>
      </c>
      <c r="E481" s="29"/>
      <c r="F481" s="21"/>
      <c r="G481" s="21" t="s">
        <v>1051</v>
      </c>
    </row>
    <row r="482" ht="15.75" customHeight="1">
      <c r="A482" s="32"/>
      <c r="B482" s="33"/>
      <c r="D482" s="21" t="s">
        <v>1051</v>
      </c>
      <c r="E482" s="29"/>
      <c r="F482" s="21"/>
      <c r="G482" s="21" t="s">
        <v>1051</v>
      </c>
    </row>
    <row r="483" ht="15.75" customHeight="1">
      <c r="A483" s="32"/>
      <c r="B483" s="33"/>
      <c r="D483" s="21" t="s">
        <v>1051</v>
      </c>
      <c r="E483" s="29"/>
      <c r="F483" s="21"/>
      <c r="G483" s="21" t="s">
        <v>1051</v>
      </c>
    </row>
    <row r="484" ht="15.75" customHeight="1">
      <c r="A484" s="32"/>
      <c r="B484" s="33"/>
      <c r="D484" s="21" t="s">
        <v>1051</v>
      </c>
      <c r="E484" s="29"/>
      <c r="F484" s="21"/>
      <c r="G484" s="21" t="s">
        <v>1051</v>
      </c>
    </row>
    <row r="485" ht="15.75" customHeight="1">
      <c r="A485" s="32"/>
      <c r="B485" s="33"/>
      <c r="D485" s="21" t="s">
        <v>1051</v>
      </c>
      <c r="E485" s="29"/>
      <c r="F485" s="21"/>
      <c r="G485" s="21" t="s">
        <v>1051</v>
      </c>
    </row>
    <row r="486" ht="15.75" customHeight="1">
      <c r="A486" s="32"/>
      <c r="B486" s="33"/>
      <c r="D486" s="21" t="s">
        <v>1051</v>
      </c>
      <c r="E486" s="29"/>
      <c r="F486" s="21"/>
      <c r="G486" s="21" t="s">
        <v>1051</v>
      </c>
    </row>
    <row r="487" ht="15.75" customHeight="1">
      <c r="A487" s="32"/>
      <c r="B487" s="33"/>
      <c r="D487" s="21" t="s">
        <v>1051</v>
      </c>
      <c r="E487" s="29"/>
      <c r="F487" s="21"/>
      <c r="G487" s="21" t="s">
        <v>1051</v>
      </c>
    </row>
    <row r="488" ht="15.75" customHeight="1">
      <c r="A488" s="32"/>
      <c r="B488" s="33"/>
      <c r="D488" s="21" t="s">
        <v>1051</v>
      </c>
      <c r="E488" s="29"/>
      <c r="F488" s="21"/>
      <c r="G488" s="21" t="s">
        <v>1051</v>
      </c>
    </row>
    <row r="489" ht="15.75" customHeight="1">
      <c r="A489" s="32"/>
      <c r="B489" s="33"/>
      <c r="D489" s="21" t="s">
        <v>1051</v>
      </c>
      <c r="E489" s="29"/>
      <c r="F489" s="21"/>
      <c r="G489" s="21" t="s">
        <v>1051</v>
      </c>
    </row>
    <row r="490" ht="15.75" customHeight="1">
      <c r="A490" s="32"/>
      <c r="B490" s="33"/>
      <c r="D490" s="21" t="s">
        <v>1051</v>
      </c>
      <c r="E490" s="29"/>
      <c r="F490" s="21"/>
      <c r="G490" s="21" t="s">
        <v>1051</v>
      </c>
    </row>
    <row r="491" ht="15.75" customHeight="1">
      <c r="A491" s="32"/>
      <c r="B491" s="33"/>
      <c r="D491" s="21" t="s">
        <v>1051</v>
      </c>
      <c r="E491" s="29"/>
      <c r="F491" s="21"/>
      <c r="G491" s="21" t="s">
        <v>1051</v>
      </c>
    </row>
    <row r="492" ht="15.75" customHeight="1">
      <c r="A492" s="32"/>
      <c r="B492" s="33"/>
      <c r="D492" s="21" t="s">
        <v>1051</v>
      </c>
      <c r="E492" s="29"/>
      <c r="F492" s="21"/>
      <c r="G492" s="21" t="s">
        <v>1051</v>
      </c>
    </row>
    <row r="493" ht="15.75" customHeight="1">
      <c r="A493" s="32"/>
      <c r="B493" s="33"/>
      <c r="D493" s="21" t="s">
        <v>1051</v>
      </c>
      <c r="E493" s="29"/>
      <c r="F493" s="21"/>
      <c r="G493" s="21" t="s">
        <v>1051</v>
      </c>
    </row>
    <row r="494" ht="15.75" customHeight="1">
      <c r="A494" s="32"/>
      <c r="B494" s="33"/>
      <c r="D494" s="21" t="s">
        <v>1051</v>
      </c>
      <c r="E494" s="29"/>
      <c r="F494" s="21"/>
      <c r="G494" s="21" t="s">
        <v>1051</v>
      </c>
    </row>
    <row r="495" ht="15.75" customHeight="1">
      <c r="A495" s="32"/>
      <c r="B495" s="33"/>
      <c r="D495" s="21" t="s">
        <v>1051</v>
      </c>
      <c r="E495" s="29"/>
      <c r="F495" s="21"/>
      <c r="G495" s="21" t="s">
        <v>1051</v>
      </c>
    </row>
    <row r="496" ht="15.75" customHeight="1">
      <c r="A496" s="32"/>
      <c r="B496" s="33"/>
      <c r="D496" s="21" t="s">
        <v>1051</v>
      </c>
      <c r="E496" s="29"/>
      <c r="F496" s="21"/>
      <c r="G496" s="21" t="s">
        <v>1051</v>
      </c>
    </row>
    <row r="497" ht="15.75" customHeight="1">
      <c r="A497" s="32"/>
      <c r="B497" s="33"/>
      <c r="D497" s="21" t="s">
        <v>1051</v>
      </c>
      <c r="E497" s="29"/>
      <c r="F497" s="21"/>
      <c r="G497" s="21" t="s">
        <v>1051</v>
      </c>
    </row>
    <row r="498" ht="15.75" customHeight="1">
      <c r="A498" s="32"/>
      <c r="B498" s="33"/>
      <c r="D498" s="21" t="s">
        <v>1051</v>
      </c>
      <c r="E498" s="29"/>
      <c r="F498" s="21"/>
      <c r="G498" s="21" t="s">
        <v>1051</v>
      </c>
    </row>
    <row r="499" ht="15.75" customHeight="1">
      <c r="A499" s="32"/>
      <c r="B499" s="33"/>
      <c r="D499" s="21" t="s">
        <v>1051</v>
      </c>
      <c r="E499" s="29"/>
      <c r="F499" s="21"/>
      <c r="G499" s="21" t="s">
        <v>1051</v>
      </c>
    </row>
    <row r="500" ht="15.75" customHeight="1">
      <c r="A500" s="32"/>
      <c r="B500" s="33"/>
      <c r="D500" s="21" t="s">
        <v>1051</v>
      </c>
      <c r="E500" s="29"/>
      <c r="F500" s="21"/>
      <c r="G500" s="21" t="s">
        <v>1051</v>
      </c>
    </row>
    <row r="501" ht="15.75" customHeight="1">
      <c r="A501" s="32"/>
      <c r="B501" s="33"/>
      <c r="D501" s="21" t="s">
        <v>1051</v>
      </c>
      <c r="E501" s="29"/>
      <c r="F501" s="21"/>
      <c r="G501" s="21" t="s">
        <v>1051</v>
      </c>
    </row>
    <row r="502" ht="15.75" customHeight="1">
      <c r="A502" s="32"/>
      <c r="B502" s="33"/>
      <c r="D502" s="21" t="s">
        <v>1051</v>
      </c>
      <c r="E502" s="29"/>
      <c r="F502" s="21"/>
      <c r="G502" s="21" t="s">
        <v>1051</v>
      </c>
    </row>
    <row r="503" ht="15.75" customHeight="1">
      <c r="A503" s="32"/>
      <c r="B503" s="33"/>
      <c r="D503" s="21" t="s">
        <v>1051</v>
      </c>
      <c r="E503" s="29"/>
      <c r="F503" s="21"/>
      <c r="G503" s="21" t="s">
        <v>1051</v>
      </c>
    </row>
    <row r="504" ht="15.75" customHeight="1">
      <c r="A504" s="32"/>
      <c r="B504" s="33"/>
      <c r="D504" s="21" t="s">
        <v>1051</v>
      </c>
      <c r="E504" s="29"/>
      <c r="F504" s="21"/>
      <c r="G504" s="21" t="s">
        <v>1051</v>
      </c>
    </row>
    <row r="505" ht="15.75" customHeight="1">
      <c r="A505" s="32"/>
      <c r="B505" s="33"/>
      <c r="D505" s="21" t="s">
        <v>1051</v>
      </c>
      <c r="E505" s="29"/>
      <c r="F505" s="21"/>
      <c r="G505" s="21" t="s">
        <v>1051</v>
      </c>
    </row>
    <row r="506" ht="15.75" customHeight="1">
      <c r="A506" s="32"/>
      <c r="B506" s="33"/>
      <c r="D506" s="21" t="s">
        <v>1051</v>
      </c>
      <c r="E506" s="29"/>
      <c r="F506" s="21"/>
      <c r="G506" s="21" t="s">
        <v>1051</v>
      </c>
    </row>
    <row r="507" ht="15.75" customHeight="1">
      <c r="A507" s="32"/>
      <c r="B507" s="33"/>
      <c r="D507" s="21" t="s">
        <v>1051</v>
      </c>
      <c r="E507" s="29"/>
      <c r="F507" s="21"/>
      <c r="G507" s="21" t="s">
        <v>1051</v>
      </c>
    </row>
    <row r="508" ht="15.75" customHeight="1">
      <c r="A508" s="32"/>
      <c r="B508" s="33"/>
      <c r="D508" s="21" t="s">
        <v>1051</v>
      </c>
      <c r="E508" s="29"/>
      <c r="F508" s="21"/>
      <c r="G508" s="21" t="s">
        <v>1051</v>
      </c>
    </row>
    <row r="509" ht="15.75" customHeight="1">
      <c r="A509" s="32"/>
      <c r="B509" s="33"/>
      <c r="D509" s="21" t="s">
        <v>1051</v>
      </c>
      <c r="E509" s="29"/>
      <c r="F509" s="21"/>
      <c r="G509" s="21" t="s">
        <v>1051</v>
      </c>
    </row>
    <row r="510" ht="15.75" customHeight="1">
      <c r="A510" s="32"/>
      <c r="B510" s="33"/>
      <c r="D510" s="21" t="s">
        <v>1051</v>
      </c>
      <c r="E510" s="29"/>
      <c r="F510" s="21"/>
      <c r="G510" s="21" t="s">
        <v>1051</v>
      </c>
    </row>
    <row r="511" ht="15.75" customHeight="1">
      <c r="A511" s="32"/>
      <c r="B511" s="33"/>
      <c r="D511" s="21" t="s">
        <v>1051</v>
      </c>
      <c r="E511" s="29"/>
      <c r="F511" s="21"/>
      <c r="G511" s="21" t="s">
        <v>1051</v>
      </c>
    </row>
    <row r="512" ht="15.75" customHeight="1">
      <c r="A512" s="32"/>
      <c r="B512" s="33"/>
      <c r="D512" s="21" t="s">
        <v>1051</v>
      </c>
      <c r="E512" s="29"/>
      <c r="F512" s="21"/>
      <c r="G512" s="21" t="s">
        <v>1051</v>
      </c>
    </row>
    <row r="513" ht="15.75" customHeight="1">
      <c r="A513" s="32"/>
      <c r="B513" s="33"/>
      <c r="D513" s="21" t="s">
        <v>1051</v>
      </c>
      <c r="E513" s="29"/>
      <c r="F513" s="21"/>
      <c r="G513" s="21" t="s">
        <v>1051</v>
      </c>
    </row>
    <row r="514" ht="15.75" customHeight="1">
      <c r="A514" s="32"/>
      <c r="B514" s="33"/>
      <c r="D514" s="21" t="s">
        <v>1051</v>
      </c>
      <c r="E514" s="29"/>
      <c r="F514" s="21"/>
      <c r="G514" s="21" t="s">
        <v>1051</v>
      </c>
    </row>
    <row r="515" ht="15.75" customHeight="1">
      <c r="A515" s="32"/>
      <c r="B515" s="33"/>
      <c r="D515" s="21" t="s">
        <v>1051</v>
      </c>
      <c r="E515" s="29"/>
      <c r="F515" s="21"/>
      <c r="G515" s="21" t="s">
        <v>1051</v>
      </c>
    </row>
    <row r="516" ht="15.75" customHeight="1">
      <c r="A516" s="32"/>
      <c r="B516" s="33"/>
      <c r="D516" s="21" t="s">
        <v>1051</v>
      </c>
      <c r="E516" s="29"/>
      <c r="F516" s="21"/>
      <c r="G516" s="21" t="s">
        <v>1051</v>
      </c>
    </row>
    <row r="517" ht="15.75" customHeight="1">
      <c r="A517" s="32"/>
      <c r="B517" s="33"/>
      <c r="D517" s="21" t="s">
        <v>1051</v>
      </c>
      <c r="E517" s="29"/>
      <c r="F517" s="21"/>
      <c r="G517" s="21" t="s">
        <v>1051</v>
      </c>
    </row>
    <row r="518" ht="15.75" customHeight="1">
      <c r="A518" s="32"/>
      <c r="B518" s="33"/>
      <c r="D518" s="21" t="s">
        <v>1051</v>
      </c>
      <c r="E518" s="29"/>
      <c r="F518" s="21"/>
      <c r="G518" s="21" t="s">
        <v>1051</v>
      </c>
    </row>
    <row r="519" ht="15.75" customHeight="1">
      <c r="A519" s="32"/>
      <c r="B519" s="33"/>
      <c r="D519" s="21" t="s">
        <v>1051</v>
      </c>
      <c r="E519" s="29"/>
      <c r="F519" s="21"/>
      <c r="G519" s="21" t="s">
        <v>1051</v>
      </c>
    </row>
    <row r="520" ht="15.75" customHeight="1">
      <c r="A520" s="32"/>
      <c r="B520" s="33"/>
      <c r="D520" s="21" t="s">
        <v>1051</v>
      </c>
      <c r="E520" s="29"/>
      <c r="F520" s="21"/>
      <c r="G520" s="21" t="s">
        <v>1051</v>
      </c>
    </row>
    <row r="521" ht="15.75" customHeight="1">
      <c r="A521" s="32"/>
      <c r="B521" s="33"/>
      <c r="D521" s="21" t="s">
        <v>1051</v>
      </c>
      <c r="E521" s="29"/>
      <c r="F521" s="21"/>
      <c r="G521" s="21" t="s">
        <v>1051</v>
      </c>
    </row>
    <row r="522" ht="15.75" customHeight="1">
      <c r="A522" s="32"/>
      <c r="B522" s="33"/>
      <c r="D522" s="21" t="s">
        <v>1051</v>
      </c>
      <c r="E522" s="29"/>
      <c r="F522" s="21"/>
      <c r="G522" s="21" t="s">
        <v>1051</v>
      </c>
    </row>
    <row r="523" ht="15.75" customHeight="1">
      <c r="A523" s="32"/>
      <c r="B523" s="33"/>
      <c r="D523" s="21" t="s">
        <v>1051</v>
      </c>
      <c r="E523" s="29"/>
      <c r="F523" s="21"/>
      <c r="G523" s="21" t="s">
        <v>1051</v>
      </c>
    </row>
    <row r="524" ht="15.75" customHeight="1">
      <c r="A524" s="32"/>
      <c r="B524" s="33"/>
      <c r="D524" s="21" t="s">
        <v>1051</v>
      </c>
      <c r="E524" s="29"/>
      <c r="F524" s="21"/>
      <c r="G524" s="21" t="s">
        <v>1051</v>
      </c>
    </row>
    <row r="525" ht="15.75" customHeight="1">
      <c r="A525" s="32"/>
      <c r="B525" s="33"/>
      <c r="D525" s="21" t="s">
        <v>1051</v>
      </c>
      <c r="E525" s="29"/>
      <c r="F525" s="21"/>
      <c r="G525" s="21" t="s">
        <v>1051</v>
      </c>
    </row>
    <row r="526" ht="15.75" customHeight="1">
      <c r="A526" s="32"/>
      <c r="B526" s="33"/>
      <c r="D526" s="21" t="s">
        <v>1051</v>
      </c>
      <c r="E526" s="29"/>
      <c r="F526" s="21"/>
      <c r="G526" s="21" t="s">
        <v>1051</v>
      </c>
    </row>
    <row r="527" ht="15.75" customHeight="1">
      <c r="A527" s="32"/>
      <c r="B527" s="33"/>
      <c r="D527" s="21" t="s">
        <v>1051</v>
      </c>
      <c r="E527" s="29"/>
      <c r="F527" s="21"/>
      <c r="G527" s="21" t="s">
        <v>1051</v>
      </c>
    </row>
    <row r="528" ht="15.75" customHeight="1">
      <c r="A528" s="32"/>
      <c r="B528" s="33"/>
      <c r="D528" s="21" t="s">
        <v>1051</v>
      </c>
      <c r="E528" s="29"/>
      <c r="F528" s="21"/>
      <c r="G528" s="21" t="s">
        <v>1051</v>
      </c>
    </row>
    <row r="529" ht="15.75" customHeight="1">
      <c r="A529" s="32"/>
      <c r="B529" s="33"/>
      <c r="D529" s="21" t="s">
        <v>1051</v>
      </c>
      <c r="E529" s="29"/>
      <c r="F529" s="21"/>
      <c r="G529" s="21" t="s">
        <v>1051</v>
      </c>
    </row>
    <row r="530" ht="15.75" customHeight="1">
      <c r="A530" s="32"/>
      <c r="B530" s="33"/>
      <c r="D530" s="21" t="s">
        <v>1051</v>
      </c>
      <c r="E530" s="29"/>
      <c r="F530" s="21"/>
      <c r="G530" s="21" t="s">
        <v>1051</v>
      </c>
    </row>
    <row r="531" ht="15.75" customHeight="1">
      <c r="A531" s="32"/>
      <c r="B531" s="33"/>
      <c r="D531" s="21" t="s">
        <v>1051</v>
      </c>
      <c r="E531" s="29"/>
      <c r="F531" s="21"/>
      <c r="G531" s="21" t="s">
        <v>1051</v>
      </c>
    </row>
    <row r="532" ht="15.75" customHeight="1">
      <c r="A532" s="32"/>
      <c r="B532" s="33"/>
      <c r="D532" s="21" t="s">
        <v>1051</v>
      </c>
      <c r="E532" s="29"/>
      <c r="F532" s="21"/>
      <c r="G532" s="21" t="s">
        <v>1051</v>
      </c>
    </row>
    <row r="533" ht="15.75" customHeight="1">
      <c r="A533" s="32"/>
      <c r="B533" s="33"/>
      <c r="D533" s="21" t="s">
        <v>1051</v>
      </c>
      <c r="E533" s="29"/>
      <c r="F533" s="21"/>
      <c r="G533" s="21" t="s">
        <v>1051</v>
      </c>
    </row>
    <row r="534" ht="15.75" customHeight="1">
      <c r="A534" s="32"/>
      <c r="B534" s="33"/>
      <c r="D534" s="21" t="s">
        <v>1051</v>
      </c>
      <c r="E534" s="29"/>
      <c r="F534" s="21"/>
      <c r="G534" s="21" t="s">
        <v>1051</v>
      </c>
    </row>
    <row r="535" ht="15.75" customHeight="1">
      <c r="A535" s="32"/>
      <c r="B535" s="33"/>
      <c r="D535" s="21" t="s">
        <v>1051</v>
      </c>
      <c r="E535" s="29"/>
      <c r="F535" s="21"/>
      <c r="G535" s="21" t="s">
        <v>1051</v>
      </c>
    </row>
    <row r="536" ht="15.75" customHeight="1">
      <c r="A536" s="32"/>
      <c r="B536" s="33"/>
      <c r="D536" s="21" t="s">
        <v>1051</v>
      </c>
      <c r="E536" s="29"/>
      <c r="F536" s="21"/>
      <c r="G536" s="21" t="s">
        <v>1051</v>
      </c>
    </row>
    <row r="537" ht="15.75" customHeight="1">
      <c r="A537" s="32"/>
      <c r="B537" s="33"/>
      <c r="D537" s="21" t="s">
        <v>1051</v>
      </c>
      <c r="E537" s="29"/>
      <c r="F537" s="21"/>
      <c r="G537" s="21" t="s">
        <v>1051</v>
      </c>
    </row>
    <row r="538" ht="15.75" customHeight="1">
      <c r="A538" s="32"/>
      <c r="B538" s="33"/>
      <c r="D538" s="21" t="s">
        <v>1051</v>
      </c>
      <c r="E538" s="29"/>
      <c r="F538" s="21"/>
      <c r="G538" s="21" t="s">
        <v>1051</v>
      </c>
    </row>
    <row r="539" ht="15.75" customHeight="1">
      <c r="A539" s="32"/>
      <c r="B539" s="33"/>
      <c r="D539" s="21" t="s">
        <v>1051</v>
      </c>
      <c r="E539" s="29"/>
      <c r="F539" s="21"/>
      <c r="G539" s="21" t="s">
        <v>1051</v>
      </c>
    </row>
    <row r="540" ht="15.75" customHeight="1">
      <c r="A540" s="32"/>
      <c r="B540" s="33"/>
      <c r="D540" s="21" t="s">
        <v>1051</v>
      </c>
      <c r="E540" s="29"/>
      <c r="F540" s="21"/>
      <c r="G540" s="21" t="s">
        <v>1051</v>
      </c>
    </row>
    <row r="541" ht="15.75" customHeight="1">
      <c r="A541" s="32"/>
      <c r="B541" s="33"/>
      <c r="D541" s="21" t="s">
        <v>1051</v>
      </c>
      <c r="E541" s="29"/>
      <c r="F541" s="21"/>
      <c r="G541" s="21" t="s">
        <v>1051</v>
      </c>
    </row>
    <row r="542" ht="15.75" customHeight="1">
      <c r="A542" s="32"/>
      <c r="B542" s="33"/>
      <c r="D542" s="21" t="s">
        <v>1051</v>
      </c>
      <c r="E542" s="29"/>
      <c r="F542" s="21"/>
      <c r="G542" s="21" t="s">
        <v>1051</v>
      </c>
    </row>
    <row r="543" ht="15.75" customHeight="1">
      <c r="A543" s="32"/>
      <c r="B543" s="33"/>
      <c r="D543" s="21" t="s">
        <v>1051</v>
      </c>
      <c r="E543" s="29"/>
      <c r="F543" s="21"/>
      <c r="G543" s="21" t="s">
        <v>1051</v>
      </c>
    </row>
    <row r="544" ht="15.75" customHeight="1">
      <c r="A544" s="32"/>
      <c r="B544" s="33"/>
      <c r="D544" s="21" t="s">
        <v>1051</v>
      </c>
      <c r="E544" s="29"/>
      <c r="F544" s="21"/>
      <c r="G544" s="21" t="s">
        <v>1051</v>
      </c>
    </row>
    <row r="545" ht="15.75" customHeight="1">
      <c r="A545" s="32"/>
      <c r="B545" s="33"/>
      <c r="D545" s="21" t="s">
        <v>1051</v>
      </c>
      <c r="E545" s="29"/>
      <c r="F545" s="21"/>
      <c r="G545" s="21" t="s">
        <v>1051</v>
      </c>
    </row>
    <row r="546" ht="15.75" customHeight="1">
      <c r="A546" s="32"/>
      <c r="B546" s="33"/>
      <c r="D546" s="21" t="s">
        <v>1051</v>
      </c>
      <c r="E546" s="29"/>
      <c r="F546" s="21"/>
      <c r="G546" s="21" t="s">
        <v>1051</v>
      </c>
    </row>
    <row r="547" ht="15.75" customHeight="1">
      <c r="A547" s="32"/>
      <c r="B547" s="33"/>
      <c r="D547" s="21" t="s">
        <v>1051</v>
      </c>
      <c r="E547" s="29"/>
      <c r="F547" s="21"/>
      <c r="G547" s="21" t="s">
        <v>1051</v>
      </c>
    </row>
    <row r="548" ht="15.75" customHeight="1">
      <c r="A548" s="32"/>
      <c r="B548" s="33"/>
      <c r="D548" s="21" t="s">
        <v>1051</v>
      </c>
      <c r="E548" s="29"/>
      <c r="F548" s="21"/>
      <c r="G548" s="21" t="s">
        <v>1051</v>
      </c>
    </row>
    <row r="549" ht="15.75" customHeight="1">
      <c r="A549" s="32"/>
      <c r="B549" s="33"/>
      <c r="D549" s="21" t="s">
        <v>1051</v>
      </c>
      <c r="E549" s="29"/>
      <c r="F549" s="21"/>
      <c r="G549" s="21" t="s">
        <v>1051</v>
      </c>
    </row>
    <row r="550" ht="15.75" customHeight="1">
      <c r="A550" s="32"/>
      <c r="B550" s="33"/>
      <c r="D550" s="21" t="s">
        <v>1051</v>
      </c>
      <c r="E550" s="29"/>
      <c r="F550" s="21"/>
      <c r="G550" s="21" t="s">
        <v>1051</v>
      </c>
    </row>
    <row r="551" ht="15.75" customHeight="1">
      <c r="A551" s="32"/>
      <c r="B551" s="33"/>
      <c r="D551" s="21" t="s">
        <v>1051</v>
      </c>
      <c r="E551" s="29"/>
      <c r="F551" s="21"/>
      <c r="G551" s="21" t="s">
        <v>1051</v>
      </c>
    </row>
    <row r="552" ht="15.75" customHeight="1">
      <c r="A552" s="32"/>
      <c r="B552" s="33"/>
      <c r="D552" s="21" t="s">
        <v>1051</v>
      </c>
      <c r="E552" s="29"/>
      <c r="F552" s="21"/>
      <c r="G552" s="21" t="s">
        <v>1051</v>
      </c>
    </row>
    <row r="553" ht="15.75" customHeight="1">
      <c r="A553" s="32"/>
      <c r="B553" s="33"/>
      <c r="D553" s="21" t="s">
        <v>1051</v>
      </c>
      <c r="E553" s="29"/>
      <c r="F553" s="21"/>
      <c r="G553" s="21" t="s">
        <v>1051</v>
      </c>
    </row>
    <row r="554" ht="15.75" customHeight="1">
      <c r="A554" s="32"/>
      <c r="B554" s="33"/>
      <c r="D554" s="21" t="s">
        <v>1051</v>
      </c>
      <c r="E554" s="29"/>
      <c r="F554" s="21"/>
      <c r="G554" s="21" t="s">
        <v>1051</v>
      </c>
    </row>
    <row r="555" ht="15.75" customHeight="1">
      <c r="A555" s="32"/>
      <c r="B555" s="33"/>
      <c r="D555" s="21" t="s">
        <v>1051</v>
      </c>
      <c r="E555" s="29"/>
      <c r="F555" s="21"/>
      <c r="G555" s="21" t="s">
        <v>1051</v>
      </c>
    </row>
    <row r="556" ht="15.75" customHeight="1">
      <c r="A556" s="32"/>
      <c r="B556" s="33"/>
      <c r="D556" s="21" t="s">
        <v>1051</v>
      </c>
      <c r="E556" s="29"/>
      <c r="F556" s="21"/>
      <c r="G556" s="21" t="s">
        <v>1051</v>
      </c>
    </row>
    <row r="557" ht="15.75" customHeight="1">
      <c r="A557" s="32"/>
      <c r="B557" s="33"/>
      <c r="D557" s="21" t="s">
        <v>1051</v>
      </c>
      <c r="E557" s="29"/>
      <c r="F557" s="21"/>
      <c r="G557" s="21" t="s">
        <v>1051</v>
      </c>
    </row>
    <row r="558" ht="15.75" customHeight="1">
      <c r="A558" s="32"/>
      <c r="B558" s="33"/>
      <c r="D558" s="21" t="s">
        <v>1051</v>
      </c>
      <c r="E558" s="29"/>
      <c r="F558" s="21"/>
      <c r="G558" s="21" t="s">
        <v>1051</v>
      </c>
    </row>
    <row r="559" ht="15.75" customHeight="1">
      <c r="A559" s="32"/>
      <c r="B559" s="33"/>
      <c r="D559" s="21" t="s">
        <v>1051</v>
      </c>
      <c r="E559" s="29"/>
      <c r="F559" s="21"/>
      <c r="G559" s="21" t="s">
        <v>1051</v>
      </c>
    </row>
    <row r="560" ht="15.75" customHeight="1">
      <c r="A560" s="32"/>
      <c r="B560" s="33"/>
      <c r="D560" s="21" t="s">
        <v>1051</v>
      </c>
      <c r="E560" s="29"/>
      <c r="F560" s="21"/>
      <c r="G560" s="21" t="s">
        <v>1051</v>
      </c>
    </row>
    <row r="561" ht="15.75" customHeight="1">
      <c r="A561" s="32"/>
      <c r="B561" s="33"/>
      <c r="D561" s="21" t="s">
        <v>1051</v>
      </c>
      <c r="E561" s="29"/>
      <c r="F561" s="21"/>
      <c r="G561" s="21" t="s">
        <v>1051</v>
      </c>
    </row>
    <row r="562" ht="15.75" customHeight="1">
      <c r="A562" s="32"/>
      <c r="B562" s="33"/>
      <c r="D562" s="21" t="s">
        <v>1051</v>
      </c>
      <c r="E562" s="29"/>
      <c r="F562" s="21"/>
      <c r="G562" s="21" t="s">
        <v>1051</v>
      </c>
    </row>
    <row r="563" ht="15.75" customHeight="1">
      <c r="A563" s="32"/>
      <c r="B563" s="33"/>
      <c r="D563" s="21" t="s">
        <v>1051</v>
      </c>
      <c r="E563" s="29"/>
      <c r="F563" s="21"/>
      <c r="G563" s="21" t="s">
        <v>1051</v>
      </c>
    </row>
    <row r="564" ht="15.75" customHeight="1">
      <c r="A564" s="32"/>
      <c r="B564" s="33"/>
      <c r="D564" s="21" t="s">
        <v>1051</v>
      </c>
      <c r="E564" s="29"/>
      <c r="F564" s="21"/>
      <c r="G564" s="21" t="s">
        <v>1051</v>
      </c>
    </row>
    <row r="565" ht="15.75" customHeight="1">
      <c r="A565" s="32"/>
      <c r="B565" s="33"/>
      <c r="D565" s="21" t="s">
        <v>1051</v>
      </c>
      <c r="E565" s="29"/>
      <c r="F565" s="21"/>
      <c r="G565" s="21" t="s">
        <v>1051</v>
      </c>
    </row>
    <row r="566" ht="15.75" customHeight="1">
      <c r="A566" s="32"/>
      <c r="B566" s="33"/>
      <c r="D566" s="21" t="s">
        <v>1051</v>
      </c>
      <c r="E566" s="29"/>
      <c r="F566" s="21"/>
      <c r="G566" s="21" t="s">
        <v>1051</v>
      </c>
    </row>
    <row r="567" ht="15.75" customHeight="1">
      <c r="A567" s="32"/>
      <c r="B567" s="33"/>
      <c r="D567" s="21" t="s">
        <v>1051</v>
      </c>
      <c r="E567" s="29"/>
      <c r="F567" s="21"/>
      <c r="G567" s="21" t="s">
        <v>1051</v>
      </c>
    </row>
    <row r="568" ht="15.75" customHeight="1">
      <c r="A568" s="32"/>
      <c r="B568" s="33"/>
      <c r="D568" s="21" t="s">
        <v>1051</v>
      </c>
      <c r="E568" s="29"/>
      <c r="F568" s="21"/>
      <c r="G568" s="21" t="s">
        <v>1051</v>
      </c>
    </row>
    <row r="569" ht="15.75" customHeight="1">
      <c r="A569" s="32"/>
      <c r="B569" s="33"/>
      <c r="D569" s="21" t="s">
        <v>1051</v>
      </c>
      <c r="E569" s="29"/>
      <c r="F569" s="21"/>
      <c r="G569" s="21" t="s">
        <v>1051</v>
      </c>
    </row>
    <row r="570" ht="15.75" customHeight="1">
      <c r="A570" s="32"/>
      <c r="B570" s="33"/>
      <c r="D570" s="21" t="s">
        <v>1051</v>
      </c>
      <c r="E570" s="29"/>
      <c r="F570" s="21"/>
      <c r="G570" s="21" t="s">
        <v>1051</v>
      </c>
    </row>
    <row r="571" ht="15.75" customHeight="1">
      <c r="A571" s="32"/>
      <c r="B571" s="33"/>
      <c r="D571" s="21" t="s">
        <v>1051</v>
      </c>
      <c r="E571" s="29"/>
      <c r="F571" s="21"/>
      <c r="G571" s="21" t="s">
        <v>1051</v>
      </c>
    </row>
    <row r="572" ht="15.75" customHeight="1">
      <c r="A572" s="32"/>
      <c r="B572" s="33"/>
      <c r="D572" s="21" t="s">
        <v>1051</v>
      </c>
      <c r="E572" s="29"/>
      <c r="F572" s="21"/>
      <c r="G572" s="21" t="s">
        <v>1051</v>
      </c>
    </row>
    <row r="573" ht="15.75" customHeight="1">
      <c r="A573" s="32"/>
      <c r="B573" s="33"/>
      <c r="D573" s="21" t="s">
        <v>1051</v>
      </c>
      <c r="E573" s="29"/>
      <c r="F573" s="21"/>
      <c r="G573" s="21" t="s">
        <v>1051</v>
      </c>
    </row>
    <row r="574" ht="15.75" customHeight="1">
      <c r="A574" s="32"/>
      <c r="B574" s="33"/>
      <c r="D574" s="21" t="s">
        <v>1051</v>
      </c>
      <c r="E574" s="29"/>
      <c r="F574" s="21"/>
      <c r="G574" s="21" t="s">
        <v>1051</v>
      </c>
    </row>
    <row r="575" ht="15.75" customHeight="1">
      <c r="A575" s="32"/>
      <c r="B575" s="33"/>
      <c r="D575" s="21" t="s">
        <v>1051</v>
      </c>
      <c r="E575" s="29"/>
      <c r="F575" s="21"/>
      <c r="G575" s="21" t="s">
        <v>1051</v>
      </c>
    </row>
    <row r="576" ht="15.75" customHeight="1">
      <c r="A576" s="32"/>
      <c r="B576" s="33"/>
      <c r="D576" s="21" t="s">
        <v>1051</v>
      </c>
      <c r="E576" s="29"/>
      <c r="F576" s="21"/>
      <c r="G576" s="21" t="s">
        <v>1051</v>
      </c>
    </row>
    <row r="577" ht="15.75" customHeight="1">
      <c r="A577" s="32"/>
      <c r="B577" s="33"/>
      <c r="D577" s="21" t="s">
        <v>1051</v>
      </c>
      <c r="E577" s="29"/>
      <c r="F577" s="21"/>
      <c r="G577" s="21" t="s">
        <v>1051</v>
      </c>
    </row>
    <row r="578" ht="15.75" customHeight="1">
      <c r="A578" s="32"/>
      <c r="B578" s="33"/>
      <c r="D578" s="21" t="s">
        <v>1051</v>
      </c>
      <c r="E578" s="29"/>
      <c r="F578" s="21"/>
      <c r="G578" s="21" t="s">
        <v>1051</v>
      </c>
    </row>
    <row r="579" ht="15.75" customHeight="1">
      <c r="A579" s="32"/>
      <c r="B579" s="33"/>
      <c r="D579" s="21" t="s">
        <v>1051</v>
      </c>
      <c r="E579" s="29"/>
      <c r="F579" s="21"/>
      <c r="G579" s="21" t="s">
        <v>1051</v>
      </c>
    </row>
    <row r="580" ht="15.75" customHeight="1">
      <c r="A580" s="32"/>
      <c r="B580" s="33"/>
      <c r="D580" s="21" t="s">
        <v>1051</v>
      </c>
      <c r="E580" s="29"/>
      <c r="F580" s="21"/>
      <c r="G580" s="21" t="s">
        <v>1051</v>
      </c>
    </row>
    <row r="581" ht="15.75" customHeight="1">
      <c r="A581" s="32"/>
      <c r="B581" s="33"/>
      <c r="D581" s="21" t="s">
        <v>1051</v>
      </c>
      <c r="E581" s="29"/>
      <c r="F581" s="21"/>
      <c r="G581" s="21" t="s">
        <v>1051</v>
      </c>
    </row>
    <row r="582" ht="15.75" customHeight="1">
      <c r="A582" s="32"/>
      <c r="B582" s="33"/>
      <c r="D582" s="21" t="s">
        <v>1051</v>
      </c>
      <c r="E582" s="29"/>
      <c r="F582" s="21"/>
      <c r="G582" s="21" t="s">
        <v>1051</v>
      </c>
    </row>
    <row r="583" ht="15.75" customHeight="1">
      <c r="A583" s="32"/>
      <c r="B583" s="33"/>
      <c r="D583" s="21" t="s">
        <v>1051</v>
      </c>
      <c r="E583" s="29"/>
      <c r="F583" s="21"/>
      <c r="G583" s="21" t="s">
        <v>1051</v>
      </c>
    </row>
    <row r="584" ht="15.75" customHeight="1">
      <c r="A584" s="32"/>
      <c r="B584" s="33"/>
      <c r="D584" s="21" t="s">
        <v>1051</v>
      </c>
      <c r="E584" s="29"/>
      <c r="F584" s="21"/>
      <c r="G584" s="21" t="s">
        <v>1051</v>
      </c>
    </row>
    <row r="585" ht="15.75" customHeight="1">
      <c r="A585" s="32"/>
      <c r="B585" s="33"/>
      <c r="D585" s="21" t="s">
        <v>1051</v>
      </c>
      <c r="E585" s="29"/>
      <c r="F585" s="21"/>
      <c r="G585" s="21" t="s">
        <v>1051</v>
      </c>
    </row>
    <row r="586" ht="15.75" customHeight="1">
      <c r="A586" s="32"/>
      <c r="B586" s="33"/>
      <c r="D586" s="21" t="s">
        <v>1051</v>
      </c>
      <c r="E586" s="29"/>
      <c r="F586" s="21"/>
      <c r="G586" s="21" t="s">
        <v>1051</v>
      </c>
    </row>
    <row r="587" ht="15.75" customHeight="1">
      <c r="A587" s="32"/>
      <c r="B587" s="33"/>
      <c r="D587" s="21" t="s">
        <v>1051</v>
      </c>
      <c r="E587" s="29"/>
      <c r="F587" s="21"/>
      <c r="G587" s="21" t="s">
        <v>1051</v>
      </c>
    </row>
    <row r="588" ht="15.75" customHeight="1">
      <c r="A588" s="32"/>
      <c r="B588" s="33"/>
      <c r="D588" s="21" t="s">
        <v>1051</v>
      </c>
      <c r="E588" s="29"/>
      <c r="F588" s="21"/>
      <c r="G588" s="21" t="s">
        <v>1051</v>
      </c>
    </row>
    <row r="589" ht="15.75" customHeight="1">
      <c r="A589" s="32"/>
      <c r="B589" s="33"/>
      <c r="D589" s="21" t="s">
        <v>1051</v>
      </c>
      <c r="E589" s="29"/>
      <c r="F589" s="21"/>
      <c r="G589" s="21" t="s">
        <v>1051</v>
      </c>
    </row>
    <row r="590" ht="15.75" customHeight="1">
      <c r="A590" s="32"/>
      <c r="B590" s="33"/>
      <c r="D590" s="21" t="s">
        <v>1051</v>
      </c>
      <c r="E590" s="29"/>
      <c r="F590" s="21"/>
      <c r="G590" s="21" t="s">
        <v>1051</v>
      </c>
    </row>
    <row r="591" ht="15.75" customHeight="1">
      <c r="A591" s="32"/>
      <c r="B591" s="33"/>
      <c r="D591" s="21" t="s">
        <v>1051</v>
      </c>
      <c r="E591" s="29"/>
      <c r="F591" s="21"/>
      <c r="G591" s="21" t="s">
        <v>1051</v>
      </c>
    </row>
    <row r="592" ht="15.75" customHeight="1">
      <c r="A592" s="32"/>
      <c r="B592" s="33"/>
      <c r="D592" s="21" t="s">
        <v>1051</v>
      </c>
      <c r="E592" s="29"/>
      <c r="F592" s="21"/>
      <c r="G592" s="21" t="s">
        <v>1051</v>
      </c>
    </row>
    <row r="593" ht="15.75" customHeight="1">
      <c r="A593" s="32"/>
      <c r="B593" s="33"/>
      <c r="D593" s="21" t="s">
        <v>1051</v>
      </c>
      <c r="E593" s="29"/>
      <c r="F593" s="21"/>
      <c r="G593" s="21" t="s">
        <v>1051</v>
      </c>
    </row>
    <row r="594" ht="15.75" customHeight="1">
      <c r="A594" s="32"/>
      <c r="B594" s="33"/>
      <c r="D594" s="21" t="s">
        <v>1051</v>
      </c>
      <c r="E594" s="29"/>
      <c r="F594" s="21"/>
      <c r="G594" s="21" t="s">
        <v>1051</v>
      </c>
    </row>
    <row r="595" ht="15.75" customHeight="1">
      <c r="A595" s="32"/>
      <c r="B595" s="33"/>
      <c r="D595" s="21" t="s">
        <v>1051</v>
      </c>
      <c r="E595" s="29"/>
      <c r="F595" s="21"/>
      <c r="G595" s="21" t="s">
        <v>1051</v>
      </c>
    </row>
    <row r="596" ht="15.75" customHeight="1">
      <c r="A596" s="32"/>
      <c r="B596" s="33"/>
      <c r="D596" s="21" t="s">
        <v>1051</v>
      </c>
      <c r="E596" s="29"/>
      <c r="F596" s="21"/>
      <c r="G596" s="21" t="s">
        <v>1051</v>
      </c>
    </row>
    <row r="597" ht="15.75" customHeight="1">
      <c r="A597" s="32"/>
      <c r="B597" s="33"/>
      <c r="D597" s="21" t="s">
        <v>1051</v>
      </c>
      <c r="E597" s="29"/>
      <c r="F597" s="21"/>
      <c r="G597" s="21" t="s">
        <v>1051</v>
      </c>
    </row>
    <row r="598" ht="15.75" customHeight="1">
      <c r="A598" s="32"/>
      <c r="B598" s="33"/>
      <c r="D598" s="21" t="s">
        <v>1051</v>
      </c>
      <c r="E598" s="29"/>
      <c r="F598" s="21"/>
      <c r="G598" s="21" t="s">
        <v>1051</v>
      </c>
    </row>
    <row r="599" ht="15.75" customHeight="1">
      <c r="A599" s="32"/>
      <c r="B599" s="33"/>
      <c r="D599" s="21" t="s">
        <v>1051</v>
      </c>
      <c r="E599" s="29"/>
      <c r="F599" s="21"/>
      <c r="G599" s="21" t="s">
        <v>1051</v>
      </c>
    </row>
    <row r="600" ht="15.75" customHeight="1">
      <c r="A600" s="32"/>
      <c r="B600" s="33"/>
      <c r="D600" s="21" t="s">
        <v>1051</v>
      </c>
      <c r="E600" s="29"/>
      <c r="F600" s="21"/>
      <c r="G600" s="21" t="s">
        <v>1051</v>
      </c>
    </row>
    <row r="601" ht="15.75" customHeight="1">
      <c r="A601" s="32"/>
      <c r="B601" s="33"/>
      <c r="D601" s="21" t="s">
        <v>1051</v>
      </c>
      <c r="E601" s="29"/>
      <c r="F601" s="21"/>
      <c r="G601" s="21" t="s">
        <v>1051</v>
      </c>
    </row>
    <row r="602" ht="15.75" customHeight="1">
      <c r="A602" s="32"/>
      <c r="B602" s="33"/>
      <c r="D602" s="21" t="s">
        <v>1051</v>
      </c>
      <c r="E602" s="29"/>
      <c r="F602" s="21"/>
      <c r="G602" s="21" t="s">
        <v>1051</v>
      </c>
    </row>
    <row r="603" ht="15.75" customHeight="1">
      <c r="A603" s="32"/>
      <c r="B603" s="33"/>
      <c r="D603" s="21" t="s">
        <v>1051</v>
      </c>
      <c r="E603" s="29"/>
      <c r="F603" s="21"/>
      <c r="G603" s="21" t="s">
        <v>1051</v>
      </c>
    </row>
    <row r="604" ht="15.75" customHeight="1">
      <c r="A604" s="32"/>
      <c r="B604" s="33"/>
      <c r="D604" s="21" t="s">
        <v>1051</v>
      </c>
      <c r="E604" s="29"/>
      <c r="F604" s="21"/>
      <c r="G604" s="21" t="s">
        <v>1051</v>
      </c>
    </row>
    <row r="605" ht="15.75" customHeight="1">
      <c r="A605" s="32"/>
      <c r="B605" s="33"/>
      <c r="D605" s="21" t="s">
        <v>1051</v>
      </c>
      <c r="E605" s="29"/>
      <c r="F605" s="21"/>
      <c r="G605" s="21" t="s">
        <v>1051</v>
      </c>
    </row>
    <row r="606" ht="15.75" customHeight="1">
      <c r="A606" s="32"/>
      <c r="B606" s="33"/>
      <c r="D606" s="21" t="s">
        <v>1051</v>
      </c>
      <c r="E606" s="29"/>
      <c r="F606" s="21"/>
      <c r="G606" s="21" t="s">
        <v>1051</v>
      </c>
    </row>
    <row r="607" ht="15.75" customHeight="1">
      <c r="A607" s="32"/>
      <c r="B607" s="33"/>
      <c r="D607" s="21" t="s">
        <v>1051</v>
      </c>
      <c r="E607" s="29"/>
      <c r="F607" s="21"/>
      <c r="G607" s="21" t="s">
        <v>1051</v>
      </c>
    </row>
    <row r="608" ht="15.75" customHeight="1">
      <c r="A608" s="32"/>
      <c r="B608" s="33"/>
      <c r="D608" s="21" t="s">
        <v>1051</v>
      </c>
      <c r="E608" s="29"/>
      <c r="F608" s="21"/>
      <c r="G608" s="21" t="s">
        <v>1051</v>
      </c>
    </row>
    <row r="609" ht="15.75" customHeight="1">
      <c r="A609" s="32"/>
      <c r="B609" s="33"/>
      <c r="D609" s="21" t="s">
        <v>1051</v>
      </c>
      <c r="E609" s="29"/>
      <c r="F609" s="21"/>
      <c r="G609" s="21" t="s">
        <v>1051</v>
      </c>
    </row>
    <row r="610" ht="15.75" customHeight="1">
      <c r="A610" s="32"/>
      <c r="B610" s="33"/>
      <c r="D610" s="21" t="s">
        <v>1051</v>
      </c>
      <c r="E610" s="29"/>
      <c r="F610" s="21"/>
      <c r="G610" s="21" t="s">
        <v>1051</v>
      </c>
    </row>
    <row r="611" ht="15.75" customHeight="1">
      <c r="A611" s="32"/>
      <c r="B611" s="33"/>
      <c r="D611" s="21" t="s">
        <v>1051</v>
      </c>
      <c r="E611" s="29"/>
      <c r="F611" s="21"/>
      <c r="G611" s="21" t="s">
        <v>1051</v>
      </c>
    </row>
    <row r="612" ht="15.75" customHeight="1">
      <c r="A612" s="32"/>
      <c r="B612" s="33"/>
      <c r="D612" s="21" t="s">
        <v>1051</v>
      </c>
      <c r="E612" s="29"/>
      <c r="F612" s="21"/>
      <c r="G612" s="21" t="s">
        <v>1051</v>
      </c>
    </row>
    <row r="613" ht="15.75" customHeight="1">
      <c r="A613" s="32"/>
      <c r="B613" s="33"/>
      <c r="D613" s="21" t="s">
        <v>1051</v>
      </c>
      <c r="E613" s="29"/>
      <c r="F613" s="21"/>
      <c r="G613" s="21" t="s">
        <v>1051</v>
      </c>
    </row>
    <row r="614" ht="15.75" customHeight="1">
      <c r="A614" s="32"/>
      <c r="B614" s="33"/>
      <c r="D614" s="21" t="s">
        <v>1051</v>
      </c>
      <c r="E614" s="29"/>
      <c r="F614" s="21"/>
      <c r="G614" s="21" t="s">
        <v>1051</v>
      </c>
    </row>
    <row r="615" ht="15.75" customHeight="1">
      <c r="A615" s="32"/>
      <c r="B615" s="33"/>
      <c r="D615" s="21" t="s">
        <v>1051</v>
      </c>
      <c r="E615" s="29"/>
      <c r="F615" s="21"/>
      <c r="G615" s="21" t="s">
        <v>1051</v>
      </c>
    </row>
    <row r="616" ht="15.75" customHeight="1">
      <c r="A616" s="32"/>
      <c r="B616" s="33"/>
      <c r="D616" s="21" t="s">
        <v>1051</v>
      </c>
      <c r="E616" s="29"/>
      <c r="F616" s="21"/>
      <c r="G616" s="21" t="s">
        <v>1051</v>
      </c>
    </row>
    <row r="617" ht="15.75" customHeight="1">
      <c r="A617" s="32"/>
      <c r="B617" s="33"/>
      <c r="D617" s="21" t="s">
        <v>1051</v>
      </c>
      <c r="E617" s="29"/>
      <c r="F617" s="21"/>
      <c r="G617" s="21" t="s">
        <v>1051</v>
      </c>
    </row>
    <row r="618" ht="15.75" customHeight="1">
      <c r="A618" s="32"/>
      <c r="B618" s="33"/>
      <c r="D618" s="21" t="s">
        <v>1051</v>
      </c>
      <c r="E618" s="29"/>
      <c r="F618" s="21"/>
      <c r="G618" s="21" t="s">
        <v>1051</v>
      </c>
    </row>
    <row r="619" ht="15.75" customHeight="1">
      <c r="A619" s="32"/>
      <c r="B619" s="33"/>
      <c r="D619" s="21" t="s">
        <v>1051</v>
      </c>
      <c r="E619" s="29"/>
      <c r="F619" s="21"/>
      <c r="G619" s="21" t="s">
        <v>1051</v>
      </c>
    </row>
    <row r="620" ht="15.75" customHeight="1">
      <c r="A620" s="32"/>
      <c r="B620" s="33"/>
      <c r="D620" s="21" t="s">
        <v>1051</v>
      </c>
      <c r="E620" s="29"/>
      <c r="F620" s="21"/>
      <c r="G620" s="21" t="s">
        <v>1051</v>
      </c>
    </row>
    <row r="621" ht="15.75" customHeight="1">
      <c r="A621" s="32"/>
      <c r="B621" s="33"/>
      <c r="D621" s="21" t="s">
        <v>1051</v>
      </c>
      <c r="E621" s="29"/>
      <c r="F621" s="21"/>
      <c r="G621" s="21"/>
    </row>
    <row r="622" ht="15.75" customHeight="1">
      <c r="A622" s="32"/>
      <c r="B622" s="33"/>
      <c r="E622" s="34"/>
    </row>
    <row r="623" ht="15.75" customHeight="1">
      <c r="A623" s="32"/>
      <c r="B623" s="33"/>
      <c r="E623" s="34"/>
    </row>
    <row r="624" ht="15.75" customHeight="1">
      <c r="A624" s="32"/>
      <c r="B624" s="33"/>
      <c r="E624" s="34"/>
    </row>
    <row r="625" ht="15.75" customHeight="1">
      <c r="A625" s="32"/>
      <c r="B625" s="33"/>
      <c r="E625" s="34"/>
    </row>
    <row r="626" ht="15.75" customHeight="1">
      <c r="A626" s="32"/>
      <c r="B626" s="33"/>
      <c r="E626" s="34"/>
    </row>
    <row r="627" ht="15.75" customHeight="1">
      <c r="A627" s="32"/>
      <c r="B627" s="33"/>
      <c r="E627" s="34"/>
    </row>
    <row r="628" ht="15.75" customHeight="1">
      <c r="A628" s="32"/>
      <c r="B628" s="33"/>
      <c r="E628" s="34"/>
    </row>
    <row r="629" ht="15.75" customHeight="1">
      <c r="A629" s="32"/>
      <c r="B629" s="33"/>
      <c r="E629" s="34"/>
    </row>
    <row r="630" ht="15.75" customHeight="1">
      <c r="A630" s="32"/>
      <c r="B630" s="33"/>
      <c r="E630" s="34"/>
    </row>
    <row r="631" ht="15.75" customHeight="1">
      <c r="A631" s="32"/>
      <c r="B631" s="33"/>
      <c r="E631" s="34"/>
    </row>
    <row r="632" ht="15.75" customHeight="1">
      <c r="A632" s="32"/>
      <c r="B632" s="33"/>
      <c r="E632" s="34"/>
    </row>
    <row r="633" ht="15.75" customHeight="1">
      <c r="A633" s="32"/>
      <c r="B633" s="33"/>
      <c r="E633" s="34"/>
    </row>
    <row r="634" ht="15.75" customHeight="1">
      <c r="A634" s="32"/>
      <c r="B634" s="33"/>
      <c r="E634" s="34"/>
    </row>
    <row r="635" ht="15.75" customHeight="1">
      <c r="A635" s="32"/>
      <c r="B635" s="33"/>
      <c r="E635" s="34"/>
    </row>
    <row r="636" ht="15.75" customHeight="1">
      <c r="A636" s="32"/>
      <c r="B636" s="33"/>
      <c r="E636" s="34"/>
    </row>
    <row r="637" ht="15.75" customHeight="1">
      <c r="A637" s="32"/>
      <c r="B637" s="33"/>
      <c r="E637" s="34"/>
    </row>
    <row r="638" ht="15.75" customHeight="1">
      <c r="A638" s="32"/>
      <c r="B638" s="33"/>
      <c r="E638" s="34"/>
    </row>
    <row r="639" ht="15.75" customHeight="1">
      <c r="A639" s="32"/>
      <c r="B639" s="33"/>
      <c r="E639" s="34"/>
    </row>
    <row r="640" ht="15.75" customHeight="1">
      <c r="A640" s="32"/>
      <c r="B640" s="33"/>
      <c r="E640" s="34"/>
    </row>
    <row r="641" ht="15.75" customHeight="1">
      <c r="A641" s="32"/>
      <c r="B641" s="33"/>
      <c r="E641" s="34"/>
    </row>
    <row r="642" ht="15.75" customHeight="1">
      <c r="A642" s="32"/>
      <c r="B642" s="33"/>
      <c r="E642" s="34"/>
    </row>
    <row r="643" ht="15.75" customHeight="1">
      <c r="A643" s="32"/>
      <c r="B643" s="33"/>
      <c r="E643" s="34"/>
    </row>
    <row r="644" ht="15.75" customHeight="1">
      <c r="A644" s="32"/>
      <c r="B644" s="33"/>
      <c r="E644" s="34"/>
    </row>
    <row r="645" ht="15.75" customHeight="1">
      <c r="A645" s="32"/>
      <c r="B645" s="33"/>
      <c r="E645" s="34"/>
    </row>
    <row r="646" ht="15.75" customHeight="1">
      <c r="A646" s="32"/>
      <c r="B646" s="33"/>
      <c r="E646" s="34"/>
    </row>
    <row r="647" ht="15.75" customHeight="1">
      <c r="A647" s="32"/>
      <c r="B647" s="33"/>
      <c r="E647" s="34"/>
    </row>
    <row r="648" ht="15.75" customHeight="1">
      <c r="A648" s="32"/>
      <c r="B648" s="33"/>
      <c r="E648" s="34"/>
    </row>
    <row r="649" ht="15.75" customHeight="1">
      <c r="A649" s="32"/>
      <c r="B649" s="33"/>
      <c r="E649" s="34"/>
    </row>
    <row r="650" ht="15.75" customHeight="1">
      <c r="A650" s="32"/>
      <c r="B650" s="33"/>
      <c r="E650" s="34"/>
    </row>
    <row r="651" ht="15.75" customHeight="1">
      <c r="A651" s="32"/>
      <c r="B651" s="33"/>
      <c r="E651" s="34"/>
    </row>
    <row r="652" ht="15.75" customHeight="1">
      <c r="A652" s="32"/>
      <c r="B652" s="33"/>
      <c r="E652" s="34"/>
    </row>
    <row r="653" ht="15.75" customHeight="1">
      <c r="A653" s="32"/>
      <c r="B653" s="33"/>
      <c r="E653" s="34"/>
    </row>
    <row r="654" ht="15.75" customHeight="1">
      <c r="A654" s="32"/>
      <c r="B654" s="33"/>
      <c r="E654" s="34"/>
    </row>
    <row r="655" ht="15.75" customHeight="1">
      <c r="A655" s="32"/>
      <c r="B655" s="33"/>
      <c r="E655" s="34"/>
    </row>
    <row r="656" ht="15.75" customHeight="1">
      <c r="A656" s="32"/>
      <c r="B656" s="33"/>
      <c r="E656" s="34"/>
    </row>
    <row r="657" ht="15.75" customHeight="1">
      <c r="A657" s="32"/>
      <c r="B657" s="33"/>
      <c r="E657" s="34"/>
    </row>
    <row r="658" ht="15.75" customHeight="1">
      <c r="A658" s="32"/>
      <c r="B658" s="33"/>
      <c r="E658" s="34"/>
    </row>
    <row r="659" ht="15.75" customHeight="1">
      <c r="A659" s="32"/>
      <c r="B659" s="33"/>
      <c r="E659" s="34"/>
    </row>
    <row r="660" ht="15.75" customHeight="1">
      <c r="A660" s="32"/>
      <c r="B660" s="33"/>
      <c r="E660" s="34"/>
    </row>
    <row r="661" ht="15.75" customHeight="1">
      <c r="A661" s="32"/>
      <c r="B661" s="33"/>
      <c r="E661" s="34"/>
    </row>
    <row r="662" ht="15.75" customHeight="1">
      <c r="A662" s="32"/>
      <c r="B662" s="33"/>
      <c r="E662" s="34"/>
    </row>
    <row r="663" ht="15.75" customHeight="1">
      <c r="A663" s="32"/>
      <c r="B663" s="33"/>
      <c r="E663" s="34"/>
    </row>
    <row r="664" ht="15.75" customHeight="1">
      <c r="A664" s="32"/>
      <c r="B664" s="33"/>
      <c r="E664" s="34"/>
    </row>
    <row r="665" ht="15.75" customHeight="1">
      <c r="A665" s="32"/>
      <c r="B665" s="33"/>
      <c r="E665" s="34"/>
    </row>
    <row r="666" ht="15.75" customHeight="1">
      <c r="A666" s="32"/>
      <c r="B666" s="33"/>
      <c r="E666" s="34"/>
    </row>
    <row r="667" ht="15.75" customHeight="1">
      <c r="A667" s="32"/>
      <c r="B667" s="33"/>
      <c r="E667" s="34"/>
    </row>
    <row r="668" ht="15.75" customHeight="1">
      <c r="A668" s="32"/>
      <c r="B668" s="33"/>
      <c r="E668" s="34"/>
    </row>
    <row r="669" ht="15.75" customHeight="1">
      <c r="A669" s="32"/>
      <c r="B669" s="33"/>
      <c r="E669" s="34"/>
    </row>
    <row r="670" ht="15.75" customHeight="1">
      <c r="A670" s="32"/>
      <c r="B670" s="33"/>
      <c r="E670" s="34"/>
    </row>
    <row r="671" ht="15.75" customHeight="1">
      <c r="A671" s="32"/>
      <c r="B671" s="33"/>
      <c r="E671" s="34"/>
    </row>
    <row r="672" ht="15.75" customHeight="1">
      <c r="A672" s="32"/>
      <c r="B672" s="33"/>
      <c r="E672" s="34"/>
    </row>
    <row r="673" ht="15.75" customHeight="1">
      <c r="A673" s="32"/>
      <c r="B673" s="33"/>
      <c r="E673" s="34"/>
    </row>
    <row r="674" ht="15.75" customHeight="1">
      <c r="A674" s="32"/>
      <c r="B674" s="33"/>
      <c r="E674" s="34"/>
    </row>
    <row r="675" ht="15.75" customHeight="1">
      <c r="A675" s="32"/>
      <c r="B675" s="33"/>
      <c r="E675" s="34"/>
    </row>
    <row r="676" ht="15.75" customHeight="1">
      <c r="A676" s="32"/>
      <c r="B676" s="33"/>
      <c r="E676" s="34"/>
    </row>
    <row r="677" ht="15.75" customHeight="1">
      <c r="A677" s="32"/>
      <c r="B677" s="33"/>
      <c r="E677" s="34"/>
    </row>
    <row r="678" ht="15.75" customHeight="1">
      <c r="A678" s="32"/>
      <c r="B678" s="33"/>
      <c r="E678" s="34"/>
    </row>
    <row r="679" ht="15.75" customHeight="1">
      <c r="A679" s="32"/>
      <c r="B679" s="33"/>
      <c r="E679" s="34"/>
    </row>
    <row r="680" ht="15.75" customHeight="1">
      <c r="A680" s="32"/>
      <c r="B680" s="33"/>
      <c r="E680" s="34"/>
    </row>
    <row r="681" ht="15.75" customHeight="1">
      <c r="A681" s="32"/>
      <c r="B681" s="33"/>
      <c r="E681" s="34"/>
    </row>
    <row r="682" ht="15.75" customHeight="1">
      <c r="A682" s="32"/>
      <c r="B682" s="33"/>
      <c r="E682" s="34"/>
    </row>
    <row r="683" ht="15.75" customHeight="1">
      <c r="A683" s="32"/>
      <c r="B683" s="33"/>
      <c r="E683" s="34"/>
    </row>
    <row r="684" ht="15.75" customHeight="1">
      <c r="A684" s="32"/>
      <c r="B684" s="33"/>
      <c r="E684" s="34"/>
    </row>
    <row r="685" ht="15.75" customHeight="1">
      <c r="A685" s="32"/>
      <c r="B685" s="33"/>
      <c r="E685" s="34"/>
    </row>
    <row r="686" ht="15.75" customHeight="1">
      <c r="A686" s="32"/>
      <c r="B686" s="33"/>
      <c r="E686" s="34"/>
    </row>
    <row r="687" ht="15.75" customHeight="1">
      <c r="A687" s="32"/>
      <c r="B687" s="33"/>
      <c r="E687" s="34"/>
    </row>
    <row r="688" ht="15.75" customHeight="1">
      <c r="A688" s="32"/>
      <c r="B688" s="33"/>
      <c r="E688" s="34"/>
    </row>
    <row r="689" ht="15.75" customHeight="1">
      <c r="A689" s="32"/>
      <c r="B689" s="33"/>
      <c r="E689" s="34"/>
    </row>
    <row r="690" ht="15.75" customHeight="1">
      <c r="A690" s="32"/>
      <c r="B690" s="33"/>
      <c r="E690" s="34"/>
    </row>
    <row r="691" ht="15.75" customHeight="1">
      <c r="A691" s="32"/>
      <c r="B691" s="33"/>
      <c r="E691" s="34"/>
    </row>
    <row r="692" ht="15.75" customHeight="1">
      <c r="A692" s="32"/>
      <c r="B692" s="33"/>
      <c r="E692" s="34"/>
    </row>
    <row r="693" ht="15.75" customHeight="1">
      <c r="A693" s="32"/>
      <c r="B693" s="33"/>
      <c r="E693" s="34"/>
    </row>
    <row r="694" ht="15.75" customHeight="1">
      <c r="A694" s="32"/>
      <c r="B694" s="33"/>
      <c r="E694" s="34"/>
    </row>
    <row r="695" ht="15.75" customHeight="1">
      <c r="A695" s="32"/>
      <c r="B695" s="33"/>
      <c r="E695" s="34"/>
    </row>
    <row r="696" ht="15.75" customHeight="1">
      <c r="A696" s="32"/>
      <c r="B696" s="33"/>
      <c r="E696" s="34"/>
    </row>
    <row r="697" ht="15.75" customHeight="1">
      <c r="A697" s="32"/>
      <c r="B697" s="33"/>
      <c r="E697" s="34"/>
    </row>
    <row r="698" ht="15.75" customHeight="1">
      <c r="A698" s="32"/>
      <c r="B698" s="33"/>
      <c r="E698" s="34"/>
    </row>
    <row r="699" ht="15.75" customHeight="1">
      <c r="A699" s="32"/>
      <c r="B699" s="33"/>
      <c r="E699" s="34"/>
    </row>
    <row r="700" ht="15.75" customHeight="1">
      <c r="A700" s="32"/>
      <c r="B700" s="33"/>
      <c r="E700" s="34"/>
    </row>
    <row r="701" ht="15.75" customHeight="1">
      <c r="A701" s="32"/>
      <c r="B701" s="33"/>
      <c r="E701" s="34"/>
    </row>
    <row r="702" ht="15.75" customHeight="1">
      <c r="A702" s="32"/>
      <c r="B702" s="33"/>
      <c r="E702" s="34"/>
    </row>
    <row r="703" ht="15.75" customHeight="1">
      <c r="A703" s="32"/>
      <c r="B703" s="33"/>
      <c r="E703" s="34"/>
    </row>
    <row r="704" ht="15.75" customHeight="1">
      <c r="A704" s="32"/>
      <c r="B704" s="33"/>
      <c r="E704" s="34"/>
    </row>
    <row r="705" ht="15.75" customHeight="1">
      <c r="A705" s="32"/>
      <c r="B705" s="33"/>
      <c r="E705" s="34"/>
    </row>
    <row r="706" ht="15.75" customHeight="1">
      <c r="A706" s="32"/>
      <c r="B706" s="33"/>
      <c r="E706" s="34"/>
    </row>
    <row r="707" ht="15.75" customHeight="1">
      <c r="A707" s="32"/>
      <c r="B707" s="33"/>
      <c r="E707" s="34"/>
    </row>
    <row r="708" ht="15.75" customHeight="1">
      <c r="A708" s="32"/>
      <c r="B708" s="33"/>
      <c r="E708" s="34"/>
    </row>
    <row r="709" ht="15.75" customHeight="1">
      <c r="A709" s="32"/>
      <c r="B709" s="33"/>
      <c r="E709" s="34"/>
    </row>
    <row r="710" ht="15.75" customHeight="1">
      <c r="A710" s="32"/>
      <c r="B710" s="33"/>
      <c r="E710" s="34"/>
    </row>
    <row r="711" ht="15.75" customHeight="1">
      <c r="A711" s="32"/>
      <c r="B711" s="33"/>
      <c r="E711" s="34"/>
    </row>
    <row r="712" ht="15.75" customHeight="1">
      <c r="A712" s="32"/>
      <c r="B712" s="33"/>
      <c r="E712" s="34"/>
    </row>
    <row r="713" ht="15.75" customHeight="1">
      <c r="A713" s="32"/>
      <c r="B713" s="33"/>
      <c r="E713" s="34"/>
    </row>
    <row r="714" ht="15.75" customHeight="1">
      <c r="A714" s="32"/>
      <c r="B714" s="33"/>
      <c r="E714" s="34"/>
    </row>
    <row r="715" ht="15.75" customHeight="1">
      <c r="A715" s="32"/>
      <c r="B715" s="33"/>
      <c r="E715" s="34"/>
    </row>
    <row r="716" ht="15.75" customHeight="1">
      <c r="A716" s="32"/>
      <c r="B716" s="33"/>
      <c r="E716" s="34"/>
    </row>
    <row r="717" ht="15.75" customHeight="1">
      <c r="A717" s="32"/>
      <c r="B717" s="33"/>
      <c r="E717" s="34"/>
    </row>
    <row r="718" ht="15.75" customHeight="1">
      <c r="A718" s="32"/>
      <c r="B718" s="33"/>
      <c r="E718" s="34"/>
    </row>
    <row r="719" ht="15.75" customHeight="1">
      <c r="A719" s="32"/>
      <c r="B719" s="33"/>
      <c r="E719" s="34"/>
    </row>
    <row r="720" ht="15.75" customHeight="1">
      <c r="A720" s="32"/>
      <c r="B720" s="33"/>
      <c r="E720" s="34"/>
    </row>
    <row r="721" ht="15.75" customHeight="1">
      <c r="A721" s="32"/>
      <c r="B721" s="33"/>
      <c r="E721" s="34"/>
    </row>
    <row r="722" ht="15.75" customHeight="1">
      <c r="A722" s="32"/>
      <c r="B722" s="33"/>
      <c r="E722" s="34"/>
    </row>
    <row r="723" ht="15.75" customHeight="1">
      <c r="A723" s="32"/>
      <c r="B723" s="33"/>
      <c r="E723" s="34"/>
    </row>
    <row r="724" ht="15.75" customHeight="1">
      <c r="A724" s="32"/>
      <c r="B724" s="33"/>
      <c r="E724" s="34"/>
    </row>
    <row r="725" ht="15.75" customHeight="1">
      <c r="A725" s="32"/>
      <c r="B725" s="33"/>
      <c r="E725" s="34"/>
    </row>
    <row r="726" ht="15.75" customHeight="1">
      <c r="A726" s="32"/>
      <c r="B726" s="33"/>
      <c r="E726" s="34"/>
    </row>
    <row r="727" ht="15.75" customHeight="1">
      <c r="A727" s="32"/>
      <c r="B727" s="33"/>
      <c r="E727" s="34"/>
    </row>
    <row r="728" ht="15.75" customHeight="1">
      <c r="A728" s="32"/>
      <c r="B728" s="33"/>
      <c r="E728" s="34"/>
    </row>
    <row r="729" ht="15.75" customHeight="1">
      <c r="A729" s="32"/>
      <c r="B729" s="33"/>
      <c r="E729" s="34"/>
    </row>
    <row r="730" ht="15.75" customHeight="1">
      <c r="A730" s="32"/>
      <c r="B730" s="33"/>
      <c r="E730" s="34"/>
    </row>
    <row r="731" ht="15.75" customHeight="1">
      <c r="A731" s="32"/>
      <c r="B731" s="33"/>
      <c r="E731" s="34"/>
    </row>
    <row r="732" ht="15.75" customHeight="1">
      <c r="A732" s="32"/>
      <c r="B732" s="33"/>
      <c r="E732" s="34"/>
    </row>
    <row r="733" ht="15.75" customHeight="1">
      <c r="A733" s="32"/>
      <c r="B733" s="33"/>
      <c r="E733" s="34"/>
    </row>
    <row r="734" ht="15.75" customHeight="1">
      <c r="A734" s="32"/>
      <c r="B734" s="33"/>
      <c r="E734" s="34"/>
    </row>
    <row r="735" ht="15.75" customHeight="1">
      <c r="A735" s="32"/>
      <c r="B735" s="33"/>
      <c r="E735" s="34"/>
    </row>
    <row r="736" ht="15.75" customHeight="1">
      <c r="A736" s="32"/>
      <c r="B736" s="33"/>
      <c r="E736" s="34"/>
    </row>
    <row r="737" ht="15.75" customHeight="1">
      <c r="A737" s="32"/>
      <c r="B737" s="33"/>
      <c r="E737" s="34"/>
    </row>
    <row r="738" ht="15.75" customHeight="1">
      <c r="A738" s="32"/>
      <c r="B738" s="33"/>
      <c r="E738" s="34"/>
    </row>
    <row r="739" ht="15.75" customHeight="1">
      <c r="A739" s="32"/>
      <c r="B739" s="33"/>
      <c r="E739" s="34"/>
    </row>
    <row r="740" ht="15.75" customHeight="1">
      <c r="A740" s="32"/>
      <c r="B740" s="33"/>
      <c r="E740" s="34"/>
    </row>
    <row r="741" ht="15.75" customHeight="1">
      <c r="A741" s="32"/>
      <c r="B741" s="33"/>
      <c r="E741" s="34"/>
    </row>
    <row r="742" ht="15.75" customHeight="1">
      <c r="A742" s="32"/>
      <c r="B742" s="33"/>
      <c r="E742" s="34"/>
    </row>
    <row r="743" ht="15.75" customHeight="1">
      <c r="A743" s="32"/>
      <c r="B743" s="33"/>
      <c r="E743" s="34"/>
    </row>
    <row r="744" ht="15.75" customHeight="1">
      <c r="A744" s="32"/>
      <c r="B744" s="33"/>
      <c r="E744" s="34"/>
    </row>
    <row r="745" ht="15.75" customHeight="1">
      <c r="A745" s="32"/>
      <c r="B745" s="33"/>
      <c r="E745" s="34"/>
    </row>
    <row r="746" ht="15.75" customHeight="1">
      <c r="A746" s="32"/>
      <c r="B746" s="33"/>
      <c r="E746" s="34"/>
    </row>
    <row r="747" ht="15.75" customHeight="1">
      <c r="A747" s="32"/>
      <c r="B747" s="33"/>
      <c r="E747" s="34"/>
    </row>
    <row r="748" ht="15.75" customHeight="1">
      <c r="A748" s="32"/>
      <c r="B748" s="33"/>
      <c r="E748" s="34"/>
    </row>
    <row r="749" ht="15.75" customHeight="1">
      <c r="A749" s="32"/>
      <c r="B749" s="33"/>
      <c r="E749" s="34"/>
    </row>
    <row r="750" ht="15.75" customHeight="1">
      <c r="A750" s="32"/>
      <c r="B750" s="33"/>
      <c r="E750" s="34"/>
    </row>
    <row r="751" ht="15.75" customHeight="1">
      <c r="A751" s="32"/>
      <c r="B751" s="33"/>
      <c r="E751" s="34"/>
    </row>
    <row r="752" ht="15.75" customHeight="1">
      <c r="A752" s="32"/>
      <c r="B752" s="33"/>
      <c r="E752" s="34"/>
    </row>
    <row r="753" ht="15.75" customHeight="1">
      <c r="A753" s="32"/>
      <c r="B753" s="33"/>
      <c r="E753" s="34"/>
    </row>
    <row r="754" ht="15.75" customHeight="1">
      <c r="A754" s="32"/>
      <c r="B754" s="33"/>
      <c r="E754" s="34"/>
    </row>
    <row r="755" ht="15.75" customHeight="1">
      <c r="A755" s="32"/>
      <c r="B755" s="33"/>
      <c r="E755" s="34"/>
    </row>
    <row r="756" ht="15.75" customHeight="1">
      <c r="A756" s="32"/>
      <c r="B756" s="33"/>
      <c r="E756" s="34"/>
    </row>
    <row r="757" ht="15.75" customHeight="1">
      <c r="A757" s="32"/>
      <c r="B757" s="33"/>
      <c r="E757" s="34"/>
    </row>
    <row r="758" ht="15.75" customHeight="1">
      <c r="A758" s="32"/>
      <c r="B758" s="33"/>
      <c r="E758" s="34"/>
    </row>
    <row r="759" ht="15.75" customHeight="1">
      <c r="A759" s="32"/>
      <c r="B759" s="33"/>
      <c r="E759" s="34"/>
    </row>
    <row r="760" ht="15.75" customHeight="1">
      <c r="A760" s="32"/>
      <c r="B760" s="33"/>
      <c r="E760" s="34"/>
    </row>
    <row r="761" ht="15.75" customHeight="1">
      <c r="A761" s="32"/>
      <c r="B761" s="33"/>
      <c r="E761" s="34"/>
    </row>
    <row r="762" ht="15.75" customHeight="1">
      <c r="A762" s="32"/>
      <c r="B762" s="33"/>
      <c r="E762" s="34"/>
    </row>
    <row r="763" ht="15.75" customHeight="1">
      <c r="A763" s="32"/>
      <c r="B763" s="33"/>
      <c r="E763" s="34"/>
    </row>
    <row r="764" ht="15.75" customHeight="1">
      <c r="A764" s="32"/>
      <c r="B764" s="33"/>
      <c r="E764" s="34"/>
    </row>
    <row r="765" ht="15.75" customHeight="1">
      <c r="A765" s="32"/>
      <c r="B765" s="33"/>
      <c r="E765" s="34"/>
    </row>
    <row r="766" ht="15.75" customHeight="1">
      <c r="A766" s="32"/>
      <c r="B766" s="33"/>
      <c r="E766" s="34"/>
    </row>
    <row r="767" ht="15.75" customHeight="1">
      <c r="A767" s="32"/>
      <c r="B767" s="33"/>
      <c r="E767" s="34"/>
    </row>
    <row r="768" ht="15.75" customHeight="1">
      <c r="A768" s="32"/>
      <c r="B768" s="33"/>
      <c r="E768" s="34"/>
    </row>
    <row r="769" ht="15.75" customHeight="1">
      <c r="A769" s="32"/>
      <c r="B769" s="33"/>
      <c r="E769" s="34"/>
    </row>
    <row r="770" ht="15.75" customHeight="1">
      <c r="A770" s="32"/>
      <c r="B770" s="33"/>
      <c r="E770" s="34"/>
    </row>
    <row r="771" ht="15.75" customHeight="1">
      <c r="A771" s="32"/>
      <c r="B771" s="33"/>
      <c r="E771" s="34"/>
    </row>
    <row r="772" ht="15.75" customHeight="1">
      <c r="A772" s="32"/>
      <c r="B772" s="33"/>
      <c r="E772" s="34"/>
    </row>
    <row r="773" ht="15.75" customHeight="1">
      <c r="A773" s="32"/>
      <c r="B773" s="33"/>
      <c r="E773" s="34"/>
    </row>
    <row r="774" ht="15.75" customHeight="1">
      <c r="A774" s="32"/>
      <c r="B774" s="33"/>
      <c r="E774" s="34"/>
    </row>
    <row r="775" ht="15.75" customHeight="1">
      <c r="A775" s="32"/>
      <c r="B775" s="33"/>
      <c r="E775" s="34"/>
    </row>
    <row r="776" ht="15.75" customHeight="1">
      <c r="A776" s="32"/>
      <c r="B776" s="33"/>
      <c r="E776" s="34"/>
    </row>
    <row r="777" ht="15.75" customHeight="1">
      <c r="A777" s="32"/>
      <c r="B777" s="33"/>
      <c r="E777" s="34"/>
    </row>
    <row r="778" ht="15.75" customHeight="1">
      <c r="A778" s="32"/>
      <c r="B778" s="33"/>
      <c r="E778" s="34"/>
    </row>
    <row r="779" ht="15.75" customHeight="1">
      <c r="A779" s="32"/>
      <c r="B779" s="33"/>
      <c r="E779" s="34"/>
    </row>
    <row r="780" ht="15.75" customHeight="1">
      <c r="A780" s="32"/>
      <c r="B780" s="33"/>
      <c r="E780" s="34"/>
    </row>
    <row r="781" ht="15.75" customHeight="1">
      <c r="A781" s="32"/>
      <c r="B781" s="33"/>
      <c r="E781" s="34"/>
    </row>
    <row r="782" ht="15.75" customHeight="1">
      <c r="A782" s="32"/>
      <c r="B782" s="33"/>
      <c r="E782" s="34"/>
    </row>
    <row r="783" ht="15.75" customHeight="1">
      <c r="A783" s="32"/>
      <c r="B783" s="33"/>
      <c r="E783" s="34"/>
    </row>
    <row r="784" ht="15.75" customHeight="1">
      <c r="A784" s="32"/>
      <c r="B784" s="33"/>
      <c r="E784" s="34"/>
    </row>
    <row r="785" ht="15.75" customHeight="1">
      <c r="A785" s="32"/>
      <c r="B785" s="33"/>
      <c r="E785" s="34"/>
    </row>
    <row r="786" ht="15.75" customHeight="1">
      <c r="A786" s="32"/>
      <c r="B786" s="33"/>
      <c r="E786" s="34"/>
    </row>
    <row r="787" ht="15.75" customHeight="1">
      <c r="A787" s="32"/>
      <c r="B787" s="33"/>
      <c r="E787" s="34"/>
    </row>
    <row r="788" ht="15.75" customHeight="1">
      <c r="A788" s="32"/>
      <c r="B788" s="33"/>
      <c r="E788" s="34"/>
    </row>
    <row r="789" ht="15.75" customHeight="1">
      <c r="A789" s="32"/>
      <c r="B789" s="33"/>
      <c r="E789" s="34"/>
    </row>
    <row r="790" ht="15.75" customHeight="1">
      <c r="A790" s="32"/>
      <c r="B790" s="33"/>
      <c r="E790" s="34"/>
    </row>
    <row r="791" ht="15.75" customHeight="1">
      <c r="A791" s="32"/>
      <c r="B791" s="33"/>
      <c r="E791" s="34"/>
    </row>
    <row r="792" ht="15.75" customHeight="1">
      <c r="A792" s="32"/>
      <c r="B792" s="33"/>
      <c r="E792" s="34"/>
    </row>
    <row r="793" ht="15.75" customHeight="1">
      <c r="A793" s="32"/>
      <c r="B793" s="33"/>
      <c r="E793" s="34"/>
    </row>
    <row r="794" ht="15.75" customHeight="1">
      <c r="A794" s="32"/>
      <c r="B794" s="33"/>
      <c r="E794" s="34"/>
    </row>
    <row r="795" ht="15.75" customHeight="1">
      <c r="A795" s="32"/>
      <c r="B795" s="33"/>
      <c r="E795" s="34"/>
    </row>
    <row r="796" ht="15.75" customHeight="1">
      <c r="A796" s="32"/>
      <c r="B796" s="33"/>
      <c r="E796" s="34"/>
    </row>
    <row r="797" ht="15.75" customHeight="1">
      <c r="A797" s="32"/>
      <c r="B797" s="33"/>
      <c r="E797" s="34"/>
    </row>
    <row r="798" ht="15.75" customHeight="1">
      <c r="A798" s="32"/>
      <c r="B798" s="33"/>
      <c r="E798" s="34"/>
    </row>
    <row r="799" ht="15.75" customHeight="1">
      <c r="A799" s="32"/>
      <c r="B799" s="33"/>
      <c r="E799" s="34"/>
    </row>
    <row r="800" ht="15.75" customHeight="1">
      <c r="A800" s="32"/>
      <c r="B800" s="33"/>
      <c r="E800" s="34"/>
    </row>
    <row r="801" ht="15.75" customHeight="1">
      <c r="A801" s="32"/>
      <c r="B801" s="33"/>
      <c r="E801" s="34"/>
    </row>
    <row r="802" ht="15.75" customHeight="1">
      <c r="A802" s="32"/>
      <c r="B802" s="33"/>
      <c r="E802" s="34"/>
    </row>
    <row r="803" ht="15.75" customHeight="1">
      <c r="A803" s="32"/>
      <c r="B803" s="33"/>
      <c r="E803" s="34"/>
    </row>
    <row r="804" ht="15.75" customHeight="1">
      <c r="A804" s="32"/>
      <c r="B804" s="33"/>
      <c r="E804" s="34"/>
    </row>
    <row r="805" ht="15.75" customHeight="1">
      <c r="A805" s="32"/>
      <c r="B805" s="33"/>
      <c r="E805" s="34"/>
    </row>
    <row r="806" ht="15.75" customHeight="1">
      <c r="A806" s="32"/>
      <c r="B806" s="33"/>
      <c r="E806" s="34"/>
    </row>
    <row r="807" ht="15.75" customHeight="1">
      <c r="A807" s="32"/>
      <c r="B807" s="33"/>
      <c r="E807" s="34"/>
    </row>
    <row r="808" ht="15.75" customHeight="1">
      <c r="A808" s="32"/>
      <c r="B808" s="33"/>
      <c r="E808" s="34"/>
    </row>
    <row r="809" ht="15.75" customHeight="1">
      <c r="A809" s="32"/>
      <c r="B809" s="33"/>
      <c r="E809" s="34"/>
    </row>
    <row r="810" ht="15.75" customHeight="1">
      <c r="A810" s="32"/>
      <c r="B810" s="33"/>
      <c r="E810" s="34"/>
    </row>
    <row r="811" ht="15.75" customHeight="1">
      <c r="A811" s="32"/>
      <c r="B811" s="33"/>
      <c r="E811" s="34"/>
    </row>
    <row r="812" ht="15.75" customHeight="1">
      <c r="A812" s="32"/>
      <c r="B812" s="33"/>
      <c r="E812" s="34"/>
    </row>
    <row r="813" ht="15.75" customHeight="1">
      <c r="A813" s="32"/>
      <c r="B813" s="33"/>
      <c r="E813" s="34"/>
    </row>
    <row r="814" ht="15.75" customHeight="1">
      <c r="A814" s="32"/>
      <c r="B814" s="33"/>
      <c r="E814" s="34"/>
    </row>
    <row r="815" ht="15.75" customHeight="1">
      <c r="A815" s="32"/>
      <c r="B815" s="33"/>
      <c r="E815" s="34"/>
    </row>
    <row r="816" ht="15.75" customHeight="1">
      <c r="A816" s="32"/>
      <c r="B816" s="33"/>
      <c r="E816" s="34"/>
    </row>
    <row r="817" ht="15.75" customHeight="1">
      <c r="A817" s="32"/>
      <c r="B817" s="33"/>
      <c r="E817" s="34"/>
    </row>
    <row r="818" ht="15.75" customHeight="1">
      <c r="A818" s="32"/>
      <c r="B818" s="33"/>
      <c r="E818" s="34"/>
    </row>
    <row r="819" ht="15.75" customHeight="1">
      <c r="A819" s="32"/>
      <c r="B819" s="33"/>
      <c r="E819" s="34"/>
    </row>
    <row r="820" ht="15.75" customHeight="1">
      <c r="A820" s="32"/>
      <c r="B820" s="33"/>
      <c r="E820" s="34"/>
    </row>
    <row r="821" ht="15.75" customHeight="1">
      <c r="A821" s="32"/>
      <c r="B821" s="33"/>
      <c r="E821" s="34"/>
    </row>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6" width="12.63"/>
    <col customWidth="1" min="8" max="8" width="17.75"/>
  </cols>
  <sheetData>
    <row r="1" ht="15.75" customHeight="1">
      <c r="A1" s="13" t="s">
        <v>1308</v>
      </c>
      <c r="B1" s="3" t="s">
        <v>7</v>
      </c>
      <c r="C1" s="3"/>
      <c r="D1" s="3"/>
      <c r="E1" s="3"/>
      <c r="F1" s="3"/>
      <c r="G1" s="3"/>
      <c r="H1" s="3" t="s">
        <v>1309</v>
      </c>
      <c r="I1" s="13" t="s">
        <v>1310</v>
      </c>
      <c r="J1" s="13" t="s">
        <v>1311</v>
      </c>
      <c r="K1" s="13" t="s">
        <v>1312</v>
      </c>
      <c r="L1" s="13" t="s">
        <v>1313</v>
      </c>
    </row>
    <row r="2" ht="15.75" customHeight="1">
      <c r="A2" s="13" t="s">
        <v>1047</v>
      </c>
      <c r="B2" s="3" t="s">
        <v>33</v>
      </c>
      <c r="C2" s="3" t="s">
        <v>58</v>
      </c>
      <c r="D2" s="3"/>
      <c r="E2" s="3"/>
      <c r="F2" s="3"/>
      <c r="G2" s="3"/>
      <c r="H2" s="3" t="s">
        <v>1314</v>
      </c>
      <c r="I2" s="13" t="s">
        <v>1315</v>
      </c>
      <c r="J2" s="13" t="s">
        <v>1316</v>
      </c>
      <c r="K2" s="13" t="s">
        <v>1317</v>
      </c>
    </row>
    <row r="3" ht="15.75" customHeight="1">
      <c r="A3" s="13" t="s">
        <v>1047</v>
      </c>
      <c r="B3" s="3" t="s">
        <v>33</v>
      </c>
      <c r="C3" s="3" t="s">
        <v>58</v>
      </c>
      <c r="D3" s="3"/>
      <c r="E3" s="3"/>
      <c r="F3" s="3"/>
      <c r="G3" s="3"/>
      <c r="H3" s="3" t="s">
        <v>1318</v>
      </c>
      <c r="I3" s="13" t="s">
        <v>1319</v>
      </c>
      <c r="J3" s="13" t="s">
        <v>1320</v>
      </c>
      <c r="K3" s="13" t="s">
        <v>1321</v>
      </c>
      <c r="L3" s="13" t="s">
        <v>1322</v>
      </c>
      <c r="M3" s="13" t="s">
        <v>1323</v>
      </c>
      <c r="N3" s="13" t="s">
        <v>1324</v>
      </c>
    </row>
    <row r="4" ht="15.75" customHeight="1">
      <c r="A4" s="13" t="s">
        <v>1048</v>
      </c>
      <c r="B4" s="3" t="s">
        <v>33</v>
      </c>
      <c r="C4" s="3"/>
      <c r="D4" s="3"/>
      <c r="E4" s="3"/>
      <c r="F4" s="3"/>
      <c r="G4" s="3"/>
      <c r="H4" s="3" t="s">
        <v>1325</v>
      </c>
      <c r="I4" s="13" t="s">
        <v>1326</v>
      </c>
      <c r="J4" s="13" t="s">
        <v>1327</v>
      </c>
      <c r="K4" s="13" t="s">
        <v>1328</v>
      </c>
      <c r="L4" s="13" t="s">
        <v>1329</v>
      </c>
      <c r="M4" s="13" t="s">
        <v>1330</v>
      </c>
      <c r="N4" s="13" t="s">
        <v>1331</v>
      </c>
    </row>
    <row r="5" ht="15.75" customHeight="1">
      <c r="A5" s="13" t="s">
        <v>1047</v>
      </c>
      <c r="B5" s="3" t="s">
        <v>33</v>
      </c>
      <c r="C5" s="3" t="s">
        <v>58</v>
      </c>
      <c r="D5" s="3"/>
      <c r="E5" s="3"/>
      <c r="F5" s="3"/>
      <c r="G5" s="3"/>
      <c r="H5" s="3"/>
    </row>
    <row r="6" ht="15.75" customHeight="1">
      <c r="A6" s="13" t="s">
        <v>1048</v>
      </c>
      <c r="B6" s="3" t="s">
        <v>33</v>
      </c>
      <c r="C6" s="3" t="s">
        <v>58</v>
      </c>
      <c r="D6" s="3"/>
      <c r="E6" s="3"/>
      <c r="F6" s="3"/>
      <c r="G6" s="3"/>
      <c r="H6" s="3"/>
    </row>
    <row r="7" ht="15.75" customHeight="1">
      <c r="A7" s="13" t="s">
        <v>1049</v>
      </c>
      <c r="B7" s="3" t="s">
        <v>33</v>
      </c>
      <c r="C7" s="3" t="s">
        <v>58</v>
      </c>
      <c r="D7" s="3" t="s">
        <v>1072</v>
      </c>
      <c r="E7" s="3" t="s">
        <v>1078</v>
      </c>
      <c r="F7" s="3"/>
      <c r="G7" s="3"/>
    </row>
    <row r="8" ht="15.75" customHeight="1">
      <c r="A8" s="13" t="s">
        <v>1048</v>
      </c>
      <c r="B8" s="3" t="s">
        <v>33</v>
      </c>
      <c r="C8" s="3" t="s">
        <v>58</v>
      </c>
      <c r="D8" s="3" t="s">
        <v>1072</v>
      </c>
      <c r="E8" s="3"/>
      <c r="F8" s="3"/>
      <c r="G8" s="3"/>
      <c r="H8" s="3"/>
    </row>
    <row r="9" ht="15.75" customHeight="1">
      <c r="A9" s="13" t="s">
        <v>1049</v>
      </c>
      <c r="B9" s="3" t="s">
        <v>58</v>
      </c>
      <c r="C9" s="3"/>
      <c r="D9" s="3"/>
      <c r="E9" s="3"/>
      <c r="F9" s="3"/>
      <c r="G9" s="3"/>
      <c r="H9" s="3"/>
    </row>
    <row r="10" ht="15.75" customHeight="1">
      <c r="A10" s="13" t="s">
        <v>1049</v>
      </c>
      <c r="B10" s="3" t="s">
        <v>33</v>
      </c>
      <c r="C10" s="3"/>
      <c r="D10" s="3"/>
      <c r="E10" s="3"/>
      <c r="F10" s="3"/>
      <c r="G10" s="3"/>
      <c r="H10" s="3"/>
    </row>
    <row r="11" ht="15.75" customHeight="1">
      <c r="A11" s="13" t="s">
        <v>1049</v>
      </c>
      <c r="B11" s="3" t="s">
        <v>68</v>
      </c>
      <c r="C11" s="3"/>
      <c r="D11" s="3"/>
      <c r="E11" s="3"/>
      <c r="F11" s="3"/>
      <c r="G11" s="3"/>
      <c r="H11" s="3"/>
    </row>
    <row r="12" ht="15.75" customHeight="1">
      <c r="A12" s="13" t="s">
        <v>1049</v>
      </c>
      <c r="B12" s="3" t="s">
        <v>33</v>
      </c>
      <c r="C12" s="3" t="s">
        <v>58</v>
      </c>
      <c r="D12" s="3" t="s">
        <v>1072</v>
      </c>
      <c r="E12" s="3"/>
      <c r="F12" s="3"/>
      <c r="G12" s="3"/>
      <c r="H12" s="3"/>
    </row>
    <row r="13" ht="15.75" customHeight="1">
      <c r="A13" s="13" t="s">
        <v>1049</v>
      </c>
      <c r="B13" s="3" t="s">
        <v>33</v>
      </c>
      <c r="C13" s="3" t="s">
        <v>1072</v>
      </c>
      <c r="D13" s="3"/>
      <c r="E13" s="3"/>
      <c r="F13" s="3"/>
      <c r="G13" s="3"/>
      <c r="H13" s="3"/>
    </row>
    <row r="14" ht="15.75" customHeight="1">
      <c r="A14" s="13" t="s">
        <v>1048</v>
      </c>
      <c r="B14" s="3" t="s">
        <v>68</v>
      </c>
      <c r="C14" s="3"/>
      <c r="D14" s="3"/>
      <c r="E14" s="3"/>
      <c r="F14" s="3"/>
      <c r="G14" s="3"/>
      <c r="H14" s="3"/>
    </row>
    <row r="15" ht="15.75" customHeight="1">
      <c r="A15" s="13" t="s">
        <v>1049</v>
      </c>
      <c r="B15" s="3" t="s">
        <v>33</v>
      </c>
      <c r="C15" s="3" t="s">
        <v>68</v>
      </c>
      <c r="D15" s="3" t="s">
        <v>1075</v>
      </c>
      <c r="E15" s="3" t="s">
        <v>58</v>
      </c>
      <c r="F15" s="3" t="s">
        <v>1072</v>
      </c>
      <c r="G15" s="3"/>
      <c r="H15" s="3"/>
    </row>
    <row r="16" ht="15.75" customHeight="1">
      <c r="A16" s="13" t="s">
        <v>1048</v>
      </c>
      <c r="B16" s="3" t="s">
        <v>33</v>
      </c>
      <c r="C16" s="3" t="s">
        <v>58</v>
      </c>
      <c r="D16" s="3"/>
      <c r="E16" s="3"/>
      <c r="F16" s="3"/>
      <c r="G16" s="3"/>
      <c r="H16" s="3"/>
    </row>
    <row r="17" ht="15.75" customHeight="1">
      <c r="A17" s="13" t="s">
        <v>1049</v>
      </c>
      <c r="B17" s="3" t="s">
        <v>33</v>
      </c>
      <c r="C17" s="3" t="s">
        <v>58</v>
      </c>
      <c r="D17" s="3"/>
      <c r="E17" s="3"/>
      <c r="F17" s="3"/>
      <c r="G17" s="3"/>
      <c r="H17" s="3"/>
    </row>
    <row r="18" ht="15.75" customHeight="1">
      <c r="A18" s="13" t="s">
        <v>1049</v>
      </c>
      <c r="B18" s="3" t="s">
        <v>33</v>
      </c>
      <c r="C18" s="3"/>
      <c r="D18" s="3"/>
      <c r="E18" s="3"/>
      <c r="F18" s="3"/>
      <c r="G18" s="3"/>
      <c r="H18" s="3"/>
    </row>
    <row r="19" ht="15.75" customHeight="1">
      <c r="A19" s="13" t="s">
        <v>1049</v>
      </c>
      <c r="B19" s="3" t="s">
        <v>33</v>
      </c>
      <c r="C19" s="3" t="s">
        <v>68</v>
      </c>
      <c r="D19" s="3" t="s">
        <v>58</v>
      </c>
      <c r="E19" s="3" t="s">
        <v>1072</v>
      </c>
      <c r="F19" s="3"/>
      <c r="G19" s="3"/>
      <c r="H19" s="3"/>
    </row>
    <row r="20" ht="15.75" customHeight="1">
      <c r="A20" s="13" t="s">
        <v>1049</v>
      </c>
      <c r="B20" s="3" t="s">
        <v>68</v>
      </c>
      <c r="C20" s="3"/>
      <c r="D20" s="3"/>
      <c r="E20" s="3"/>
      <c r="F20" s="3"/>
      <c r="G20" s="3"/>
      <c r="H20" s="3"/>
    </row>
    <row r="21" ht="15.75" customHeight="1">
      <c r="A21" s="13" t="s">
        <v>1049</v>
      </c>
      <c r="B21" s="3" t="s">
        <v>33</v>
      </c>
      <c r="C21" s="3" t="s">
        <v>58</v>
      </c>
      <c r="D21" s="3"/>
      <c r="E21" s="3"/>
      <c r="F21" s="3"/>
      <c r="G21" s="3"/>
      <c r="H21" s="3"/>
    </row>
    <row r="22" ht="15.75" customHeight="1">
      <c r="A22" s="13" t="s">
        <v>1050</v>
      </c>
      <c r="B22" s="3" t="s">
        <v>33</v>
      </c>
      <c r="C22" s="3"/>
      <c r="D22" s="3"/>
      <c r="E22" s="3"/>
      <c r="F22" s="3"/>
      <c r="G22" s="3"/>
    </row>
    <row r="23" ht="15.75" customHeight="1">
      <c r="A23" s="13" t="s">
        <v>1049</v>
      </c>
      <c r="B23" s="3" t="s">
        <v>33</v>
      </c>
      <c r="C23" s="3" t="s">
        <v>1261</v>
      </c>
      <c r="D23" s="3"/>
      <c r="E23" s="3"/>
      <c r="F23" s="3"/>
      <c r="G23" s="3"/>
      <c r="H23" s="3"/>
    </row>
    <row r="24" ht="15.75" customHeight="1">
      <c r="A24" s="13" t="s">
        <v>1049</v>
      </c>
      <c r="B24" s="3" t="s">
        <v>33</v>
      </c>
      <c r="C24" s="3" t="s">
        <v>1075</v>
      </c>
      <c r="D24" s="3" t="s">
        <v>58</v>
      </c>
      <c r="E24" s="3"/>
      <c r="F24" s="3"/>
      <c r="G24" s="3"/>
      <c r="H24" s="3"/>
    </row>
    <row r="25" ht="15.75" customHeight="1">
      <c r="A25" s="13" t="s">
        <v>1047</v>
      </c>
      <c r="B25" s="3" t="s">
        <v>58</v>
      </c>
      <c r="C25" s="3"/>
      <c r="D25" s="3"/>
      <c r="E25" s="3"/>
      <c r="F25" s="3"/>
      <c r="G25" s="3"/>
      <c r="H25" s="3"/>
    </row>
    <row r="26" ht="15.75" customHeight="1">
      <c r="A26" s="13" t="s">
        <v>1049</v>
      </c>
      <c r="B26" s="3" t="s">
        <v>33</v>
      </c>
      <c r="C26" s="3" t="s">
        <v>58</v>
      </c>
      <c r="D26" s="3" t="s">
        <v>1072</v>
      </c>
      <c r="E26" s="3"/>
      <c r="F26" s="3"/>
      <c r="G26" s="3"/>
      <c r="H26" s="3"/>
    </row>
    <row r="27" ht="15.75" customHeight="1">
      <c r="A27" s="13" t="s">
        <v>1048</v>
      </c>
      <c r="B27" s="3" t="s">
        <v>121</v>
      </c>
      <c r="C27" s="3"/>
      <c r="D27" s="3"/>
      <c r="E27" s="3"/>
      <c r="F27" s="3"/>
      <c r="G27" s="3"/>
      <c r="H27" s="3"/>
    </row>
    <row r="28" ht="15.75" customHeight="1">
      <c r="A28" s="13" t="s">
        <v>1050</v>
      </c>
      <c r="B28" s="3" t="s">
        <v>68</v>
      </c>
      <c r="C28" s="3"/>
      <c r="D28" s="3"/>
      <c r="E28" s="3"/>
      <c r="F28" s="3"/>
      <c r="G28" s="3"/>
      <c r="H28" s="3"/>
    </row>
    <row r="29" ht="15.75" customHeight="1">
      <c r="A29" s="13" t="s">
        <v>1048</v>
      </c>
      <c r="B29" s="3" t="s">
        <v>33</v>
      </c>
      <c r="C29" s="3" t="s">
        <v>68</v>
      </c>
      <c r="D29" s="3" t="s">
        <v>58</v>
      </c>
      <c r="E29" s="3"/>
      <c r="F29" s="3"/>
      <c r="G29" s="3"/>
      <c r="H29" s="3"/>
    </row>
    <row r="30" ht="15.75" customHeight="1">
      <c r="A30" s="13" t="s">
        <v>1049</v>
      </c>
      <c r="B30" s="3" t="s">
        <v>33</v>
      </c>
      <c r="C30" s="3" t="s">
        <v>68</v>
      </c>
      <c r="D30" s="3" t="s">
        <v>58</v>
      </c>
      <c r="E30" s="3" t="s">
        <v>1072</v>
      </c>
      <c r="F30" s="3"/>
      <c r="G30" s="3"/>
      <c r="H30" s="3"/>
    </row>
    <row r="31" ht="15.75" customHeight="1">
      <c r="A31" s="13" t="s">
        <v>1049</v>
      </c>
      <c r="B31" s="3" t="s">
        <v>58</v>
      </c>
      <c r="C31" s="3"/>
      <c r="D31" s="3"/>
      <c r="E31" s="3"/>
      <c r="F31" s="3"/>
      <c r="G31" s="3"/>
      <c r="H31" s="3"/>
    </row>
    <row r="32" ht="15.75" customHeight="1">
      <c r="A32" s="13" t="s">
        <v>1049</v>
      </c>
      <c r="B32" s="3" t="s">
        <v>58</v>
      </c>
      <c r="C32" s="3" t="s">
        <v>1072</v>
      </c>
      <c r="D32" s="3"/>
      <c r="E32" s="3"/>
      <c r="F32" s="3"/>
      <c r="G32" s="3"/>
      <c r="H32" s="3"/>
    </row>
    <row r="33" ht="15.75" customHeight="1">
      <c r="A33" s="13" t="s">
        <v>1049</v>
      </c>
      <c r="B33" s="3" t="s">
        <v>33</v>
      </c>
      <c r="C33" s="3" t="s">
        <v>58</v>
      </c>
      <c r="D33" s="3"/>
      <c r="E33" s="3"/>
      <c r="F33" s="3"/>
      <c r="G33" s="3"/>
      <c r="H33" s="3"/>
    </row>
    <row r="34" ht="15.75" customHeight="1">
      <c r="A34" s="13" t="s">
        <v>1049</v>
      </c>
      <c r="B34" s="3" t="s">
        <v>33</v>
      </c>
      <c r="C34" s="3"/>
      <c r="D34" s="3"/>
      <c r="E34" s="3"/>
      <c r="F34" s="3"/>
      <c r="G34" s="3"/>
      <c r="H34" s="3"/>
    </row>
    <row r="35" ht="15.75" customHeight="1">
      <c r="A35" s="13" t="s">
        <v>1048</v>
      </c>
      <c r="B35" s="3" t="s">
        <v>33</v>
      </c>
      <c r="C35" s="3" t="s">
        <v>58</v>
      </c>
      <c r="D35" s="3"/>
      <c r="E35" s="3"/>
      <c r="F35" s="3"/>
      <c r="G35" s="3"/>
      <c r="H35" s="3"/>
    </row>
    <row r="36" ht="15.75" customHeight="1">
      <c r="A36" s="13" t="s">
        <v>1049</v>
      </c>
      <c r="B36" s="3" t="s">
        <v>33</v>
      </c>
      <c r="C36" s="3" t="s">
        <v>58</v>
      </c>
      <c r="D36" s="3"/>
      <c r="E36" s="3"/>
      <c r="F36" s="3"/>
      <c r="G36" s="3"/>
      <c r="H36" s="3"/>
    </row>
    <row r="37" ht="15.75" customHeight="1">
      <c r="A37" s="13" t="s">
        <v>1050</v>
      </c>
      <c r="B37" s="3" t="s">
        <v>33</v>
      </c>
      <c r="C37" s="3" t="s">
        <v>68</v>
      </c>
      <c r="D37" s="3" t="s">
        <v>58</v>
      </c>
      <c r="E37" s="3"/>
      <c r="F37" s="3"/>
      <c r="G37" s="3"/>
      <c r="H37" s="3"/>
    </row>
    <row r="38" ht="15.75" customHeight="1">
      <c r="A38" s="13" t="s">
        <v>1047</v>
      </c>
      <c r="B38" s="3" t="s">
        <v>33</v>
      </c>
      <c r="C38" s="3" t="s">
        <v>58</v>
      </c>
      <c r="D38" s="3"/>
      <c r="E38" s="3"/>
      <c r="F38" s="3"/>
      <c r="G38" s="3"/>
      <c r="H38" s="3"/>
    </row>
    <row r="39" ht="15.75" customHeight="1">
      <c r="A39" s="13" t="s">
        <v>1049</v>
      </c>
      <c r="B39" s="3" t="s">
        <v>33</v>
      </c>
      <c r="C39" s="3" t="s">
        <v>68</v>
      </c>
      <c r="D39" s="3" t="s">
        <v>58</v>
      </c>
      <c r="E39" s="3" t="s">
        <v>1072</v>
      </c>
      <c r="F39" s="3" t="s">
        <v>1086</v>
      </c>
      <c r="G39" s="3" t="s">
        <v>1332</v>
      </c>
      <c r="H39" s="3"/>
    </row>
    <row r="40" ht="15.75" customHeight="1">
      <c r="A40" s="13" t="s">
        <v>1049</v>
      </c>
      <c r="B40" s="3" t="s">
        <v>33</v>
      </c>
      <c r="C40" s="3" t="s">
        <v>58</v>
      </c>
      <c r="D40" s="3" t="s">
        <v>1261</v>
      </c>
      <c r="E40" s="3"/>
      <c r="F40" s="3"/>
      <c r="G40" s="3"/>
      <c r="H40" s="3"/>
    </row>
    <row r="41" ht="15.75" customHeight="1">
      <c r="A41" s="13" t="s">
        <v>1049</v>
      </c>
      <c r="B41" s="3" t="s">
        <v>68</v>
      </c>
      <c r="C41" s="3"/>
      <c r="D41" s="3"/>
      <c r="E41" s="3"/>
      <c r="F41" s="3"/>
      <c r="G41" s="3"/>
      <c r="H41" s="3"/>
    </row>
    <row r="42" ht="15.75" customHeight="1">
      <c r="A42" s="13" t="s">
        <v>1050</v>
      </c>
      <c r="B42" s="3" t="s">
        <v>33</v>
      </c>
      <c r="C42" s="3" t="s">
        <v>1072</v>
      </c>
      <c r="D42" s="3"/>
      <c r="E42" s="3"/>
      <c r="F42" s="3"/>
      <c r="G42" s="3"/>
      <c r="H42" s="3"/>
    </row>
    <row r="43" ht="15.75" customHeight="1">
      <c r="A43" s="13" t="s">
        <v>1050</v>
      </c>
      <c r="B43" s="3" t="s">
        <v>58</v>
      </c>
      <c r="C43" s="3" t="s">
        <v>1261</v>
      </c>
      <c r="D43" s="3"/>
      <c r="E43" s="3"/>
      <c r="F43" s="3"/>
      <c r="G43" s="3"/>
      <c r="H43" s="3"/>
    </row>
    <row r="44" ht="15.75" customHeight="1">
      <c r="A44" s="13" t="s">
        <v>1048</v>
      </c>
      <c r="B44" s="3" t="s">
        <v>33</v>
      </c>
      <c r="C44" s="3" t="s">
        <v>1075</v>
      </c>
      <c r="D44" s="3" t="s">
        <v>58</v>
      </c>
      <c r="E44" s="3"/>
      <c r="F44" s="3"/>
      <c r="G44" s="3"/>
      <c r="H44" s="3"/>
    </row>
    <row r="45" ht="15.75" customHeight="1">
      <c r="A45" s="13" t="s">
        <v>1049</v>
      </c>
      <c r="B45" s="3" t="s">
        <v>33</v>
      </c>
      <c r="C45" s="3" t="s">
        <v>68</v>
      </c>
      <c r="D45" s="3" t="s">
        <v>1075</v>
      </c>
      <c r="E45" s="3" t="s">
        <v>58</v>
      </c>
      <c r="F45" s="3" t="s">
        <v>1072</v>
      </c>
      <c r="G45" s="3"/>
      <c r="H45" s="3"/>
    </row>
    <row r="46" ht="15.75" customHeight="1">
      <c r="A46" s="13" t="s">
        <v>1050</v>
      </c>
      <c r="B46" s="3" t="s">
        <v>33</v>
      </c>
      <c r="C46" s="3" t="s">
        <v>58</v>
      </c>
      <c r="D46" s="3"/>
      <c r="E46" s="3"/>
      <c r="F46" s="3"/>
      <c r="G46" s="3"/>
      <c r="H46" s="3"/>
    </row>
    <row r="47" ht="15.75" customHeight="1">
      <c r="A47" s="13" t="s">
        <v>1049</v>
      </c>
      <c r="B47" s="3" t="s">
        <v>33</v>
      </c>
      <c r="C47" s="3" t="s">
        <v>1089</v>
      </c>
      <c r="D47" s="3"/>
      <c r="E47" s="3"/>
      <c r="F47" s="3"/>
      <c r="G47" s="3"/>
      <c r="H47" s="3"/>
    </row>
    <row r="48" ht="15.75" customHeight="1">
      <c r="B48" s="3" t="s">
        <v>33</v>
      </c>
      <c r="C48" s="3" t="s">
        <v>58</v>
      </c>
      <c r="D48" s="3"/>
      <c r="E48" s="3"/>
      <c r="F48" s="3"/>
      <c r="G48" s="3"/>
      <c r="H48" s="3"/>
    </row>
    <row r="49" ht="15.75" customHeight="1">
      <c r="A49" s="13" t="s">
        <v>1048</v>
      </c>
      <c r="B49" s="3" t="s">
        <v>33</v>
      </c>
      <c r="C49" s="3" t="s">
        <v>1075</v>
      </c>
      <c r="D49" s="3"/>
      <c r="E49" s="3"/>
      <c r="F49" s="3"/>
      <c r="G49" s="3"/>
      <c r="H49" s="3"/>
    </row>
    <row r="50" ht="15.75" customHeight="1">
      <c r="A50" s="13" t="s">
        <v>1049</v>
      </c>
      <c r="B50" s="3" t="s">
        <v>33</v>
      </c>
      <c r="C50" s="3" t="s">
        <v>58</v>
      </c>
      <c r="D50" s="3"/>
      <c r="E50" s="3"/>
      <c r="F50" s="3"/>
      <c r="G50" s="3"/>
      <c r="H50" s="3"/>
    </row>
    <row r="51" ht="15.75" customHeight="1">
      <c r="A51" s="13" t="s">
        <v>1050</v>
      </c>
      <c r="B51" s="3" t="s">
        <v>33</v>
      </c>
      <c r="C51" s="3" t="s">
        <v>58</v>
      </c>
      <c r="D51" s="3"/>
      <c r="E51" s="3"/>
      <c r="F51" s="3"/>
      <c r="G51" s="3"/>
      <c r="H51" s="3"/>
    </row>
    <row r="52" ht="15.75" customHeight="1">
      <c r="A52" s="13" t="s">
        <v>1049</v>
      </c>
      <c r="B52" s="3" t="s">
        <v>33</v>
      </c>
      <c r="C52" s="3" t="s">
        <v>68</v>
      </c>
      <c r="D52" s="3" t="s">
        <v>58</v>
      </c>
      <c r="E52" s="3"/>
      <c r="F52" s="3"/>
      <c r="G52" s="3"/>
      <c r="H52" s="3"/>
    </row>
    <row r="53" ht="15.75" customHeight="1">
      <c r="A53" s="13" t="s">
        <v>1049</v>
      </c>
      <c r="B53" s="3" t="s">
        <v>33</v>
      </c>
      <c r="C53" s="3"/>
      <c r="D53" s="3"/>
      <c r="E53" s="3"/>
      <c r="F53" s="3"/>
      <c r="G53" s="3"/>
      <c r="H53" s="3"/>
    </row>
    <row r="54" ht="15.75" customHeight="1">
      <c r="A54" s="13" t="s">
        <v>1049</v>
      </c>
      <c r="B54" s="3" t="s">
        <v>33</v>
      </c>
      <c r="C54" s="3" t="s">
        <v>68</v>
      </c>
      <c r="D54" s="3" t="s">
        <v>58</v>
      </c>
      <c r="E54" s="3"/>
      <c r="F54" s="3"/>
      <c r="G54" s="3"/>
      <c r="H54" s="3"/>
    </row>
    <row r="55" ht="15.75" customHeight="1">
      <c r="A55" s="13" t="s">
        <v>1049</v>
      </c>
      <c r="B55" s="3" t="s">
        <v>33</v>
      </c>
      <c r="C55" s="3" t="s">
        <v>58</v>
      </c>
      <c r="D55" s="3" t="s">
        <v>1072</v>
      </c>
      <c r="E55" s="3"/>
      <c r="F55" s="3"/>
      <c r="G55" s="3"/>
      <c r="H55" s="3"/>
    </row>
    <row r="56" ht="15.75" customHeight="1">
      <c r="A56" s="13" t="s">
        <v>1049</v>
      </c>
      <c r="B56" s="3" t="s">
        <v>58</v>
      </c>
      <c r="C56" s="3"/>
      <c r="D56" s="3"/>
      <c r="E56" s="3"/>
      <c r="F56" s="3"/>
      <c r="G56" s="3"/>
      <c r="H56" s="3"/>
    </row>
    <row r="57" ht="15.75" customHeight="1">
      <c r="A57" s="13" t="s">
        <v>1050</v>
      </c>
      <c r="B57" s="3" t="s">
        <v>33</v>
      </c>
      <c r="C57" s="3" t="s">
        <v>58</v>
      </c>
      <c r="D57" s="3"/>
      <c r="E57" s="3"/>
      <c r="F57" s="3"/>
      <c r="G57" s="3"/>
      <c r="H57" s="3"/>
    </row>
    <row r="58" ht="15.75" customHeight="1">
      <c r="A58" s="13" t="s">
        <v>1049</v>
      </c>
      <c r="B58" s="3" t="s">
        <v>33</v>
      </c>
      <c r="C58" s="3" t="s">
        <v>68</v>
      </c>
      <c r="D58" s="3" t="s">
        <v>58</v>
      </c>
      <c r="E58" s="3"/>
      <c r="F58" s="3"/>
      <c r="G58" s="3"/>
      <c r="H58" s="3"/>
    </row>
    <row r="59" ht="15.75" customHeight="1">
      <c r="A59" s="13" t="s">
        <v>1049</v>
      </c>
      <c r="B59" s="3" t="s">
        <v>33</v>
      </c>
      <c r="C59" s="3" t="s">
        <v>58</v>
      </c>
      <c r="D59" s="3"/>
      <c r="E59" s="3"/>
      <c r="F59" s="3"/>
      <c r="G59" s="3"/>
      <c r="H59" s="3"/>
    </row>
    <row r="60" ht="15.75" customHeight="1">
      <c r="A60" s="13" t="s">
        <v>1049</v>
      </c>
      <c r="B60" s="3" t="s">
        <v>33</v>
      </c>
      <c r="C60" s="3"/>
      <c r="D60" s="3"/>
      <c r="E60" s="3"/>
      <c r="F60" s="3"/>
      <c r="G60" s="3"/>
      <c r="H60" s="3"/>
    </row>
    <row r="61" ht="15.75" customHeight="1">
      <c r="B61" s="3"/>
      <c r="C61" s="3"/>
      <c r="D61" s="3"/>
      <c r="E61" s="3"/>
      <c r="F61" s="3"/>
      <c r="G61" s="3"/>
      <c r="H61" s="3"/>
    </row>
    <row r="62" ht="15.75" customHeight="1">
      <c r="A62" s="13" t="s">
        <v>1049</v>
      </c>
      <c r="B62" s="3" t="s">
        <v>33</v>
      </c>
      <c r="C62" s="3" t="s">
        <v>68</v>
      </c>
      <c r="D62" s="3" t="s">
        <v>58</v>
      </c>
      <c r="E62" s="3"/>
      <c r="F62" s="3"/>
      <c r="G62" s="3"/>
      <c r="H62" s="3"/>
    </row>
    <row r="63" ht="15.75" customHeight="1">
      <c r="A63" s="13" t="s">
        <v>1049</v>
      </c>
      <c r="B63" s="3" t="s">
        <v>58</v>
      </c>
      <c r="C63" s="3" t="s">
        <v>1072</v>
      </c>
      <c r="D63" s="3"/>
      <c r="E63" s="3"/>
      <c r="F63" s="3"/>
      <c r="G63" s="3"/>
      <c r="H63" s="3"/>
    </row>
    <row r="64" ht="15.75" customHeight="1">
      <c r="A64" s="13" t="s">
        <v>1048</v>
      </c>
      <c r="B64" s="4" t="s">
        <v>33</v>
      </c>
      <c r="C64" s="4" t="s">
        <v>68</v>
      </c>
      <c r="D64" s="4" t="s">
        <v>58</v>
      </c>
      <c r="E64" s="4"/>
      <c r="F64" s="4"/>
      <c r="G64" s="4"/>
      <c r="H64" s="4"/>
    </row>
    <row r="65" ht="15.75" customHeight="1">
      <c r="A65" s="13" t="s">
        <v>1048</v>
      </c>
      <c r="B65" s="3" t="s">
        <v>33</v>
      </c>
      <c r="C65" s="3" t="s">
        <v>68</v>
      </c>
      <c r="D65" s="3" t="s">
        <v>58</v>
      </c>
      <c r="E65" s="3"/>
      <c r="F65" s="3"/>
      <c r="G65" s="3"/>
      <c r="H65" s="3"/>
    </row>
    <row r="66" ht="15.75" customHeight="1">
      <c r="A66" s="13" t="s">
        <v>1050</v>
      </c>
      <c r="B66" s="3" t="s">
        <v>68</v>
      </c>
      <c r="C66" s="3" t="s">
        <v>58</v>
      </c>
      <c r="D66" s="3" t="s">
        <v>1095</v>
      </c>
      <c r="E66" s="3"/>
      <c r="F66" s="3"/>
      <c r="G66" s="3"/>
      <c r="H66" s="3"/>
    </row>
    <row r="67" ht="15.75" customHeight="1">
      <c r="A67" s="13" t="s">
        <v>1050</v>
      </c>
      <c r="B67" s="3" t="s">
        <v>33</v>
      </c>
      <c r="C67" s="3" t="s">
        <v>68</v>
      </c>
      <c r="D67" s="3" t="s">
        <v>1075</v>
      </c>
      <c r="E67" s="3" t="s">
        <v>58</v>
      </c>
      <c r="F67" s="3" t="s">
        <v>1072</v>
      </c>
      <c r="G67" s="3"/>
      <c r="H67" s="3"/>
    </row>
    <row r="68" ht="15.75" customHeight="1">
      <c r="A68" s="13" t="s">
        <v>1049</v>
      </c>
      <c r="B68" s="3" t="s">
        <v>33</v>
      </c>
      <c r="C68" s="3" t="s">
        <v>58</v>
      </c>
      <c r="D68" s="3"/>
      <c r="E68" s="3"/>
      <c r="F68" s="3"/>
      <c r="G68" s="3"/>
      <c r="H68" s="3"/>
    </row>
    <row r="69" ht="15.75" customHeight="1">
      <c r="A69" s="13" t="s">
        <v>1049</v>
      </c>
      <c r="B69" s="3" t="s">
        <v>68</v>
      </c>
      <c r="C69" s="3"/>
      <c r="D69" s="3"/>
      <c r="E69" s="3"/>
      <c r="F69" s="3"/>
      <c r="G69" s="3"/>
      <c r="H69" s="3"/>
    </row>
    <row r="70" ht="15.75" customHeight="1">
      <c r="A70" s="13" t="s">
        <v>1049</v>
      </c>
      <c r="B70" s="3" t="s">
        <v>33</v>
      </c>
      <c r="C70" s="3"/>
      <c r="D70" s="3"/>
      <c r="E70" s="3"/>
      <c r="F70" s="3"/>
      <c r="G70" s="3"/>
      <c r="H70" s="3"/>
    </row>
    <row r="71" ht="15.75" customHeight="1">
      <c r="A71" s="13" t="s">
        <v>1048</v>
      </c>
      <c r="B71" s="3" t="s">
        <v>33</v>
      </c>
      <c r="C71" s="3"/>
      <c r="D71" s="3"/>
      <c r="E71" s="3"/>
      <c r="F71" s="3"/>
      <c r="G71" s="3"/>
      <c r="H71" s="3"/>
    </row>
    <row r="72" ht="15.75" customHeight="1">
      <c r="A72" s="13" t="s">
        <v>1050</v>
      </c>
      <c r="B72" s="3" t="s">
        <v>33</v>
      </c>
      <c r="C72" s="3" t="s">
        <v>58</v>
      </c>
      <c r="D72" s="3"/>
      <c r="E72" s="3"/>
      <c r="F72" s="3"/>
      <c r="G72" s="3"/>
      <c r="H72" s="3"/>
    </row>
    <row r="73" ht="15.75" customHeight="1">
      <c r="A73" s="13" t="s">
        <v>1049</v>
      </c>
      <c r="B73" s="3" t="s">
        <v>33</v>
      </c>
      <c r="C73" s="3" t="s">
        <v>68</v>
      </c>
      <c r="D73" s="3" t="s">
        <v>58</v>
      </c>
      <c r="E73" s="3"/>
      <c r="F73" s="3"/>
      <c r="G73" s="3"/>
      <c r="H73" s="3"/>
    </row>
    <row r="74" ht="15.75" customHeight="1">
      <c r="A74" s="13" t="s">
        <v>1049</v>
      </c>
      <c r="B74" s="3" t="s">
        <v>68</v>
      </c>
      <c r="C74" s="3"/>
      <c r="D74" s="3"/>
      <c r="E74" s="3"/>
      <c r="F74" s="3"/>
      <c r="G74" s="3"/>
      <c r="H74" s="3"/>
    </row>
    <row r="75" ht="15.75" customHeight="1">
      <c r="A75" s="13" t="s">
        <v>1049</v>
      </c>
      <c r="B75" s="3" t="s">
        <v>68</v>
      </c>
      <c r="C75" s="3"/>
      <c r="D75" s="3"/>
      <c r="E75" s="3"/>
      <c r="F75" s="3"/>
      <c r="G75" s="3"/>
      <c r="H75" s="3"/>
    </row>
    <row r="76" ht="15.75" customHeight="1">
      <c r="A76" s="13" t="s">
        <v>1049</v>
      </c>
      <c r="B76" s="3" t="s">
        <v>68</v>
      </c>
      <c r="C76" s="3"/>
      <c r="D76" s="3"/>
      <c r="E76" s="3"/>
      <c r="F76" s="3"/>
      <c r="G76" s="3"/>
      <c r="H76" s="3"/>
    </row>
    <row r="77" ht="15.75" customHeight="1">
      <c r="A77" s="13" t="s">
        <v>1049</v>
      </c>
      <c r="B77" s="3" t="s">
        <v>33</v>
      </c>
      <c r="C77" s="3" t="s">
        <v>58</v>
      </c>
      <c r="D77" s="3"/>
      <c r="E77" s="3"/>
      <c r="F77" s="3"/>
      <c r="G77" s="3"/>
      <c r="H77" s="3"/>
    </row>
    <row r="78" ht="15.75" customHeight="1">
      <c r="A78" s="13" t="s">
        <v>1049</v>
      </c>
      <c r="B78" s="3" t="s">
        <v>33</v>
      </c>
      <c r="C78" s="3" t="s">
        <v>58</v>
      </c>
      <c r="D78" s="3"/>
      <c r="E78" s="3"/>
      <c r="F78" s="3"/>
      <c r="G78" s="3"/>
      <c r="H78" s="3"/>
    </row>
    <row r="79" ht="15.75" customHeight="1">
      <c r="A79" s="13" t="s">
        <v>1049</v>
      </c>
      <c r="B79" s="3" t="s">
        <v>68</v>
      </c>
      <c r="C79" s="3"/>
      <c r="D79" s="3"/>
      <c r="E79" s="3"/>
      <c r="F79" s="3"/>
      <c r="G79" s="3"/>
      <c r="H79" s="3"/>
    </row>
    <row r="80" ht="15.75" customHeight="1">
      <c r="A80" s="13" t="s">
        <v>1049</v>
      </c>
      <c r="B80" s="3" t="s">
        <v>68</v>
      </c>
      <c r="C80" s="3" t="s">
        <v>58</v>
      </c>
      <c r="D80" s="3"/>
      <c r="E80" s="3"/>
      <c r="F80" s="3"/>
      <c r="G80" s="3"/>
      <c r="H80" s="3"/>
    </row>
    <row r="81" ht="15.75" customHeight="1">
      <c r="A81" s="13" t="s">
        <v>1049</v>
      </c>
      <c r="B81" s="3" t="s">
        <v>33</v>
      </c>
      <c r="C81" s="3" t="s">
        <v>58</v>
      </c>
      <c r="D81" s="3"/>
      <c r="E81" s="3"/>
      <c r="F81" s="3"/>
      <c r="G81" s="3"/>
      <c r="H81" s="3"/>
    </row>
    <row r="82" ht="15.75" customHeight="1">
      <c r="A82" s="13" t="s">
        <v>1050</v>
      </c>
      <c r="B82" s="3" t="s">
        <v>33</v>
      </c>
      <c r="C82" s="3"/>
      <c r="D82" s="3"/>
      <c r="E82" s="3"/>
      <c r="F82" s="3"/>
      <c r="G82" s="3"/>
      <c r="H82" s="3"/>
    </row>
    <row r="83" ht="15.75" customHeight="1">
      <c r="B83" s="3" t="s">
        <v>33</v>
      </c>
      <c r="C83" s="3"/>
      <c r="D83" s="3"/>
      <c r="E83" s="3"/>
      <c r="F83" s="3"/>
      <c r="G83" s="3"/>
      <c r="H83" s="3"/>
    </row>
    <row r="84" ht="15.75" customHeight="1">
      <c r="A84" s="13" t="s">
        <v>1049</v>
      </c>
      <c r="B84" s="3" t="s">
        <v>58</v>
      </c>
      <c r="C84" s="3"/>
      <c r="D84" s="3"/>
      <c r="E84" s="3"/>
      <c r="F84" s="3"/>
      <c r="G84" s="3"/>
      <c r="H84" s="3"/>
    </row>
    <row r="85" ht="15.75" customHeight="1">
      <c r="A85" s="13" t="s">
        <v>1049</v>
      </c>
      <c r="B85" s="3" t="s">
        <v>58</v>
      </c>
      <c r="C85" s="3"/>
      <c r="D85" s="3"/>
      <c r="E85" s="3"/>
      <c r="F85" s="3"/>
      <c r="G85" s="3"/>
      <c r="H85" s="3"/>
    </row>
    <row r="86" ht="15.75" customHeight="1">
      <c r="A86" s="13" t="s">
        <v>1049</v>
      </c>
      <c r="B86" s="3" t="s">
        <v>33</v>
      </c>
      <c r="C86" s="3" t="s">
        <v>58</v>
      </c>
      <c r="D86" s="3" t="s">
        <v>1072</v>
      </c>
      <c r="E86" s="3"/>
      <c r="F86" s="3"/>
      <c r="G86" s="3"/>
      <c r="H86" s="3"/>
    </row>
    <row r="87" ht="15.75" customHeight="1">
      <c r="A87" s="13" t="s">
        <v>1049</v>
      </c>
      <c r="B87" s="3" t="s">
        <v>33</v>
      </c>
      <c r="C87" s="3"/>
      <c r="D87" s="3"/>
      <c r="E87" s="3"/>
      <c r="F87" s="3"/>
      <c r="G87" s="3"/>
      <c r="H87" s="3"/>
    </row>
    <row r="88" ht="15.75" customHeight="1">
      <c r="A88" s="13" t="s">
        <v>1049</v>
      </c>
      <c r="B88" s="3" t="s">
        <v>33</v>
      </c>
      <c r="C88" s="3" t="s">
        <v>68</v>
      </c>
      <c r="D88" s="3" t="s">
        <v>58</v>
      </c>
      <c r="E88" s="3"/>
      <c r="F88" s="3"/>
      <c r="G88" s="3"/>
      <c r="H88" s="3"/>
    </row>
    <row r="89" ht="15.75" customHeight="1">
      <c r="A89" s="13" t="s">
        <v>1050</v>
      </c>
      <c r="B89" s="3" t="s">
        <v>58</v>
      </c>
      <c r="C89" s="3" t="s">
        <v>1072</v>
      </c>
      <c r="D89" s="3"/>
      <c r="E89" s="3"/>
      <c r="F89" s="3"/>
      <c r="G89" s="3"/>
      <c r="H89" s="3"/>
    </row>
    <row r="90" ht="15.75" customHeight="1">
      <c r="A90" s="13" t="s">
        <v>1048</v>
      </c>
      <c r="B90" s="3" t="s">
        <v>58</v>
      </c>
      <c r="C90" s="3"/>
      <c r="D90" s="3"/>
      <c r="E90" s="3"/>
      <c r="F90" s="3"/>
      <c r="G90" s="3"/>
      <c r="H90" s="3"/>
    </row>
    <row r="91" ht="15.75" customHeight="1">
      <c r="B91" s="3" t="s">
        <v>33</v>
      </c>
      <c r="C91" s="3"/>
      <c r="D91" s="3"/>
      <c r="E91" s="3"/>
      <c r="F91" s="3"/>
      <c r="G91" s="3"/>
      <c r="H91" s="3"/>
    </row>
    <row r="92" ht="15.75" customHeight="1">
      <c r="A92" s="13" t="s">
        <v>1049</v>
      </c>
      <c r="B92" s="3" t="s">
        <v>33</v>
      </c>
      <c r="C92" s="3" t="s">
        <v>1072</v>
      </c>
      <c r="D92" s="3"/>
      <c r="E92" s="3"/>
      <c r="F92" s="3"/>
      <c r="G92" s="3"/>
      <c r="H92" s="3"/>
    </row>
    <row r="93" ht="15.75" customHeight="1">
      <c r="A93" s="13" t="s">
        <v>1050</v>
      </c>
      <c r="B93" s="3" t="s">
        <v>33</v>
      </c>
      <c r="C93" s="3" t="s">
        <v>58</v>
      </c>
      <c r="D93" s="3" t="s">
        <v>1072</v>
      </c>
      <c r="E93" s="3"/>
      <c r="F93" s="3"/>
      <c r="G93" s="3"/>
      <c r="H93" s="3"/>
    </row>
    <row r="94" ht="15.75" customHeight="1">
      <c r="A94" s="13" t="s">
        <v>1049</v>
      </c>
      <c r="B94" s="3" t="s">
        <v>33</v>
      </c>
      <c r="C94" s="3"/>
      <c r="D94" s="3"/>
      <c r="E94" s="3"/>
      <c r="F94" s="3"/>
      <c r="G94" s="3"/>
      <c r="H94" s="3"/>
    </row>
    <row r="95" ht="15.75" customHeight="1">
      <c r="A95" s="13" t="s">
        <v>1050</v>
      </c>
      <c r="B95" s="3" t="s">
        <v>33</v>
      </c>
      <c r="C95" s="3" t="s">
        <v>68</v>
      </c>
      <c r="D95" s="3" t="s">
        <v>58</v>
      </c>
      <c r="E95" s="3" t="s">
        <v>1072</v>
      </c>
      <c r="F95" s="3"/>
      <c r="G95" s="3"/>
      <c r="H95" s="3"/>
    </row>
    <row r="96" ht="15.75" customHeight="1">
      <c r="A96" s="13" t="s">
        <v>1050</v>
      </c>
      <c r="B96" s="3" t="s">
        <v>33</v>
      </c>
      <c r="C96" s="3" t="s">
        <v>58</v>
      </c>
      <c r="D96" s="3" t="s">
        <v>1072</v>
      </c>
      <c r="E96" s="3"/>
      <c r="F96" s="3"/>
      <c r="G96" s="3"/>
      <c r="H96" s="3"/>
    </row>
    <row r="97" ht="15.75" customHeight="1">
      <c r="A97" s="13" t="s">
        <v>1049</v>
      </c>
      <c r="B97" s="3" t="s">
        <v>33</v>
      </c>
      <c r="C97" s="3" t="s">
        <v>58</v>
      </c>
      <c r="D97" s="3"/>
      <c r="E97" s="3"/>
      <c r="F97" s="3"/>
      <c r="G97" s="3"/>
      <c r="H97" s="3"/>
    </row>
    <row r="98" ht="15.75" customHeight="1">
      <c r="A98" s="13" t="s">
        <v>1049</v>
      </c>
      <c r="B98" s="3" t="s">
        <v>68</v>
      </c>
      <c r="C98" s="3" t="s">
        <v>1072</v>
      </c>
      <c r="D98" s="3"/>
      <c r="E98" s="3"/>
      <c r="F98" s="3"/>
      <c r="G98" s="3"/>
      <c r="H98" s="3"/>
    </row>
    <row r="99" ht="15.75" customHeight="1">
      <c r="A99" s="13" t="s">
        <v>1049</v>
      </c>
      <c r="B99" s="3" t="s">
        <v>33</v>
      </c>
      <c r="C99" s="3" t="s">
        <v>58</v>
      </c>
      <c r="D99" s="3"/>
      <c r="E99" s="3"/>
      <c r="F99" s="3"/>
      <c r="G99" s="3"/>
      <c r="H99" s="3"/>
    </row>
    <row r="100" ht="15.75" customHeight="1">
      <c r="A100" s="13" t="s">
        <v>1050</v>
      </c>
      <c r="B100" s="3" t="s">
        <v>33</v>
      </c>
      <c r="C100" s="3"/>
      <c r="D100" s="3"/>
      <c r="E100" s="3"/>
      <c r="F100" s="3"/>
      <c r="G100" s="3"/>
      <c r="H100" s="3"/>
    </row>
    <row r="101" ht="15.75" customHeight="1">
      <c r="A101" s="13" t="s">
        <v>1050</v>
      </c>
      <c r="B101" s="3" t="s">
        <v>33</v>
      </c>
      <c r="C101" s="3"/>
      <c r="D101" s="3"/>
      <c r="E101" s="3"/>
      <c r="F101" s="3"/>
      <c r="G101" s="3"/>
      <c r="H101" s="3"/>
    </row>
    <row r="102" ht="15.75" customHeight="1">
      <c r="A102" s="13" t="s">
        <v>1050</v>
      </c>
      <c r="B102" s="3" t="s">
        <v>33</v>
      </c>
      <c r="C102" s="3" t="s">
        <v>68</v>
      </c>
      <c r="D102" s="3" t="s">
        <v>1075</v>
      </c>
      <c r="E102" s="3" t="s">
        <v>58</v>
      </c>
      <c r="F102" s="3" t="s">
        <v>1072</v>
      </c>
      <c r="G102" s="3"/>
      <c r="H102" s="3"/>
    </row>
    <row r="103" ht="15.75" customHeight="1">
      <c r="A103" s="13" t="s">
        <v>1049</v>
      </c>
      <c r="B103" s="3" t="s">
        <v>33</v>
      </c>
      <c r="C103" s="3" t="s">
        <v>58</v>
      </c>
      <c r="D103" s="3"/>
      <c r="E103" s="3"/>
      <c r="F103" s="3"/>
      <c r="G103" s="3"/>
      <c r="H103" s="3"/>
    </row>
    <row r="104" ht="15.75" customHeight="1">
      <c r="A104" s="13" t="s">
        <v>1050</v>
      </c>
      <c r="B104" s="3" t="s">
        <v>33</v>
      </c>
      <c r="C104" s="3" t="s">
        <v>58</v>
      </c>
      <c r="D104" s="3" t="s">
        <v>1072</v>
      </c>
      <c r="E104" s="3"/>
      <c r="F104" s="3"/>
      <c r="G104" s="3"/>
      <c r="H104" s="3"/>
    </row>
    <row r="105" ht="15.75" customHeight="1">
      <c r="A105" s="13" t="s">
        <v>1049</v>
      </c>
      <c r="B105" s="3" t="s">
        <v>33</v>
      </c>
      <c r="C105" s="3" t="s">
        <v>58</v>
      </c>
      <c r="D105" s="3" t="s">
        <v>1072</v>
      </c>
      <c r="E105" s="3"/>
      <c r="F105" s="3"/>
      <c r="G105" s="3"/>
      <c r="H105" s="3"/>
    </row>
    <row r="106" ht="15.75" customHeight="1">
      <c r="A106" s="13" t="s">
        <v>1049</v>
      </c>
      <c r="B106" s="3" t="s">
        <v>33</v>
      </c>
      <c r="C106" s="3" t="s">
        <v>68</v>
      </c>
      <c r="D106" s="3" t="s">
        <v>1075</v>
      </c>
      <c r="E106" s="3" t="s">
        <v>58</v>
      </c>
      <c r="F106" s="3" t="s">
        <v>1072</v>
      </c>
      <c r="G106" s="3"/>
      <c r="H106" s="3"/>
    </row>
    <row r="107" ht="15.75" customHeight="1">
      <c r="A107" s="13" t="s">
        <v>1049</v>
      </c>
      <c r="B107" s="3" t="s">
        <v>33</v>
      </c>
      <c r="C107" s="3" t="s">
        <v>68</v>
      </c>
      <c r="D107" s="3" t="s">
        <v>58</v>
      </c>
      <c r="E107" s="3"/>
      <c r="F107" s="3"/>
      <c r="G107" s="3"/>
      <c r="H107" s="3"/>
    </row>
    <row r="108" ht="15.75" customHeight="1">
      <c r="A108" s="13" t="s">
        <v>1049</v>
      </c>
      <c r="B108" s="3" t="s">
        <v>33</v>
      </c>
      <c r="C108" s="3" t="s">
        <v>58</v>
      </c>
      <c r="D108" s="3" t="s">
        <v>1072</v>
      </c>
      <c r="E108" s="3"/>
      <c r="F108" s="3"/>
      <c r="G108" s="3"/>
      <c r="H108" s="3"/>
    </row>
    <row r="109" ht="15.75" customHeight="1">
      <c r="A109" s="13" t="s">
        <v>1049</v>
      </c>
      <c r="B109" s="3" t="s">
        <v>58</v>
      </c>
      <c r="C109" s="3" t="s">
        <v>1072</v>
      </c>
      <c r="D109" s="3"/>
      <c r="E109" s="3"/>
      <c r="F109" s="3"/>
      <c r="G109" s="3"/>
      <c r="H109" s="3"/>
    </row>
    <row r="110" ht="15.75" customHeight="1">
      <c r="A110" s="13" t="s">
        <v>1049</v>
      </c>
      <c r="B110" s="3" t="s">
        <v>33</v>
      </c>
      <c r="C110" s="3" t="s">
        <v>58</v>
      </c>
      <c r="D110" s="3"/>
      <c r="E110" s="3"/>
      <c r="F110" s="3"/>
      <c r="G110" s="3"/>
      <c r="H110" s="3"/>
    </row>
    <row r="111" ht="15.75" customHeight="1">
      <c r="A111" s="13" t="s">
        <v>1049</v>
      </c>
      <c r="B111" s="3" t="s">
        <v>33</v>
      </c>
      <c r="C111" s="3" t="s">
        <v>58</v>
      </c>
      <c r="D111" s="3"/>
      <c r="E111" s="3"/>
      <c r="F111" s="3"/>
      <c r="G111" s="3"/>
      <c r="H111" s="3"/>
    </row>
    <row r="112" ht="15.75" customHeight="1">
      <c r="A112" s="13" t="s">
        <v>1049</v>
      </c>
      <c r="B112" s="3" t="s">
        <v>33</v>
      </c>
      <c r="C112" s="3" t="s">
        <v>68</v>
      </c>
      <c r="D112" s="3" t="s">
        <v>58</v>
      </c>
      <c r="E112" s="3" t="s">
        <v>1072</v>
      </c>
      <c r="F112" s="3"/>
      <c r="G112" s="3"/>
      <c r="H112" s="3"/>
    </row>
    <row r="113" ht="15.75" customHeight="1">
      <c r="A113" s="13" t="s">
        <v>1050</v>
      </c>
      <c r="B113" s="3" t="s">
        <v>33</v>
      </c>
      <c r="C113" s="3" t="s">
        <v>58</v>
      </c>
      <c r="D113" s="3"/>
      <c r="E113" s="3"/>
      <c r="F113" s="3"/>
      <c r="G113" s="3"/>
      <c r="H113" s="3"/>
    </row>
    <row r="114" ht="15.75" customHeight="1">
      <c r="A114" s="13" t="s">
        <v>1049</v>
      </c>
      <c r="B114" s="3" t="s">
        <v>33</v>
      </c>
      <c r="C114" s="3" t="s">
        <v>68</v>
      </c>
      <c r="D114" s="3" t="s">
        <v>58</v>
      </c>
      <c r="E114" s="3" t="s">
        <v>1072</v>
      </c>
      <c r="F114" s="3"/>
      <c r="G114" s="3"/>
      <c r="H114" s="3"/>
    </row>
    <row r="115" ht="15.75" customHeight="1">
      <c r="A115" s="13" t="s">
        <v>1050</v>
      </c>
      <c r="B115" s="4" t="s">
        <v>33</v>
      </c>
      <c r="C115" s="4" t="s">
        <v>68</v>
      </c>
      <c r="D115" s="4" t="s">
        <v>58</v>
      </c>
      <c r="E115" s="4"/>
      <c r="F115" s="4"/>
      <c r="G115" s="4"/>
      <c r="H115" s="4"/>
    </row>
    <row r="116" ht="15.75" customHeight="1">
      <c r="B116" s="3"/>
      <c r="C116" s="3"/>
      <c r="D116" s="3"/>
      <c r="E116" s="3"/>
      <c r="F116" s="3"/>
      <c r="G116" s="3"/>
      <c r="H116" s="3"/>
    </row>
    <row r="117" ht="15.75" customHeight="1">
      <c r="A117" s="13" t="s">
        <v>1049</v>
      </c>
      <c r="B117" s="3" t="s">
        <v>33</v>
      </c>
      <c r="C117" s="3" t="s">
        <v>68</v>
      </c>
      <c r="D117" s="3" t="s">
        <v>1075</v>
      </c>
      <c r="E117" s="3" t="s">
        <v>58</v>
      </c>
      <c r="F117" s="3" t="s">
        <v>1072</v>
      </c>
      <c r="G117" s="3"/>
      <c r="H117" s="3"/>
    </row>
    <row r="118" ht="15.75" customHeight="1">
      <c r="A118" s="13" t="s">
        <v>1048</v>
      </c>
      <c r="B118" s="3" t="s">
        <v>33</v>
      </c>
      <c r="C118" s="3"/>
      <c r="D118" s="3"/>
      <c r="E118" s="3"/>
      <c r="F118" s="3"/>
      <c r="G118" s="3"/>
      <c r="H118" s="3"/>
    </row>
    <row r="119" ht="15.75" customHeight="1">
      <c r="A119" s="13" t="s">
        <v>1050</v>
      </c>
      <c r="B119" s="3" t="s">
        <v>33</v>
      </c>
      <c r="C119" s="3" t="s">
        <v>1075</v>
      </c>
      <c r="D119" s="3" t="s">
        <v>58</v>
      </c>
      <c r="E119" s="3" t="s">
        <v>1072</v>
      </c>
      <c r="F119" s="3"/>
      <c r="G119" s="3"/>
      <c r="H119" s="3"/>
    </row>
    <row r="120" ht="15.75" customHeight="1">
      <c r="A120" s="13" t="s">
        <v>1049</v>
      </c>
      <c r="B120" s="3" t="s">
        <v>33</v>
      </c>
      <c r="C120" s="3" t="s">
        <v>68</v>
      </c>
      <c r="D120" s="3" t="s">
        <v>58</v>
      </c>
      <c r="E120" s="3" t="s">
        <v>1072</v>
      </c>
      <c r="F120" s="3"/>
      <c r="G120" s="3"/>
      <c r="H120" s="3"/>
    </row>
    <row r="121" ht="15.75" customHeight="1">
      <c r="A121" s="13" t="s">
        <v>1049</v>
      </c>
      <c r="B121" s="3" t="s">
        <v>33</v>
      </c>
      <c r="C121" s="3"/>
      <c r="D121" s="3"/>
      <c r="E121" s="3"/>
      <c r="F121" s="3"/>
      <c r="G121" s="3"/>
      <c r="H121" s="3"/>
    </row>
    <row r="122" ht="15.75" customHeight="1">
      <c r="B122" s="3"/>
      <c r="C122" s="3"/>
      <c r="D122" s="3"/>
      <c r="E122" s="3"/>
      <c r="F122" s="3"/>
      <c r="G122" s="3"/>
      <c r="H122" s="3"/>
    </row>
    <row r="123" ht="15.75" customHeight="1">
      <c r="A123" s="13" t="s">
        <v>1050</v>
      </c>
      <c r="B123" s="3" t="s">
        <v>33</v>
      </c>
      <c r="C123" s="3" t="s">
        <v>58</v>
      </c>
      <c r="D123" s="3"/>
      <c r="E123" s="3"/>
      <c r="F123" s="3"/>
      <c r="G123" s="3"/>
      <c r="H123" s="3"/>
    </row>
    <row r="124" ht="15.75" customHeight="1">
      <c r="A124" s="13" t="s">
        <v>1049</v>
      </c>
      <c r="B124" s="3" t="s">
        <v>33</v>
      </c>
      <c r="C124" s="3" t="s">
        <v>58</v>
      </c>
      <c r="D124" s="3"/>
      <c r="E124" s="3"/>
      <c r="F124" s="3"/>
      <c r="G124" s="3"/>
      <c r="H124" s="3"/>
    </row>
    <row r="125" ht="15.75" customHeight="1">
      <c r="A125" s="13" t="s">
        <v>1048</v>
      </c>
      <c r="B125" s="3" t="s">
        <v>58</v>
      </c>
      <c r="C125" s="3" t="s">
        <v>1072</v>
      </c>
      <c r="D125" s="3"/>
      <c r="E125" s="3"/>
      <c r="F125" s="3"/>
      <c r="G125" s="3"/>
      <c r="H125" s="3"/>
    </row>
    <row r="126" ht="15.75" customHeight="1">
      <c r="A126" s="13" t="s">
        <v>1049</v>
      </c>
      <c r="B126" s="3" t="s">
        <v>33</v>
      </c>
      <c r="C126" s="3" t="s">
        <v>1075</v>
      </c>
      <c r="D126" s="3" t="s">
        <v>58</v>
      </c>
      <c r="E126" s="3" t="s">
        <v>1072</v>
      </c>
      <c r="F126" s="3"/>
      <c r="G126" s="3"/>
      <c r="H126" s="3"/>
    </row>
    <row r="127" ht="15.75" customHeight="1">
      <c r="A127" s="13" t="s">
        <v>1049</v>
      </c>
      <c r="B127" s="3" t="s">
        <v>33</v>
      </c>
      <c r="C127" s="3" t="s">
        <v>68</v>
      </c>
      <c r="D127" s="3" t="s">
        <v>58</v>
      </c>
      <c r="E127" s="3" t="s">
        <v>1072</v>
      </c>
      <c r="F127" s="3"/>
      <c r="G127" s="3"/>
      <c r="H127" s="3"/>
    </row>
    <row r="128" ht="15.75" customHeight="1">
      <c r="A128" s="13" t="s">
        <v>1048</v>
      </c>
      <c r="B128" s="3" t="s">
        <v>33</v>
      </c>
      <c r="C128" s="3" t="s">
        <v>58</v>
      </c>
      <c r="D128" s="3"/>
      <c r="E128" s="3"/>
      <c r="F128" s="3"/>
      <c r="G128" s="3"/>
      <c r="H128" s="3"/>
    </row>
    <row r="129" ht="15.75" customHeight="1">
      <c r="A129" s="13" t="s">
        <v>1049</v>
      </c>
      <c r="B129" s="3" t="s">
        <v>1075</v>
      </c>
      <c r="C129" s="3" t="s">
        <v>58</v>
      </c>
      <c r="D129" s="3"/>
      <c r="E129" s="3"/>
      <c r="F129" s="3"/>
      <c r="G129" s="3"/>
      <c r="H129" s="3"/>
    </row>
    <row r="130" ht="15.75" customHeight="1">
      <c r="A130" s="13" t="s">
        <v>1049</v>
      </c>
      <c r="B130" s="3" t="s">
        <v>68</v>
      </c>
      <c r="C130" s="3"/>
      <c r="D130" s="3"/>
      <c r="E130" s="3"/>
      <c r="F130" s="3"/>
      <c r="G130" s="3"/>
      <c r="H130" s="3"/>
    </row>
    <row r="131" ht="15.75" customHeight="1">
      <c r="A131" s="13" t="s">
        <v>1049</v>
      </c>
      <c r="B131" s="3" t="s">
        <v>33</v>
      </c>
      <c r="C131" s="3"/>
      <c r="D131" s="3"/>
      <c r="E131" s="3"/>
      <c r="F131" s="3"/>
      <c r="G131" s="3"/>
      <c r="H131" s="3"/>
    </row>
    <row r="132" ht="15.75" customHeight="1">
      <c r="A132" s="13" t="s">
        <v>1049</v>
      </c>
      <c r="B132" s="3" t="s">
        <v>33</v>
      </c>
      <c r="C132" s="3" t="s">
        <v>58</v>
      </c>
      <c r="D132" s="3"/>
      <c r="E132" s="3"/>
      <c r="F132" s="3"/>
      <c r="G132" s="3"/>
      <c r="H132" s="3"/>
    </row>
    <row r="133" ht="15.75" customHeight="1">
      <c r="A133" s="13" t="s">
        <v>1049</v>
      </c>
      <c r="B133" s="3" t="s">
        <v>33</v>
      </c>
      <c r="C133" s="3" t="s">
        <v>68</v>
      </c>
      <c r="D133" s="3" t="s">
        <v>58</v>
      </c>
      <c r="E133" s="3" t="s">
        <v>1072</v>
      </c>
      <c r="F133" s="3" t="s">
        <v>1262</v>
      </c>
      <c r="G133" s="3"/>
      <c r="H133" s="3"/>
    </row>
    <row r="134" ht="15.75" customHeight="1">
      <c r="A134" s="13" t="s">
        <v>1050</v>
      </c>
      <c r="B134" s="3" t="s">
        <v>33</v>
      </c>
      <c r="C134" s="3" t="s">
        <v>58</v>
      </c>
      <c r="D134" s="3"/>
      <c r="E134" s="3"/>
      <c r="F134" s="3"/>
      <c r="G134" s="3"/>
      <c r="H134" s="3"/>
    </row>
    <row r="135" ht="15.75" customHeight="1">
      <c r="A135" s="13" t="s">
        <v>1049</v>
      </c>
      <c r="B135" s="3" t="s">
        <v>33</v>
      </c>
      <c r="C135" s="3" t="s">
        <v>68</v>
      </c>
      <c r="D135" s="3" t="s">
        <v>58</v>
      </c>
      <c r="E135" s="3"/>
      <c r="F135" s="3"/>
      <c r="G135" s="3"/>
      <c r="H135" s="3"/>
    </row>
    <row r="136" ht="15.75" customHeight="1">
      <c r="A136" s="13" t="s">
        <v>1049</v>
      </c>
      <c r="B136" s="3" t="s">
        <v>33</v>
      </c>
      <c r="C136" s="3" t="s">
        <v>68</v>
      </c>
      <c r="D136" s="3" t="s">
        <v>1075</v>
      </c>
      <c r="E136" s="3" t="s">
        <v>58</v>
      </c>
      <c r="F136" s="3" t="s">
        <v>1072</v>
      </c>
      <c r="G136" s="3"/>
      <c r="H136" s="3"/>
    </row>
    <row r="137" ht="15.75" customHeight="1">
      <c r="A137" s="13" t="s">
        <v>1048</v>
      </c>
      <c r="B137" s="3" t="s">
        <v>33</v>
      </c>
      <c r="C137" s="3" t="s">
        <v>58</v>
      </c>
      <c r="D137" s="3"/>
      <c r="E137" s="3"/>
      <c r="F137" s="3"/>
      <c r="G137" s="3"/>
      <c r="H137" s="3"/>
    </row>
    <row r="138" ht="15.75" customHeight="1">
      <c r="A138" s="13" t="s">
        <v>1050</v>
      </c>
      <c r="B138" s="3" t="s">
        <v>33</v>
      </c>
      <c r="C138" s="3"/>
      <c r="D138" s="3"/>
      <c r="E138" s="3"/>
      <c r="F138" s="3"/>
      <c r="G138" s="3"/>
      <c r="H138" s="3"/>
    </row>
    <row r="139" ht="15.75" customHeight="1">
      <c r="A139" s="13" t="s">
        <v>1050</v>
      </c>
      <c r="B139" s="4" t="s">
        <v>33</v>
      </c>
      <c r="C139" s="4" t="s">
        <v>68</v>
      </c>
      <c r="D139" s="4" t="s">
        <v>58</v>
      </c>
      <c r="E139" s="4"/>
      <c r="F139" s="4"/>
      <c r="G139" s="4"/>
      <c r="H139" s="4"/>
    </row>
    <row r="140" ht="15.75" customHeight="1">
      <c r="A140" s="13" t="s">
        <v>1048</v>
      </c>
      <c r="B140" s="3" t="s">
        <v>33</v>
      </c>
      <c r="C140" s="3" t="s">
        <v>58</v>
      </c>
      <c r="D140" s="3"/>
      <c r="E140" s="3"/>
      <c r="F140" s="3"/>
      <c r="G140" s="3"/>
      <c r="H140" s="3"/>
    </row>
    <row r="141" ht="15.75" customHeight="1">
      <c r="A141" s="13" t="s">
        <v>1048</v>
      </c>
      <c r="B141" s="3" t="s">
        <v>33</v>
      </c>
      <c r="C141" s="3" t="s">
        <v>58</v>
      </c>
      <c r="D141" s="3" t="s">
        <v>1093</v>
      </c>
      <c r="E141" s="3"/>
      <c r="F141" s="3"/>
      <c r="G141" s="3"/>
      <c r="H141" s="3"/>
    </row>
    <row r="142" ht="15.75" customHeight="1">
      <c r="A142" s="13" t="s">
        <v>1049</v>
      </c>
      <c r="B142" s="3" t="s">
        <v>33</v>
      </c>
      <c r="C142" s="3" t="s">
        <v>58</v>
      </c>
      <c r="D142" s="3"/>
      <c r="E142" s="3"/>
      <c r="F142" s="3"/>
      <c r="G142" s="3"/>
      <c r="H142" s="3"/>
    </row>
    <row r="143" ht="15.75" customHeight="1">
      <c r="A143" s="13" t="s">
        <v>1048</v>
      </c>
      <c r="B143" s="4" t="s">
        <v>33</v>
      </c>
      <c r="C143" s="4" t="s">
        <v>68</v>
      </c>
      <c r="D143" s="4" t="s">
        <v>58</v>
      </c>
      <c r="E143" s="4" t="s">
        <v>1072</v>
      </c>
      <c r="F143" s="4"/>
      <c r="G143" s="4"/>
      <c r="H143" s="4"/>
    </row>
    <row r="144" ht="15.75" customHeight="1">
      <c r="A144" s="13" t="s">
        <v>1049</v>
      </c>
      <c r="B144" s="3" t="s">
        <v>33</v>
      </c>
      <c r="C144" s="3" t="s">
        <v>68</v>
      </c>
      <c r="D144" s="3" t="s">
        <v>58</v>
      </c>
      <c r="E144" s="3"/>
      <c r="F144" s="3"/>
      <c r="G144" s="3"/>
      <c r="H144" s="3"/>
    </row>
    <row r="145" ht="15.75" customHeight="1">
      <c r="A145" s="13" t="s">
        <v>1050</v>
      </c>
      <c r="B145" s="3" t="s">
        <v>33</v>
      </c>
      <c r="C145" s="3" t="s">
        <v>68</v>
      </c>
      <c r="D145" s="3" t="s">
        <v>58</v>
      </c>
      <c r="E145" s="3" t="s">
        <v>1072</v>
      </c>
      <c r="F145" s="3"/>
      <c r="G145" s="3"/>
      <c r="H145" s="3"/>
    </row>
    <row r="146" ht="15.75" customHeight="1">
      <c r="A146" s="13" t="s">
        <v>1050</v>
      </c>
      <c r="B146" s="3" t="s">
        <v>33</v>
      </c>
      <c r="C146" s="3"/>
      <c r="D146" s="3"/>
      <c r="E146" s="3"/>
      <c r="F146" s="3"/>
      <c r="G146" s="3"/>
      <c r="H146" s="3"/>
    </row>
    <row r="147" ht="15.75" customHeight="1">
      <c r="A147" s="13" t="s">
        <v>1049</v>
      </c>
      <c r="B147" s="3" t="s">
        <v>33</v>
      </c>
      <c r="C147" s="3" t="s">
        <v>58</v>
      </c>
      <c r="D147" s="3"/>
      <c r="E147" s="3"/>
      <c r="F147" s="3"/>
      <c r="G147" s="3"/>
      <c r="H147" s="3"/>
    </row>
    <row r="148" ht="15.75" customHeight="1">
      <c r="A148" s="13" t="s">
        <v>1048</v>
      </c>
      <c r="B148" s="3" t="s">
        <v>33</v>
      </c>
      <c r="C148" s="3"/>
      <c r="D148" s="3"/>
      <c r="E148" s="3"/>
      <c r="F148" s="3"/>
      <c r="G148" s="3"/>
      <c r="H148" s="3"/>
    </row>
    <row r="149" ht="15.75" customHeight="1">
      <c r="A149" s="13" t="s">
        <v>1049</v>
      </c>
      <c r="B149" s="3" t="s">
        <v>33</v>
      </c>
      <c r="C149" s="3" t="s">
        <v>68</v>
      </c>
      <c r="D149" s="3" t="s">
        <v>58</v>
      </c>
      <c r="E149" s="3" t="s">
        <v>1072</v>
      </c>
      <c r="F149" s="3"/>
      <c r="G149" s="3"/>
      <c r="H149" s="3"/>
    </row>
    <row r="150" ht="15.75" customHeight="1">
      <c r="A150" s="13" t="s">
        <v>1049</v>
      </c>
      <c r="B150" s="3" t="s">
        <v>33</v>
      </c>
      <c r="C150" s="3"/>
      <c r="D150" s="3"/>
      <c r="E150" s="3"/>
      <c r="F150" s="3"/>
      <c r="G150" s="3"/>
      <c r="H150" s="3"/>
    </row>
    <row r="151" ht="15.75" customHeight="1">
      <c r="A151" s="13" t="s">
        <v>1049</v>
      </c>
      <c r="B151" s="3" t="s">
        <v>33</v>
      </c>
      <c r="C151" s="3" t="s">
        <v>58</v>
      </c>
      <c r="D151" s="3"/>
      <c r="E151" s="3"/>
      <c r="F151" s="3"/>
      <c r="G151" s="3"/>
      <c r="H151" s="3"/>
    </row>
    <row r="152" ht="15.75" customHeight="1">
      <c r="A152" s="13" t="s">
        <v>1050</v>
      </c>
      <c r="B152" s="3" t="s">
        <v>33</v>
      </c>
      <c r="C152" s="3" t="s">
        <v>58</v>
      </c>
      <c r="D152" s="3"/>
      <c r="E152" s="3"/>
      <c r="F152" s="3"/>
      <c r="G152" s="3"/>
      <c r="H152" s="3"/>
    </row>
    <row r="153" ht="15.75" customHeight="1">
      <c r="A153" s="13" t="s">
        <v>1048</v>
      </c>
      <c r="B153" s="4" t="s">
        <v>1075</v>
      </c>
      <c r="C153" s="4" t="s">
        <v>58</v>
      </c>
      <c r="D153" s="4" t="s">
        <v>1072</v>
      </c>
      <c r="E153" s="4" t="s">
        <v>1090</v>
      </c>
      <c r="F153" s="4"/>
      <c r="G153" s="4"/>
      <c r="H153" s="4"/>
    </row>
    <row r="154" ht="15.75" customHeight="1">
      <c r="A154" s="13" t="s">
        <v>1050</v>
      </c>
      <c r="B154" s="3" t="s">
        <v>68</v>
      </c>
      <c r="C154" s="3"/>
      <c r="D154" s="3"/>
      <c r="E154" s="3"/>
      <c r="F154" s="3"/>
      <c r="G154" s="3"/>
      <c r="H154" s="3"/>
    </row>
    <row r="155" ht="15.75" customHeight="1">
      <c r="A155" s="13" t="s">
        <v>1049</v>
      </c>
      <c r="B155" s="4" t="s">
        <v>33</v>
      </c>
      <c r="C155" s="4" t="s">
        <v>68</v>
      </c>
      <c r="D155" s="4" t="s">
        <v>58</v>
      </c>
      <c r="E155" s="4"/>
      <c r="F155" s="4"/>
      <c r="G155" s="4"/>
      <c r="H155" s="4"/>
    </row>
    <row r="156" ht="15.75" customHeight="1">
      <c r="A156" s="13" t="s">
        <v>1049</v>
      </c>
      <c r="B156" s="3" t="s">
        <v>33</v>
      </c>
      <c r="C156" s="3"/>
      <c r="D156" s="3"/>
      <c r="E156" s="3"/>
      <c r="F156" s="3"/>
      <c r="G156" s="3"/>
      <c r="H156" s="3"/>
    </row>
    <row r="157" ht="15.75" customHeight="1">
      <c r="A157" s="13" t="s">
        <v>1049</v>
      </c>
      <c r="B157" s="3" t="s">
        <v>33</v>
      </c>
      <c r="C157" s="3"/>
      <c r="D157" s="3"/>
      <c r="E157" s="3"/>
      <c r="F157" s="3"/>
      <c r="G157" s="3"/>
      <c r="H157" s="3"/>
    </row>
    <row r="158" ht="15.75" customHeight="1">
      <c r="A158" s="13" t="s">
        <v>1048</v>
      </c>
      <c r="B158" s="3" t="s">
        <v>33</v>
      </c>
      <c r="C158" s="3"/>
      <c r="D158" s="3"/>
      <c r="E158" s="3"/>
      <c r="F158" s="3"/>
      <c r="G158" s="3"/>
      <c r="H158" s="3"/>
    </row>
    <row r="159" ht="15.75" customHeight="1">
      <c r="A159" s="13" t="s">
        <v>1049</v>
      </c>
      <c r="B159" s="3" t="s">
        <v>33</v>
      </c>
      <c r="C159" s="3"/>
      <c r="D159" s="3"/>
      <c r="E159" s="3"/>
      <c r="F159" s="3"/>
      <c r="G159" s="3"/>
      <c r="H159" s="3"/>
    </row>
    <row r="160" ht="15.75" customHeight="1">
      <c r="A160" s="13" t="s">
        <v>1049</v>
      </c>
      <c r="B160" s="3" t="s">
        <v>33</v>
      </c>
      <c r="C160" s="3" t="s">
        <v>68</v>
      </c>
      <c r="D160" s="3" t="s">
        <v>1075</v>
      </c>
      <c r="E160" s="3" t="s">
        <v>58</v>
      </c>
      <c r="F160" s="3" t="s">
        <v>1072</v>
      </c>
      <c r="G160" s="3"/>
      <c r="H160" s="3"/>
    </row>
    <row r="161" ht="15.75" customHeight="1">
      <c r="A161" s="13" t="s">
        <v>1050</v>
      </c>
      <c r="B161" s="3" t="s">
        <v>33</v>
      </c>
      <c r="C161" s="3"/>
      <c r="D161" s="3"/>
      <c r="E161" s="3"/>
      <c r="F161" s="3"/>
      <c r="G161" s="3"/>
      <c r="H161" s="3"/>
    </row>
    <row r="162" ht="15.75" customHeight="1">
      <c r="A162" s="13" t="s">
        <v>1050</v>
      </c>
      <c r="B162" s="3" t="s">
        <v>58</v>
      </c>
      <c r="C162" s="3"/>
      <c r="D162" s="3"/>
      <c r="E162" s="3"/>
      <c r="F162" s="3"/>
      <c r="G162" s="3"/>
      <c r="H162" s="3"/>
    </row>
    <row r="163" ht="15.75" customHeight="1">
      <c r="A163" s="13" t="s">
        <v>1049</v>
      </c>
      <c r="B163" s="3" t="s">
        <v>33</v>
      </c>
      <c r="C163" s="3" t="s">
        <v>58</v>
      </c>
      <c r="D163" s="3" t="s">
        <v>1072</v>
      </c>
      <c r="E163" s="3"/>
      <c r="F163" s="3"/>
      <c r="G163" s="3"/>
      <c r="H163" s="3"/>
    </row>
    <row r="164" ht="15.75" customHeight="1">
      <c r="A164" s="13" t="s">
        <v>1049</v>
      </c>
      <c r="B164" s="3" t="s">
        <v>33</v>
      </c>
      <c r="C164" s="3" t="s">
        <v>68</v>
      </c>
      <c r="D164" s="3" t="s">
        <v>58</v>
      </c>
      <c r="E164" s="3"/>
      <c r="F164" s="3"/>
      <c r="G164" s="3"/>
      <c r="H164" s="3"/>
    </row>
    <row r="165" ht="15.75" customHeight="1">
      <c r="A165" s="13" t="s">
        <v>1049</v>
      </c>
      <c r="B165" s="3" t="s">
        <v>33</v>
      </c>
      <c r="C165" s="3" t="s">
        <v>1075</v>
      </c>
      <c r="D165" s="3" t="s">
        <v>58</v>
      </c>
      <c r="E165" s="3" t="s">
        <v>1072</v>
      </c>
      <c r="F165" s="3"/>
      <c r="G165" s="3"/>
      <c r="H165" s="3"/>
    </row>
    <row r="166" ht="15.75" customHeight="1">
      <c r="A166" s="13" t="s">
        <v>1049</v>
      </c>
      <c r="B166" s="3" t="s">
        <v>33</v>
      </c>
      <c r="C166" s="3" t="s">
        <v>58</v>
      </c>
      <c r="D166" s="3" t="s">
        <v>1072</v>
      </c>
      <c r="E166" s="3"/>
      <c r="F166" s="3"/>
      <c r="G166" s="3"/>
      <c r="H166" s="3"/>
    </row>
    <row r="167" ht="15.75" customHeight="1">
      <c r="A167" s="13" t="s">
        <v>1049</v>
      </c>
      <c r="B167" s="3" t="s">
        <v>33</v>
      </c>
      <c r="C167" s="3" t="s">
        <v>58</v>
      </c>
      <c r="D167" s="3"/>
      <c r="E167" s="3"/>
      <c r="F167" s="3"/>
      <c r="G167" s="3"/>
      <c r="H167" s="3"/>
    </row>
    <row r="168" ht="15.75" customHeight="1">
      <c r="A168" s="13" t="s">
        <v>1049</v>
      </c>
      <c r="B168" s="3" t="s">
        <v>33</v>
      </c>
      <c r="C168" s="3" t="s">
        <v>58</v>
      </c>
      <c r="D168" s="3" t="s">
        <v>1072</v>
      </c>
      <c r="E168" s="3"/>
      <c r="F168" s="3"/>
      <c r="G168" s="3"/>
      <c r="H168" s="3"/>
    </row>
    <row r="169" ht="15.75" customHeight="1">
      <c r="A169" s="13" t="s">
        <v>1049</v>
      </c>
      <c r="B169" s="3" t="s">
        <v>33</v>
      </c>
      <c r="C169" s="3" t="s">
        <v>68</v>
      </c>
      <c r="D169" s="3" t="s">
        <v>58</v>
      </c>
      <c r="E169" s="3"/>
      <c r="F169" s="3"/>
      <c r="G169" s="3"/>
      <c r="H169" s="3"/>
    </row>
    <row r="170" ht="15.75" customHeight="1">
      <c r="A170" s="13" t="s">
        <v>1049</v>
      </c>
      <c r="B170" s="3" t="s">
        <v>33</v>
      </c>
      <c r="C170" s="3" t="s">
        <v>68</v>
      </c>
      <c r="D170" s="3" t="s">
        <v>1075</v>
      </c>
      <c r="E170" s="3" t="s">
        <v>58</v>
      </c>
      <c r="F170" s="3" t="s">
        <v>1072</v>
      </c>
      <c r="G170" s="3"/>
      <c r="H170" s="3"/>
    </row>
    <row r="171" ht="15.75" customHeight="1">
      <c r="A171" s="13" t="s">
        <v>1049</v>
      </c>
      <c r="B171" s="3" t="s">
        <v>33</v>
      </c>
      <c r="C171" s="3" t="s">
        <v>68</v>
      </c>
      <c r="D171" s="3"/>
      <c r="E171" s="3"/>
      <c r="F171" s="3"/>
      <c r="G171" s="3"/>
      <c r="H171" s="3"/>
    </row>
    <row r="172" ht="15.75" customHeight="1">
      <c r="B172" s="3"/>
      <c r="C172" s="3"/>
      <c r="D172" s="3"/>
      <c r="E172" s="3"/>
      <c r="F172" s="3"/>
      <c r="G172" s="3"/>
      <c r="H172" s="3"/>
    </row>
    <row r="173" ht="15.75" customHeight="1">
      <c r="A173" s="13" t="s">
        <v>1049</v>
      </c>
      <c r="B173" s="3" t="s">
        <v>33</v>
      </c>
      <c r="C173" s="3" t="s">
        <v>58</v>
      </c>
      <c r="D173" s="3"/>
      <c r="E173" s="3"/>
      <c r="F173" s="3"/>
      <c r="G173" s="3"/>
      <c r="H173" s="3"/>
    </row>
    <row r="174" ht="15.75" customHeight="1">
      <c r="A174" s="13" t="s">
        <v>1049</v>
      </c>
      <c r="B174" s="3" t="s">
        <v>33</v>
      </c>
      <c r="C174" s="3" t="s">
        <v>58</v>
      </c>
      <c r="D174" s="3"/>
      <c r="E174" s="3"/>
      <c r="F174" s="3"/>
      <c r="G174" s="3"/>
      <c r="H174" s="3"/>
    </row>
    <row r="175" ht="15.75" customHeight="1">
      <c r="A175" s="13" t="s">
        <v>1049</v>
      </c>
      <c r="B175" s="3" t="s">
        <v>33</v>
      </c>
      <c r="C175" s="3"/>
      <c r="D175" s="3"/>
      <c r="E175" s="3"/>
      <c r="F175" s="3"/>
      <c r="G175" s="3"/>
      <c r="H175" s="3"/>
    </row>
    <row r="176" ht="15.75" customHeight="1">
      <c r="A176" s="13" t="s">
        <v>1049</v>
      </c>
      <c r="B176" s="3" t="s">
        <v>33</v>
      </c>
      <c r="C176" s="3" t="s">
        <v>68</v>
      </c>
      <c r="D176" s="3" t="s">
        <v>1075</v>
      </c>
      <c r="E176" s="3" t="s">
        <v>58</v>
      </c>
      <c r="F176" s="3" t="s">
        <v>1072</v>
      </c>
      <c r="G176" s="3"/>
      <c r="H176" s="3"/>
    </row>
    <row r="177" ht="15.75" customHeight="1">
      <c r="A177" s="13" t="s">
        <v>1050</v>
      </c>
      <c r="B177" s="3" t="s">
        <v>33</v>
      </c>
      <c r="C177" s="3" t="s">
        <v>68</v>
      </c>
      <c r="D177" s="3" t="s">
        <v>58</v>
      </c>
      <c r="E177" s="3" t="s">
        <v>1072</v>
      </c>
      <c r="F177" s="3"/>
      <c r="G177" s="3"/>
      <c r="H177" s="3"/>
    </row>
    <row r="178" ht="15.75" customHeight="1">
      <c r="A178" s="13" t="s">
        <v>1048</v>
      </c>
      <c r="B178" s="3" t="s">
        <v>33</v>
      </c>
      <c r="C178" s="3"/>
      <c r="D178" s="3"/>
      <c r="E178" s="3"/>
      <c r="F178" s="3"/>
      <c r="G178" s="3"/>
      <c r="H178" s="3"/>
    </row>
    <row r="179" ht="15.75" customHeight="1">
      <c r="A179" s="13" t="s">
        <v>1049</v>
      </c>
      <c r="B179" s="4" t="s">
        <v>33</v>
      </c>
      <c r="C179" s="4" t="s">
        <v>68</v>
      </c>
      <c r="D179" s="4" t="s">
        <v>58</v>
      </c>
      <c r="E179" s="4"/>
      <c r="F179" s="4"/>
      <c r="G179" s="4"/>
      <c r="H179" s="4"/>
    </row>
    <row r="180" ht="15.75" customHeight="1">
      <c r="A180" s="13" t="s">
        <v>1049</v>
      </c>
      <c r="B180" s="3" t="s">
        <v>33</v>
      </c>
      <c r="C180" s="3"/>
      <c r="D180" s="3"/>
      <c r="E180" s="3"/>
      <c r="F180" s="3"/>
      <c r="G180" s="3"/>
      <c r="H180" s="3"/>
    </row>
    <row r="181" ht="15.75" customHeight="1">
      <c r="A181" s="13" t="s">
        <v>1049</v>
      </c>
      <c r="B181" s="3" t="s">
        <v>33</v>
      </c>
      <c r="C181" s="3" t="s">
        <v>58</v>
      </c>
      <c r="D181" s="3"/>
      <c r="E181" s="3"/>
      <c r="F181" s="3"/>
      <c r="G181" s="3"/>
      <c r="H181" s="3"/>
    </row>
    <row r="182" ht="15.75" customHeight="1">
      <c r="A182" s="13" t="s">
        <v>1049</v>
      </c>
      <c r="B182" s="3" t="s">
        <v>33</v>
      </c>
      <c r="C182" s="3" t="s">
        <v>68</v>
      </c>
      <c r="D182" s="3"/>
      <c r="E182" s="3"/>
      <c r="F182" s="3"/>
      <c r="G182" s="3"/>
      <c r="H182" s="3"/>
    </row>
    <row r="183" ht="15.75" customHeight="1">
      <c r="A183" s="13" t="s">
        <v>1050</v>
      </c>
      <c r="B183" s="3" t="s">
        <v>33</v>
      </c>
      <c r="C183" s="3" t="s">
        <v>58</v>
      </c>
      <c r="D183" s="3" t="s">
        <v>1072</v>
      </c>
      <c r="E183" s="3"/>
      <c r="F183" s="3"/>
      <c r="G183" s="3"/>
      <c r="H183" s="3"/>
    </row>
    <row r="184" ht="15.75" customHeight="1">
      <c r="A184" s="13" t="s">
        <v>1049</v>
      </c>
      <c r="B184" s="3" t="s">
        <v>58</v>
      </c>
      <c r="C184" s="3"/>
      <c r="D184" s="3"/>
      <c r="E184" s="3"/>
      <c r="F184" s="3"/>
      <c r="G184" s="3"/>
      <c r="H184" s="3"/>
    </row>
    <row r="185" ht="15.75" customHeight="1">
      <c r="A185" s="13" t="s">
        <v>1049</v>
      </c>
      <c r="B185" s="3" t="s">
        <v>33</v>
      </c>
      <c r="C185" s="3" t="s">
        <v>68</v>
      </c>
      <c r="D185" s="3" t="s">
        <v>58</v>
      </c>
      <c r="E185" s="3"/>
      <c r="F185" s="3"/>
      <c r="G185" s="3"/>
      <c r="H185" s="3"/>
    </row>
    <row r="186" ht="15.75" customHeight="1">
      <c r="A186" s="13" t="s">
        <v>1050</v>
      </c>
      <c r="B186" s="3" t="s">
        <v>68</v>
      </c>
      <c r="C186" s="3"/>
      <c r="D186" s="3"/>
      <c r="E186" s="3"/>
      <c r="F186" s="3"/>
      <c r="G186" s="3"/>
      <c r="H186" s="3"/>
    </row>
    <row r="187" ht="15.75" customHeight="1">
      <c r="A187" s="13" t="s">
        <v>1050</v>
      </c>
      <c r="B187" s="3" t="s">
        <v>33</v>
      </c>
      <c r="C187" s="3" t="s">
        <v>58</v>
      </c>
      <c r="D187" s="3"/>
      <c r="E187" s="3"/>
      <c r="F187" s="3"/>
      <c r="G187" s="3"/>
      <c r="H187" s="3"/>
    </row>
    <row r="188" ht="15.75" customHeight="1">
      <c r="A188" s="13" t="s">
        <v>1050</v>
      </c>
      <c r="B188" s="3" t="s">
        <v>33</v>
      </c>
      <c r="C188" s="3" t="s">
        <v>58</v>
      </c>
      <c r="D188" s="3"/>
      <c r="E188" s="3"/>
      <c r="F188" s="3"/>
      <c r="G188" s="3"/>
      <c r="H188" s="3"/>
    </row>
    <row r="189" ht="15.75" customHeight="1">
      <c r="A189" s="13" t="s">
        <v>1050</v>
      </c>
      <c r="B189" s="3" t="s">
        <v>33</v>
      </c>
      <c r="C189" s="3" t="s">
        <v>58</v>
      </c>
      <c r="D189" s="3"/>
      <c r="E189" s="3"/>
      <c r="F189" s="3"/>
      <c r="G189" s="3"/>
      <c r="H189" s="3"/>
    </row>
    <row r="190" ht="15.75" customHeight="1">
      <c r="A190" s="13" t="s">
        <v>1050</v>
      </c>
      <c r="B190" s="3" t="s">
        <v>33</v>
      </c>
      <c r="C190" s="3" t="s">
        <v>58</v>
      </c>
      <c r="D190" s="3"/>
      <c r="E190" s="3"/>
      <c r="F190" s="3"/>
      <c r="G190" s="3"/>
      <c r="H190" s="3"/>
    </row>
    <row r="191" ht="15.75" customHeight="1">
      <c r="A191" s="13" t="s">
        <v>1049</v>
      </c>
      <c r="B191" s="3" t="s">
        <v>33</v>
      </c>
      <c r="C191" s="3" t="s">
        <v>68</v>
      </c>
      <c r="D191" s="3" t="s">
        <v>58</v>
      </c>
      <c r="E191" s="3"/>
      <c r="F191" s="3"/>
      <c r="G191" s="3"/>
      <c r="H191" s="3"/>
    </row>
    <row r="192" ht="15.75" customHeight="1">
      <c r="A192" s="13" t="s">
        <v>1049</v>
      </c>
      <c r="B192" s="3" t="s">
        <v>33</v>
      </c>
      <c r="C192" s="3" t="s">
        <v>58</v>
      </c>
      <c r="D192" s="3" t="s">
        <v>1072</v>
      </c>
      <c r="E192" s="3"/>
      <c r="F192" s="3"/>
      <c r="G192" s="3"/>
      <c r="H192" s="3"/>
    </row>
    <row r="193" ht="15.75" customHeight="1">
      <c r="A193" s="13" t="s">
        <v>1050</v>
      </c>
      <c r="B193" s="3" t="s">
        <v>33</v>
      </c>
      <c r="C193" s="3"/>
      <c r="D193" s="3"/>
      <c r="E193" s="3"/>
      <c r="F193" s="3"/>
      <c r="G193" s="3"/>
      <c r="H193" s="3"/>
    </row>
    <row r="194" ht="15.75" customHeight="1">
      <c r="A194" s="13" t="s">
        <v>1049</v>
      </c>
      <c r="B194" s="3" t="s">
        <v>33</v>
      </c>
      <c r="C194" s="3" t="s">
        <v>58</v>
      </c>
      <c r="D194" s="3"/>
      <c r="E194" s="3"/>
      <c r="F194" s="3"/>
      <c r="G194" s="3"/>
      <c r="H194" s="3"/>
    </row>
    <row r="195" ht="15.75" customHeight="1">
      <c r="A195" s="13" t="s">
        <v>1049</v>
      </c>
      <c r="B195" s="3" t="s">
        <v>33</v>
      </c>
      <c r="C195" s="3" t="s">
        <v>58</v>
      </c>
      <c r="D195" s="3"/>
      <c r="E195" s="3"/>
      <c r="F195" s="3"/>
      <c r="G195" s="3"/>
      <c r="H195" s="3"/>
    </row>
    <row r="196" ht="15.75" customHeight="1">
      <c r="A196" s="13" t="s">
        <v>1050</v>
      </c>
      <c r="B196" s="3" t="s">
        <v>68</v>
      </c>
      <c r="C196" s="3"/>
      <c r="D196" s="3"/>
      <c r="E196" s="3"/>
      <c r="F196" s="3"/>
      <c r="G196" s="3"/>
      <c r="H196" s="3"/>
    </row>
    <row r="197" ht="15.75" customHeight="1">
      <c r="A197" s="13" t="s">
        <v>1050</v>
      </c>
      <c r="B197" s="3" t="s">
        <v>33</v>
      </c>
      <c r="C197" s="3"/>
      <c r="D197" s="3"/>
      <c r="E197" s="3"/>
      <c r="F197" s="3"/>
      <c r="G197" s="3"/>
      <c r="H197" s="3"/>
    </row>
    <row r="198" ht="15.75" customHeight="1">
      <c r="A198" s="13" t="s">
        <v>1050</v>
      </c>
      <c r="B198" s="3" t="s">
        <v>33</v>
      </c>
      <c r="C198" s="3" t="s">
        <v>1075</v>
      </c>
      <c r="D198" s="3" t="s">
        <v>58</v>
      </c>
      <c r="E198" s="3"/>
      <c r="F198" s="3"/>
      <c r="G198" s="3"/>
      <c r="H198" s="3"/>
    </row>
    <row r="199" ht="15.75" customHeight="1">
      <c r="A199" s="13" t="s">
        <v>1050</v>
      </c>
      <c r="B199" s="3" t="s">
        <v>33</v>
      </c>
      <c r="C199" s="3" t="s">
        <v>68</v>
      </c>
      <c r="D199" s="3" t="s">
        <v>58</v>
      </c>
      <c r="E199" s="3" t="s">
        <v>1072</v>
      </c>
      <c r="F199" s="3"/>
      <c r="G199" s="3"/>
      <c r="H199" s="3"/>
    </row>
    <row r="200" ht="15.75" customHeight="1">
      <c r="A200" s="13" t="s">
        <v>1050</v>
      </c>
      <c r="B200" s="3" t="s">
        <v>33</v>
      </c>
      <c r="C200" s="3" t="s">
        <v>68</v>
      </c>
      <c r="D200" s="3" t="s">
        <v>58</v>
      </c>
      <c r="E200" s="3"/>
      <c r="F200" s="3"/>
      <c r="G200" s="3"/>
      <c r="H200" s="3"/>
    </row>
    <row r="201" ht="15.75" customHeight="1">
      <c r="A201" s="13" t="s">
        <v>1049</v>
      </c>
      <c r="B201" s="3" t="s">
        <v>33</v>
      </c>
      <c r="C201" s="3" t="s">
        <v>58</v>
      </c>
      <c r="D201" s="3"/>
      <c r="E201" s="3"/>
      <c r="F201" s="3"/>
      <c r="G201" s="3"/>
      <c r="H201" s="3"/>
    </row>
    <row r="202" ht="15.75" customHeight="1">
      <c r="A202" s="13" t="s">
        <v>1050</v>
      </c>
      <c r="B202" s="3" t="s">
        <v>33</v>
      </c>
      <c r="C202" s="3"/>
      <c r="D202" s="3"/>
      <c r="E202" s="3"/>
      <c r="F202" s="3"/>
      <c r="G202" s="3"/>
      <c r="H202" s="3"/>
    </row>
    <row r="203" ht="15.75" customHeight="1">
      <c r="A203" s="13" t="s">
        <v>1049</v>
      </c>
      <c r="B203" s="3" t="s">
        <v>33</v>
      </c>
      <c r="C203" s="3" t="s">
        <v>58</v>
      </c>
      <c r="D203" s="3" t="s">
        <v>1078</v>
      </c>
      <c r="E203" s="3"/>
      <c r="F203" s="3"/>
      <c r="G203" s="3"/>
      <c r="H203" s="3"/>
    </row>
    <row r="204" ht="15.75" customHeight="1">
      <c r="A204" s="13" t="s">
        <v>1048</v>
      </c>
      <c r="B204" s="3" t="s">
        <v>68</v>
      </c>
      <c r="C204" s="3"/>
      <c r="D204" s="3"/>
      <c r="E204" s="3"/>
      <c r="F204" s="3"/>
      <c r="G204" s="3"/>
      <c r="H204" s="3"/>
    </row>
    <row r="205" ht="15.75" customHeight="1">
      <c r="A205" s="13" t="s">
        <v>1048</v>
      </c>
      <c r="B205" s="3" t="s">
        <v>33</v>
      </c>
      <c r="C205" s="3" t="s">
        <v>68</v>
      </c>
      <c r="D205" s="3"/>
      <c r="E205" s="3"/>
      <c r="F205" s="3"/>
      <c r="G205" s="3"/>
      <c r="H205" s="3"/>
    </row>
    <row r="206" ht="15.75" customHeight="1">
      <c r="A206" s="13" t="s">
        <v>1049</v>
      </c>
      <c r="B206" s="3" t="s">
        <v>33</v>
      </c>
      <c r="C206" s="3" t="s">
        <v>68</v>
      </c>
      <c r="D206" s="3" t="s">
        <v>58</v>
      </c>
      <c r="E206" s="3"/>
      <c r="F206" s="3"/>
      <c r="G206" s="3"/>
      <c r="H206" s="3"/>
    </row>
    <row r="207" ht="15.75" customHeight="1">
      <c r="A207" s="13" t="s">
        <v>1049</v>
      </c>
      <c r="B207" s="3" t="s">
        <v>33</v>
      </c>
      <c r="C207" s="3" t="s">
        <v>58</v>
      </c>
      <c r="D207" s="3"/>
      <c r="E207" s="3"/>
      <c r="F207" s="3"/>
      <c r="G207" s="3"/>
      <c r="H207" s="3"/>
    </row>
    <row r="208" ht="15.75" customHeight="1">
      <c r="A208" s="13" t="s">
        <v>1049</v>
      </c>
      <c r="B208" s="3" t="s">
        <v>33</v>
      </c>
      <c r="C208" s="3" t="s">
        <v>58</v>
      </c>
      <c r="D208" s="3" t="s">
        <v>1072</v>
      </c>
      <c r="E208" s="3"/>
      <c r="F208" s="3"/>
      <c r="G208" s="3"/>
      <c r="H208" s="3"/>
    </row>
    <row r="209" ht="15.75" customHeight="1">
      <c r="A209" s="13" t="s">
        <v>1049</v>
      </c>
      <c r="B209" s="3" t="s">
        <v>33</v>
      </c>
      <c r="C209" s="3"/>
      <c r="D209" s="3"/>
      <c r="E209" s="3"/>
      <c r="F209" s="3"/>
      <c r="G209" s="3"/>
      <c r="H209" s="3"/>
    </row>
    <row r="210" ht="15.75" customHeight="1">
      <c r="A210" s="13" t="s">
        <v>1049</v>
      </c>
      <c r="B210" s="3" t="s">
        <v>33</v>
      </c>
      <c r="C210" s="3" t="s">
        <v>68</v>
      </c>
      <c r="D210" s="3"/>
      <c r="E210" s="3"/>
      <c r="F210" s="3"/>
      <c r="G210" s="3"/>
      <c r="H210" s="3"/>
    </row>
    <row r="211" ht="15.75" customHeight="1">
      <c r="A211" s="13" t="s">
        <v>1049</v>
      </c>
      <c r="B211" s="3" t="s">
        <v>33</v>
      </c>
      <c r="C211" s="3" t="s">
        <v>68</v>
      </c>
      <c r="D211" s="3" t="s">
        <v>58</v>
      </c>
      <c r="E211" s="3" t="s">
        <v>1072</v>
      </c>
      <c r="F211" s="3"/>
      <c r="G211" s="3"/>
      <c r="H211" s="3"/>
    </row>
    <row r="212" ht="15.75" customHeight="1">
      <c r="A212" s="13" t="s">
        <v>1049</v>
      </c>
      <c r="B212" s="3" t="s">
        <v>33</v>
      </c>
      <c r="C212" s="3" t="s">
        <v>68</v>
      </c>
      <c r="D212" s="3" t="s">
        <v>58</v>
      </c>
      <c r="E212" s="3"/>
      <c r="F212" s="3"/>
      <c r="G212" s="3"/>
      <c r="H212" s="3"/>
    </row>
    <row r="213" ht="15.75" customHeight="1">
      <c r="A213" s="13" t="s">
        <v>1048</v>
      </c>
      <c r="B213" s="3" t="s">
        <v>33</v>
      </c>
      <c r="C213" s="3" t="s">
        <v>58</v>
      </c>
      <c r="D213" s="3"/>
      <c r="E213" s="3"/>
      <c r="F213" s="3"/>
      <c r="G213" s="3"/>
      <c r="H213" s="3"/>
    </row>
    <row r="214" ht="15.75" customHeight="1">
      <c r="A214" s="13" t="s">
        <v>1049</v>
      </c>
      <c r="B214" s="3" t="s">
        <v>68</v>
      </c>
      <c r="C214" s="3"/>
      <c r="D214" s="3"/>
      <c r="E214" s="3"/>
      <c r="F214" s="3"/>
      <c r="G214" s="3"/>
      <c r="H214" s="3"/>
    </row>
    <row r="215" ht="15.75" customHeight="1">
      <c r="A215" s="13" t="s">
        <v>1050</v>
      </c>
      <c r="B215" s="3" t="s">
        <v>33</v>
      </c>
      <c r="C215" s="3" t="s">
        <v>58</v>
      </c>
      <c r="D215" s="3" t="s">
        <v>1072</v>
      </c>
      <c r="E215" s="3"/>
      <c r="F215" s="3"/>
      <c r="G215" s="3"/>
      <c r="H215" s="3"/>
    </row>
    <row r="216" ht="15.75" customHeight="1">
      <c r="A216" s="13" t="s">
        <v>1049</v>
      </c>
      <c r="B216" s="3" t="s">
        <v>68</v>
      </c>
      <c r="C216" s="3" t="s">
        <v>1075</v>
      </c>
      <c r="D216" s="3" t="s">
        <v>58</v>
      </c>
      <c r="E216" s="3" t="s">
        <v>1072</v>
      </c>
      <c r="F216" s="3"/>
      <c r="G216" s="3"/>
      <c r="H216" s="3"/>
    </row>
    <row r="217" ht="15.75" customHeight="1">
      <c r="A217" s="13" t="s">
        <v>1049</v>
      </c>
      <c r="B217" s="3" t="s">
        <v>33</v>
      </c>
      <c r="C217" s="3" t="s">
        <v>68</v>
      </c>
      <c r="D217" s="3" t="s">
        <v>1075</v>
      </c>
      <c r="E217" s="3" t="s">
        <v>58</v>
      </c>
      <c r="F217" s="3" t="s">
        <v>1072</v>
      </c>
      <c r="G217" s="3" t="s">
        <v>1083</v>
      </c>
      <c r="H217" s="3" t="s">
        <v>1333</v>
      </c>
    </row>
    <row r="218" ht="15.75" customHeight="1">
      <c r="A218" s="13" t="s">
        <v>1049</v>
      </c>
      <c r="B218" s="3" t="s">
        <v>33</v>
      </c>
      <c r="C218" s="3" t="s">
        <v>68</v>
      </c>
      <c r="D218" s="3" t="s">
        <v>58</v>
      </c>
      <c r="E218" s="3"/>
      <c r="F218" s="3"/>
      <c r="G218" s="3"/>
      <c r="H218" s="3"/>
    </row>
    <row r="219" ht="15.75" customHeight="1">
      <c r="A219" s="13" t="s">
        <v>1048</v>
      </c>
      <c r="B219" s="3" t="s">
        <v>68</v>
      </c>
      <c r="C219" s="3"/>
      <c r="D219" s="3"/>
      <c r="E219" s="3"/>
      <c r="F219" s="3"/>
      <c r="G219" s="3"/>
      <c r="H219" s="3"/>
    </row>
    <row r="220" ht="15.75" customHeight="1">
      <c r="A220" s="13" t="s">
        <v>1049</v>
      </c>
      <c r="B220" s="3" t="s">
        <v>33</v>
      </c>
      <c r="C220" s="3" t="s">
        <v>68</v>
      </c>
      <c r="D220" s="3" t="s">
        <v>58</v>
      </c>
      <c r="E220" s="3"/>
      <c r="F220" s="3"/>
      <c r="G220" s="3"/>
      <c r="H220" s="3"/>
    </row>
    <row r="221" ht="15.75" customHeight="1">
      <c r="A221" s="13" t="s">
        <v>1049</v>
      </c>
      <c r="B221" s="3" t="s">
        <v>33</v>
      </c>
      <c r="C221" s="3" t="s">
        <v>68</v>
      </c>
      <c r="D221" s="3" t="s">
        <v>1075</v>
      </c>
      <c r="E221" s="3" t="s">
        <v>58</v>
      </c>
      <c r="F221" s="3"/>
      <c r="G221" s="3"/>
      <c r="H221" s="3"/>
    </row>
    <row r="222" ht="15.75" customHeight="1">
      <c r="A222" s="13" t="s">
        <v>1049</v>
      </c>
      <c r="B222" s="3" t="s">
        <v>33</v>
      </c>
      <c r="C222" s="3" t="s">
        <v>58</v>
      </c>
      <c r="D222" s="3"/>
      <c r="E222" s="3"/>
      <c r="F222" s="3"/>
      <c r="G222" s="3"/>
      <c r="H222" s="3"/>
    </row>
    <row r="223" ht="15.75" customHeight="1">
      <c r="A223" s="13" t="s">
        <v>1049</v>
      </c>
      <c r="B223" s="3" t="s">
        <v>33</v>
      </c>
      <c r="C223" s="3" t="s">
        <v>68</v>
      </c>
      <c r="D223" s="3" t="s">
        <v>58</v>
      </c>
      <c r="E223" s="3" t="s">
        <v>1072</v>
      </c>
      <c r="F223" s="3"/>
      <c r="G223" s="3"/>
      <c r="H223" s="3"/>
    </row>
    <row r="224" ht="15.75" customHeight="1">
      <c r="A224" s="13" t="s">
        <v>1050</v>
      </c>
      <c r="B224" s="3" t="s">
        <v>33</v>
      </c>
      <c r="C224" s="3" t="s">
        <v>68</v>
      </c>
      <c r="D224" s="3" t="s">
        <v>58</v>
      </c>
      <c r="E224" s="3"/>
      <c r="F224" s="3"/>
      <c r="G224" s="3"/>
      <c r="H224" s="3"/>
    </row>
    <row r="225" ht="15.75" customHeight="1">
      <c r="A225" s="13" t="s">
        <v>1050</v>
      </c>
      <c r="B225" s="3" t="s">
        <v>58</v>
      </c>
      <c r="C225" s="3" t="s">
        <v>1072</v>
      </c>
      <c r="D225" s="3"/>
      <c r="E225" s="3"/>
      <c r="F225" s="3"/>
      <c r="G225" s="3"/>
      <c r="H225" s="3"/>
    </row>
    <row r="226" ht="15.75" customHeight="1">
      <c r="A226" s="13" t="s">
        <v>1049</v>
      </c>
      <c r="B226" s="3" t="s">
        <v>68</v>
      </c>
      <c r="C226" s="3"/>
      <c r="D226" s="3"/>
      <c r="E226" s="3"/>
      <c r="F226" s="3"/>
      <c r="G226" s="3"/>
      <c r="H226" s="3"/>
    </row>
    <row r="227" ht="15.75" customHeight="1">
      <c r="A227" s="13" t="s">
        <v>1050</v>
      </c>
      <c r="B227" s="3" t="s">
        <v>33</v>
      </c>
      <c r="C227" s="3" t="s">
        <v>68</v>
      </c>
      <c r="D227" s="3" t="s">
        <v>58</v>
      </c>
      <c r="E227" s="3"/>
      <c r="F227" s="3"/>
      <c r="G227" s="3"/>
      <c r="H227" s="3"/>
    </row>
    <row r="228" ht="15.75" customHeight="1">
      <c r="B228" s="3" t="s">
        <v>33</v>
      </c>
      <c r="C228" s="3" t="s">
        <v>58</v>
      </c>
      <c r="D228" s="3"/>
      <c r="E228" s="3"/>
      <c r="F228" s="3"/>
      <c r="G228" s="3"/>
      <c r="H228" s="3"/>
    </row>
    <row r="229" ht="15.75" customHeight="1">
      <c r="A229" s="13" t="s">
        <v>1049</v>
      </c>
      <c r="B229" s="3" t="s">
        <v>33</v>
      </c>
      <c r="C229" s="3" t="s">
        <v>68</v>
      </c>
      <c r="D229" s="3"/>
      <c r="E229" s="3"/>
      <c r="F229" s="3"/>
      <c r="G229" s="3"/>
      <c r="H229" s="3"/>
    </row>
    <row r="230" ht="15.75" customHeight="1">
      <c r="A230" s="13" t="s">
        <v>1050</v>
      </c>
      <c r="B230" s="3" t="s">
        <v>33</v>
      </c>
      <c r="C230" s="3" t="s">
        <v>58</v>
      </c>
      <c r="D230" s="3"/>
      <c r="E230" s="3"/>
      <c r="F230" s="3"/>
      <c r="G230" s="3"/>
      <c r="H230" s="3"/>
    </row>
    <row r="231" ht="15.75" customHeight="1">
      <c r="A231" s="13" t="s">
        <v>1050</v>
      </c>
      <c r="B231" s="3" t="s">
        <v>33</v>
      </c>
      <c r="C231" s="3" t="s">
        <v>1072</v>
      </c>
      <c r="D231" s="3"/>
      <c r="E231" s="3"/>
      <c r="F231" s="3"/>
      <c r="G231" s="3"/>
      <c r="H231" s="3"/>
    </row>
    <row r="232" ht="15.75" customHeight="1">
      <c r="A232" s="13" t="s">
        <v>1048</v>
      </c>
      <c r="B232" s="4" t="s">
        <v>599</v>
      </c>
      <c r="C232" s="4"/>
      <c r="D232" s="4"/>
      <c r="E232" s="4"/>
      <c r="F232" s="4"/>
      <c r="G232" s="4"/>
      <c r="H232" s="4"/>
    </row>
    <row r="233" ht="15.75" customHeight="1">
      <c r="A233" s="13" t="s">
        <v>1049</v>
      </c>
      <c r="B233" s="3" t="s">
        <v>33</v>
      </c>
      <c r="C233" s="3" t="s">
        <v>58</v>
      </c>
      <c r="D233" s="3"/>
      <c r="E233" s="3"/>
      <c r="F233" s="3"/>
      <c r="G233" s="3"/>
      <c r="H233" s="3"/>
    </row>
    <row r="234" ht="15.75" customHeight="1">
      <c r="A234" s="13" t="s">
        <v>1050</v>
      </c>
      <c r="B234" s="3" t="s">
        <v>33</v>
      </c>
      <c r="C234" s="3" t="s">
        <v>1075</v>
      </c>
      <c r="D234" s="3" t="s">
        <v>58</v>
      </c>
      <c r="E234" s="3" t="s">
        <v>1072</v>
      </c>
      <c r="F234" s="3"/>
      <c r="G234" s="3"/>
      <c r="H234" s="3"/>
    </row>
    <row r="235" ht="15.75" customHeight="1">
      <c r="A235" s="13" t="s">
        <v>1049</v>
      </c>
      <c r="B235" s="3" t="s">
        <v>33</v>
      </c>
      <c r="C235" s="3" t="s">
        <v>68</v>
      </c>
      <c r="D235" s="3" t="s">
        <v>58</v>
      </c>
      <c r="E235" s="3" t="s">
        <v>1072</v>
      </c>
      <c r="F235" s="3"/>
      <c r="G235" s="3"/>
      <c r="H235" s="3"/>
    </row>
    <row r="236" ht="15.75" customHeight="1">
      <c r="A236" s="13" t="s">
        <v>1049</v>
      </c>
      <c r="B236" s="3" t="s">
        <v>33</v>
      </c>
      <c r="C236" s="3" t="s">
        <v>58</v>
      </c>
      <c r="D236" s="3"/>
      <c r="E236" s="3"/>
      <c r="F236" s="3"/>
      <c r="G236" s="3"/>
      <c r="H236" s="3"/>
    </row>
    <row r="237" ht="15.75" customHeight="1">
      <c r="A237" s="13" t="s">
        <v>1050</v>
      </c>
      <c r="B237" s="3" t="s">
        <v>58</v>
      </c>
      <c r="C237" s="3"/>
      <c r="D237" s="3"/>
      <c r="E237" s="3"/>
      <c r="F237" s="3"/>
      <c r="G237" s="3"/>
      <c r="H237" s="3"/>
    </row>
    <row r="238" ht="15.75" customHeight="1">
      <c r="A238" s="13" t="s">
        <v>1048</v>
      </c>
      <c r="B238" s="3" t="s">
        <v>33</v>
      </c>
      <c r="C238" s="3" t="s">
        <v>58</v>
      </c>
      <c r="D238" s="3" t="s">
        <v>1072</v>
      </c>
      <c r="E238" s="3"/>
      <c r="F238" s="3"/>
      <c r="G238" s="3"/>
      <c r="H238" s="3"/>
    </row>
    <row r="239" ht="15.75" customHeight="1">
      <c r="A239" s="13" t="s">
        <v>1049</v>
      </c>
      <c r="B239" s="3" t="s">
        <v>33</v>
      </c>
      <c r="C239" s="3"/>
      <c r="D239" s="3"/>
      <c r="E239" s="3"/>
      <c r="F239" s="3"/>
      <c r="G239" s="3"/>
      <c r="H239" s="3"/>
    </row>
    <row r="240" ht="15.75" customHeight="1">
      <c r="A240" s="13" t="s">
        <v>1049</v>
      </c>
      <c r="B240" s="4" t="s">
        <v>33</v>
      </c>
      <c r="C240" s="4" t="s">
        <v>68</v>
      </c>
      <c r="D240" s="4" t="s">
        <v>58</v>
      </c>
      <c r="E240" s="4"/>
      <c r="F240" s="4"/>
      <c r="G240" s="4"/>
      <c r="H240" s="4"/>
    </row>
    <row r="241" ht="15.75" customHeight="1">
      <c r="A241" s="13" t="s">
        <v>1049</v>
      </c>
      <c r="B241" s="3" t="s">
        <v>33</v>
      </c>
      <c r="C241" s="3" t="s">
        <v>58</v>
      </c>
      <c r="D241" s="3"/>
      <c r="E241" s="3"/>
      <c r="F241" s="3"/>
      <c r="G241" s="3"/>
      <c r="H241" s="3"/>
    </row>
    <row r="242" ht="15.75" customHeight="1">
      <c r="A242" s="13" t="s">
        <v>1049</v>
      </c>
      <c r="B242" s="3" t="s">
        <v>33</v>
      </c>
      <c r="C242" s="3" t="s">
        <v>68</v>
      </c>
      <c r="D242" s="3" t="s">
        <v>1075</v>
      </c>
      <c r="E242" s="3" t="s">
        <v>58</v>
      </c>
      <c r="F242" s="3" t="s">
        <v>1072</v>
      </c>
      <c r="G242" s="3"/>
      <c r="H242" s="3"/>
    </row>
    <row r="243" ht="15.75" customHeight="1">
      <c r="A243" s="13" t="s">
        <v>1048</v>
      </c>
      <c r="B243" s="3" t="s">
        <v>33</v>
      </c>
      <c r="C243" s="3"/>
      <c r="D243" s="3"/>
      <c r="E243" s="3"/>
      <c r="F243" s="3"/>
      <c r="G243" s="3"/>
      <c r="H243" s="3"/>
    </row>
    <row r="244" ht="15.75" customHeight="1">
      <c r="A244" s="13" t="s">
        <v>1049</v>
      </c>
      <c r="B244" s="3" t="s">
        <v>33</v>
      </c>
      <c r="C244" s="3" t="s">
        <v>68</v>
      </c>
      <c r="D244" s="3" t="s">
        <v>58</v>
      </c>
      <c r="E244" s="3" t="s">
        <v>1072</v>
      </c>
      <c r="F244" s="3"/>
      <c r="G244" s="3"/>
      <c r="H244" s="3"/>
    </row>
    <row r="245" ht="15.75" customHeight="1">
      <c r="A245" s="13" t="s">
        <v>1049</v>
      </c>
      <c r="B245" s="3" t="s">
        <v>33</v>
      </c>
      <c r="C245" s="3" t="s">
        <v>1072</v>
      </c>
      <c r="D245" s="3" t="s">
        <v>1091</v>
      </c>
      <c r="E245" s="3"/>
      <c r="F245" s="3"/>
      <c r="G245" s="3"/>
      <c r="H245" s="3"/>
    </row>
    <row r="246" ht="15.75" customHeight="1">
      <c r="A246" s="13" t="s">
        <v>1049</v>
      </c>
      <c r="B246" s="3" t="s">
        <v>33</v>
      </c>
      <c r="C246" s="3" t="s">
        <v>58</v>
      </c>
      <c r="D246" s="3"/>
      <c r="E246" s="3"/>
      <c r="F246" s="3"/>
      <c r="G246" s="3"/>
      <c r="H246" s="3"/>
    </row>
    <row r="247" ht="15.75" customHeight="1">
      <c r="A247" s="13" t="s">
        <v>1050</v>
      </c>
      <c r="B247" s="3" t="s">
        <v>33</v>
      </c>
      <c r="C247" s="3" t="s">
        <v>68</v>
      </c>
      <c r="D247" s="3" t="s">
        <v>58</v>
      </c>
      <c r="E247" s="3"/>
      <c r="F247" s="3"/>
      <c r="G247" s="3"/>
      <c r="H247" s="3"/>
    </row>
    <row r="248" ht="15.75" customHeight="1">
      <c r="A248" s="13" t="s">
        <v>1049</v>
      </c>
      <c r="B248" s="3" t="s">
        <v>58</v>
      </c>
      <c r="C248" s="3"/>
      <c r="D248" s="3"/>
      <c r="E248" s="3"/>
      <c r="F248" s="3"/>
      <c r="G248" s="3"/>
      <c r="H248" s="3"/>
    </row>
    <row r="249" ht="15.75" customHeight="1">
      <c r="A249" s="13" t="s">
        <v>1048</v>
      </c>
      <c r="B249" s="3" t="s">
        <v>33</v>
      </c>
      <c r="C249" s="3"/>
      <c r="D249" s="3"/>
      <c r="E249" s="3"/>
      <c r="F249" s="3"/>
      <c r="G249" s="3"/>
      <c r="H249" s="3"/>
    </row>
    <row r="250" ht="15.75" customHeight="1">
      <c r="A250" s="13" t="s">
        <v>1049</v>
      </c>
      <c r="B250" s="3" t="s">
        <v>656</v>
      </c>
      <c r="C250" s="3"/>
      <c r="D250" s="3"/>
      <c r="E250" s="3"/>
      <c r="F250" s="3"/>
      <c r="G250" s="3"/>
      <c r="H250" s="3"/>
    </row>
    <row r="251" ht="15.75" customHeight="1">
      <c r="A251" s="13" t="s">
        <v>1049</v>
      </c>
      <c r="B251" s="3" t="s">
        <v>58</v>
      </c>
      <c r="C251" s="3" t="s">
        <v>1072</v>
      </c>
      <c r="D251" s="3"/>
      <c r="E251" s="3"/>
      <c r="F251" s="3"/>
      <c r="G251" s="3"/>
      <c r="H251" s="3"/>
    </row>
    <row r="252" ht="15.75" customHeight="1">
      <c r="A252" s="13" t="s">
        <v>1049</v>
      </c>
      <c r="B252" s="4" t="s">
        <v>33</v>
      </c>
      <c r="C252" s="4" t="s">
        <v>68</v>
      </c>
      <c r="D252" s="4" t="s">
        <v>58</v>
      </c>
      <c r="E252" s="4"/>
      <c r="F252" s="4"/>
      <c r="G252" s="4"/>
      <c r="H252" s="4"/>
    </row>
    <row r="253" ht="15.75" customHeight="1">
      <c r="A253" s="13" t="s">
        <v>1050</v>
      </c>
      <c r="B253" s="3" t="s">
        <v>1075</v>
      </c>
      <c r="C253" s="3" t="s">
        <v>58</v>
      </c>
      <c r="D253" s="3" t="s">
        <v>1072</v>
      </c>
      <c r="E253" s="3"/>
      <c r="F253" s="3"/>
      <c r="G253" s="3"/>
      <c r="H253" s="3"/>
    </row>
    <row r="254" ht="15.75" customHeight="1">
      <c r="A254" s="13" t="s">
        <v>1049</v>
      </c>
      <c r="B254" s="3" t="s">
        <v>33</v>
      </c>
      <c r="C254" s="3" t="s">
        <v>68</v>
      </c>
      <c r="D254" s="3" t="s">
        <v>58</v>
      </c>
      <c r="E254" s="3"/>
      <c r="F254" s="3"/>
      <c r="G254" s="3"/>
      <c r="H254" s="3"/>
    </row>
    <row r="255" ht="15.75" customHeight="1">
      <c r="A255" s="13" t="s">
        <v>1049</v>
      </c>
      <c r="B255" s="3" t="s">
        <v>33</v>
      </c>
      <c r="C255" s="3" t="s">
        <v>68</v>
      </c>
      <c r="D255" s="3" t="s">
        <v>58</v>
      </c>
      <c r="E255" s="3"/>
      <c r="F255" s="3"/>
      <c r="G255" s="3"/>
      <c r="H255" s="3"/>
    </row>
    <row r="256" ht="15.75" customHeight="1">
      <c r="A256" s="13" t="s">
        <v>1049</v>
      </c>
      <c r="B256" s="3" t="s">
        <v>33</v>
      </c>
      <c r="C256" s="3" t="s">
        <v>58</v>
      </c>
      <c r="D256" s="3" t="s">
        <v>1072</v>
      </c>
      <c r="E256" s="3"/>
      <c r="F256" s="3"/>
      <c r="G256" s="3"/>
      <c r="H256" s="3"/>
    </row>
    <row r="257" ht="15.75" customHeight="1">
      <c r="A257" s="13" t="s">
        <v>1049</v>
      </c>
      <c r="B257" s="3" t="s">
        <v>33</v>
      </c>
      <c r="C257" s="3" t="s">
        <v>68</v>
      </c>
      <c r="D257" s="3" t="s">
        <v>58</v>
      </c>
      <c r="E257" s="3"/>
      <c r="F257" s="3"/>
      <c r="G257" s="3"/>
      <c r="H257" s="3"/>
    </row>
    <row r="258" ht="15.75" customHeight="1">
      <c r="A258" s="13" t="s">
        <v>1049</v>
      </c>
      <c r="B258" s="3" t="s">
        <v>58</v>
      </c>
      <c r="C258" s="3" t="s">
        <v>1072</v>
      </c>
      <c r="D258" s="3"/>
      <c r="E258" s="3"/>
      <c r="F258" s="3"/>
      <c r="G258" s="3"/>
      <c r="H258" s="3"/>
    </row>
    <row r="259" ht="15.75" customHeight="1">
      <c r="A259" s="13" t="s">
        <v>1049</v>
      </c>
      <c r="B259" s="3" t="s">
        <v>33</v>
      </c>
      <c r="C259" s="3" t="s">
        <v>68</v>
      </c>
      <c r="D259" s="3"/>
      <c r="E259" s="3"/>
      <c r="F259" s="3"/>
      <c r="G259" s="3"/>
      <c r="H259" s="3"/>
    </row>
    <row r="260" ht="15.75" customHeight="1">
      <c r="A260" s="13" t="s">
        <v>1048</v>
      </c>
      <c r="B260" s="4" t="s">
        <v>33</v>
      </c>
      <c r="C260" s="4" t="s">
        <v>68</v>
      </c>
      <c r="D260" s="4" t="s">
        <v>1075</v>
      </c>
      <c r="E260" s="4" t="s">
        <v>58</v>
      </c>
      <c r="F260" s="4"/>
      <c r="G260" s="4"/>
      <c r="H260" s="4"/>
    </row>
    <row r="261" ht="15.75" customHeight="1">
      <c r="A261" s="13" t="s">
        <v>1049</v>
      </c>
      <c r="B261" s="3" t="s">
        <v>33</v>
      </c>
      <c r="C261" s="3"/>
      <c r="D261" s="3"/>
      <c r="E261" s="3"/>
      <c r="F261" s="3"/>
      <c r="G261" s="3"/>
      <c r="H261" s="3"/>
    </row>
    <row r="262" ht="15.75" customHeight="1">
      <c r="A262" s="13" t="s">
        <v>1049</v>
      </c>
      <c r="B262" s="3" t="s">
        <v>1075</v>
      </c>
      <c r="C262" s="3" t="s">
        <v>58</v>
      </c>
      <c r="D262" s="3" t="s">
        <v>1072</v>
      </c>
      <c r="E262" s="3"/>
      <c r="F262" s="3"/>
      <c r="G262" s="3"/>
      <c r="H262" s="3"/>
    </row>
    <row r="263" ht="15.75" customHeight="1">
      <c r="A263" s="13" t="s">
        <v>1049</v>
      </c>
      <c r="B263" s="3" t="s">
        <v>33</v>
      </c>
      <c r="C263" s="3" t="s">
        <v>68</v>
      </c>
      <c r="D263" s="3"/>
      <c r="E263" s="3"/>
      <c r="F263" s="3"/>
      <c r="G263" s="3"/>
      <c r="H263" s="3"/>
    </row>
    <row r="264" ht="15.75" customHeight="1">
      <c r="A264" s="13" t="s">
        <v>1049</v>
      </c>
      <c r="B264" s="3" t="s">
        <v>33</v>
      </c>
      <c r="C264" s="3" t="s">
        <v>68</v>
      </c>
      <c r="D264" s="3" t="s">
        <v>58</v>
      </c>
      <c r="E264" s="3"/>
      <c r="F264" s="3"/>
      <c r="G264" s="3"/>
      <c r="H264" s="3"/>
    </row>
    <row r="265" ht="15.75" customHeight="1">
      <c r="A265" s="13" t="s">
        <v>1049</v>
      </c>
      <c r="B265" s="3" t="s">
        <v>68</v>
      </c>
      <c r="C265" s="3"/>
      <c r="D265" s="3"/>
      <c r="E265" s="3"/>
      <c r="F265" s="3"/>
      <c r="G265" s="3"/>
      <c r="H265" s="3"/>
    </row>
    <row r="266" ht="15.75" customHeight="1">
      <c r="A266" s="13" t="s">
        <v>1049</v>
      </c>
      <c r="B266" s="3" t="s">
        <v>33</v>
      </c>
      <c r="C266" s="3" t="s">
        <v>58</v>
      </c>
      <c r="D266" s="3"/>
      <c r="E266" s="3"/>
      <c r="F266" s="3"/>
      <c r="G266" s="3"/>
      <c r="H266" s="3"/>
    </row>
    <row r="267" ht="15.75" customHeight="1">
      <c r="A267" s="13" t="s">
        <v>1049</v>
      </c>
      <c r="B267" s="3" t="s">
        <v>33</v>
      </c>
      <c r="C267" s="3" t="s">
        <v>58</v>
      </c>
      <c r="D267" s="3"/>
      <c r="E267" s="3"/>
      <c r="F267" s="3"/>
      <c r="G267" s="3"/>
      <c r="H267" s="3"/>
    </row>
    <row r="268" ht="15.75" customHeight="1">
      <c r="A268" s="13" t="s">
        <v>1047</v>
      </c>
      <c r="B268" s="3" t="s">
        <v>33</v>
      </c>
      <c r="C268" s="3" t="s">
        <v>58</v>
      </c>
      <c r="D268" s="3"/>
      <c r="E268" s="3"/>
      <c r="F268" s="3"/>
      <c r="G268" s="3"/>
      <c r="H268" s="3"/>
    </row>
    <row r="269" ht="15.75" customHeight="1">
      <c r="A269" s="13" t="s">
        <v>1049</v>
      </c>
      <c r="B269" s="3" t="s">
        <v>33</v>
      </c>
      <c r="C269" s="3" t="s">
        <v>1075</v>
      </c>
      <c r="D269" s="3" t="s">
        <v>58</v>
      </c>
      <c r="E269" s="3"/>
      <c r="F269" s="3"/>
      <c r="G269" s="3"/>
      <c r="H269" s="3"/>
    </row>
    <row r="270" ht="15.75" customHeight="1">
      <c r="A270" s="13" t="s">
        <v>1049</v>
      </c>
      <c r="B270" s="3" t="s">
        <v>33</v>
      </c>
      <c r="C270" s="3" t="s">
        <v>68</v>
      </c>
      <c r="D270" s="3" t="s">
        <v>1075</v>
      </c>
      <c r="E270" s="3" t="s">
        <v>58</v>
      </c>
      <c r="F270" s="3" t="s">
        <v>1072</v>
      </c>
      <c r="G270" s="3"/>
      <c r="H270" s="3"/>
    </row>
    <row r="271" ht="15.75" customHeight="1">
      <c r="A271" s="13" t="s">
        <v>1049</v>
      </c>
      <c r="B271" s="3" t="s">
        <v>33</v>
      </c>
      <c r="C271" s="3" t="s">
        <v>1075</v>
      </c>
      <c r="D271" s="3" t="s">
        <v>58</v>
      </c>
      <c r="E271" s="3" t="s">
        <v>1072</v>
      </c>
      <c r="F271" s="3"/>
      <c r="G271" s="3"/>
      <c r="H271" s="3"/>
    </row>
    <row r="272" ht="15.75" customHeight="1">
      <c r="A272" s="13" t="s">
        <v>1049</v>
      </c>
      <c r="B272" s="3" t="s">
        <v>68</v>
      </c>
      <c r="C272" s="3" t="s">
        <v>58</v>
      </c>
      <c r="D272" s="3" t="s">
        <v>1072</v>
      </c>
      <c r="E272" s="3"/>
      <c r="F272" s="3"/>
      <c r="G272" s="3"/>
      <c r="H272" s="3"/>
    </row>
    <row r="273" ht="15.75" customHeight="1">
      <c r="A273" s="13" t="s">
        <v>1049</v>
      </c>
      <c r="B273" s="3" t="s">
        <v>33</v>
      </c>
      <c r="C273" s="3" t="s">
        <v>68</v>
      </c>
      <c r="D273" s="3" t="s">
        <v>1075</v>
      </c>
      <c r="E273" s="3" t="s">
        <v>58</v>
      </c>
      <c r="F273" s="3" t="s">
        <v>1072</v>
      </c>
      <c r="G273" s="3"/>
      <c r="H273" s="3"/>
    </row>
    <row r="274" ht="15.75" customHeight="1">
      <c r="A274" s="13" t="s">
        <v>1049</v>
      </c>
      <c r="B274" s="3" t="s">
        <v>58</v>
      </c>
      <c r="C274" s="3"/>
      <c r="D274" s="3"/>
      <c r="E274" s="3"/>
      <c r="F274" s="3"/>
      <c r="G274" s="3"/>
      <c r="H274" s="3"/>
    </row>
    <row r="275" ht="15.75" customHeight="1">
      <c r="A275" s="13" t="s">
        <v>1049</v>
      </c>
      <c r="B275" s="3" t="s">
        <v>33</v>
      </c>
      <c r="C275" s="3" t="s">
        <v>1075</v>
      </c>
      <c r="D275" s="3" t="s">
        <v>58</v>
      </c>
      <c r="E275" s="3" t="s">
        <v>1072</v>
      </c>
      <c r="F275" s="3"/>
      <c r="G275" s="3"/>
      <c r="H275" s="3"/>
    </row>
    <row r="276" ht="15.75" customHeight="1">
      <c r="A276" s="13" t="s">
        <v>1049</v>
      </c>
      <c r="B276" s="3" t="s">
        <v>58</v>
      </c>
      <c r="C276" s="3"/>
      <c r="D276" s="3"/>
      <c r="E276" s="3"/>
      <c r="F276" s="3"/>
      <c r="G276" s="3"/>
      <c r="H276" s="3"/>
    </row>
    <row r="277" ht="15.75" customHeight="1">
      <c r="A277" s="13" t="s">
        <v>1049</v>
      </c>
      <c r="B277" s="3" t="s">
        <v>33</v>
      </c>
      <c r="C277" s="3" t="s">
        <v>58</v>
      </c>
      <c r="D277" s="3"/>
      <c r="E277" s="3"/>
      <c r="F277" s="3"/>
      <c r="G277" s="3"/>
      <c r="H277" s="3"/>
    </row>
    <row r="278" ht="15.75" customHeight="1">
      <c r="A278" s="13" t="s">
        <v>1049</v>
      </c>
      <c r="B278" s="3" t="s">
        <v>68</v>
      </c>
      <c r="C278" s="3"/>
      <c r="D278" s="3"/>
      <c r="E278" s="3"/>
      <c r="F278" s="3"/>
      <c r="G278" s="3"/>
      <c r="H278" s="3"/>
    </row>
    <row r="279" ht="15.75" customHeight="1">
      <c r="A279" s="13" t="s">
        <v>1049</v>
      </c>
      <c r="B279" s="3" t="s">
        <v>33</v>
      </c>
      <c r="C279" s="3" t="s">
        <v>58</v>
      </c>
      <c r="D279" s="3"/>
      <c r="E279" s="3"/>
      <c r="F279" s="3"/>
      <c r="G279" s="3"/>
      <c r="H279" s="3"/>
    </row>
    <row r="280" ht="15.75" customHeight="1">
      <c r="A280" s="13" t="s">
        <v>1049</v>
      </c>
      <c r="B280" s="3" t="s">
        <v>33</v>
      </c>
      <c r="C280" s="3"/>
      <c r="D280" s="3"/>
      <c r="E280" s="3"/>
      <c r="F280" s="3"/>
      <c r="G280" s="3"/>
      <c r="H280" s="3"/>
    </row>
    <row r="281" ht="15.75" customHeight="1">
      <c r="A281" s="13" t="s">
        <v>1049</v>
      </c>
      <c r="B281" s="3" t="s">
        <v>33</v>
      </c>
      <c r="C281" s="3" t="s">
        <v>58</v>
      </c>
      <c r="D281" s="3"/>
      <c r="E281" s="3"/>
      <c r="F281" s="3"/>
      <c r="G281" s="3"/>
      <c r="H281" s="3"/>
    </row>
    <row r="282" ht="15.75" customHeight="1">
      <c r="A282" s="13" t="s">
        <v>1048</v>
      </c>
      <c r="B282" s="3" t="s">
        <v>33</v>
      </c>
      <c r="C282" s="3"/>
      <c r="D282" s="3"/>
      <c r="E282" s="3"/>
      <c r="F282" s="3"/>
      <c r="G282" s="3"/>
      <c r="H282" s="3"/>
    </row>
    <row r="283" ht="15.75" customHeight="1">
      <c r="A283" s="13" t="s">
        <v>1047</v>
      </c>
      <c r="B283" s="3" t="s">
        <v>58</v>
      </c>
      <c r="C283" s="3" t="s">
        <v>1080</v>
      </c>
      <c r="D283" s="3"/>
      <c r="E283" s="3"/>
      <c r="F283" s="3"/>
      <c r="G283" s="3"/>
      <c r="H283" s="3"/>
    </row>
    <row r="284" ht="15.75" customHeight="1">
      <c r="A284" s="13" t="s">
        <v>1050</v>
      </c>
      <c r="B284" s="3" t="s">
        <v>33</v>
      </c>
      <c r="C284" s="3" t="s">
        <v>68</v>
      </c>
      <c r="D284" s="3" t="s">
        <v>58</v>
      </c>
      <c r="E284" s="3"/>
      <c r="F284" s="3"/>
      <c r="G284" s="3"/>
      <c r="H284" s="3"/>
    </row>
    <row r="285" ht="15.75" customHeight="1">
      <c r="A285" s="13" t="s">
        <v>1049</v>
      </c>
      <c r="B285" s="3" t="s">
        <v>33</v>
      </c>
      <c r="C285" s="3" t="s">
        <v>1072</v>
      </c>
      <c r="D285" s="3"/>
      <c r="E285" s="3"/>
      <c r="F285" s="3"/>
      <c r="G285" s="3"/>
      <c r="H285" s="3"/>
    </row>
    <row r="286" ht="15.75" customHeight="1">
      <c r="A286" s="13" t="s">
        <v>1049</v>
      </c>
      <c r="B286" s="3" t="s">
        <v>58</v>
      </c>
      <c r="C286" s="3"/>
      <c r="D286" s="3"/>
      <c r="E286" s="3"/>
      <c r="F286" s="3"/>
      <c r="G286" s="3"/>
      <c r="H286" s="3"/>
    </row>
    <row r="287" ht="15.75" customHeight="1">
      <c r="A287" s="13" t="s">
        <v>1049</v>
      </c>
      <c r="B287" s="3" t="s">
        <v>33</v>
      </c>
      <c r="C287" s="3" t="s">
        <v>68</v>
      </c>
      <c r="D287" s="3" t="s">
        <v>58</v>
      </c>
      <c r="E287" s="3" t="s">
        <v>1072</v>
      </c>
      <c r="F287" s="3"/>
      <c r="G287" s="3"/>
      <c r="H287" s="3"/>
    </row>
    <row r="288" ht="15.75" customHeight="1">
      <c r="A288" s="13" t="s">
        <v>1049</v>
      </c>
      <c r="B288" s="3" t="s">
        <v>33</v>
      </c>
      <c r="C288" s="3"/>
      <c r="D288" s="3"/>
      <c r="E288" s="3"/>
      <c r="F288" s="3"/>
      <c r="G288" s="3"/>
      <c r="H288" s="3"/>
    </row>
    <row r="289" ht="15.75" customHeight="1">
      <c r="A289" s="13" t="s">
        <v>1050</v>
      </c>
      <c r="B289" s="3" t="s">
        <v>33</v>
      </c>
      <c r="C289" s="3" t="s">
        <v>68</v>
      </c>
      <c r="D289" s="3" t="s">
        <v>1075</v>
      </c>
      <c r="E289" s="3" t="s">
        <v>58</v>
      </c>
      <c r="F289" s="3" t="s">
        <v>1072</v>
      </c>
      <c r="G289" s="3"/>
      <c r="H289" s="3"/>
    </row>
    <row r="290" ht="15.75" customHeight="1">
      <c r="A290" s="13" t="s">
        <v>1049</v>
      </c>
      <c r="B290" s="3" t="s">
        <v>33</v>
      </c>
      <c r="C290" s="3" t="s">
        <v>68</v>
      </c>
      <c r="D290" s="3"/>
      <c r="E290" s="3"/>
      <c r="F290" s="3"/>
      <c r="G290" s="3"/>
      <c r="H290" s="3"/>
    </row>
    <row r="291" ht="15.75" customHeight="1">
      <c r="A291" s="13" t="s">
        <v>1050</v>
      </c>
      <c r="B291" s="3" t="s">
        <v>33</v>
      </c>
      <c r="C291" s="3" t="s">
        <v>58</v>
      </c>
      <c r="D291" s="3"/>
      <c r="E291" s="3"/>
      <c r="F291" s="3"/>
      <c r="G291" s="3"/>
      <c r="H291" s="3"/>
    </row>
    <row r="292" ht="15.75" customHeight="1">
      <c r="A292" s="13" t="s">
        <v>1050</v>
      </c>
      <c r="B292" s="3" t="s">
        <v>33</v>
      </c>
      <c r="C292" s="3" t="s">
        <v>1075</v>
      </c>
      <c r="D292" s="3" t="s">
        <v>58</v>
      </c>
      <c r="E292" s="3"/>
      <c r="F292" s="3"/>
      <c r="G292" s="3"/>
      <c r="H292" s="3"/>
    </row>
    <row r="293" ht="15.75" customHeight="1">
      <c r="A293" s="13" t="s">
        <v>1048</v>
      </c>
      <c r="B293" s="3" t="s">
        <v>33</v>
      </c>
      <c r="C293" s="3" t="s">
        <v>68</v>
      </c>
      <c r="D293" s="3" t="s">
        <v>58</v>
      </c>
      <c r="E293" s="3" t="s">
        <v>1072</v>
      </c>
      <c r="F293" s="3"/>
      <c r="G293" s="3"/>
      <c r="H293" s="3"/>
    </row>
    <row r="294" ht="15.75" customHeight="1">
      <c r="A294" s="13" t="s">
        <v>1047</v>
      </c>
      <c r="B294" s="3" t="s">
        <v>1075</v>
      </c>
      <c r="C294" s="3" t="s">
        <v>58</v>
      </c>
      <c r="D294" s="3"/>
      <c r="E294" s="3"/>
      <c r="F294" s="3"/>
      <c r="G294" s="3"/>
      <c r="H294" s="3"/>
    </row>
    <row r="295" ht="15.75" customHeight="1">
      <c r="A295" s="13" t="s">
        <v>1048</v>
      </c>
      <c r="B295" s="3" t="s">
        <v>33</v>
      </c>
      <c r="C295" s="3"/>
      <c r="D295" s="3"/>
      <c r="E295" s="3"/>
      <c r="F295" s="3"/>
      <c r="G295" s="3"/>
      <c r="H295" s="3"/>
    </row>
    <row r="296" ht="15.75" customHeight="1">
      <c r="A296" s="13" t="s">
        <v>1050</v>
      </c>
      <c r="B296" s="3" t="s">
        <v>33</v>
      </c>
      <c r="C296" s="3"/>
      <c r="D296" s="3"/>
      <c r="E296" s="3"/>
      <c r="F296" s="3"/>
      <c r="G296" s="3"/>
      <c r="H296" s="3"/>
    </row>
    <row r="297" ht="15.75" customHeight="1">
      <c r="A297" s="13" t="s">
        <v>1049</v>
      </c>
      <c r="B297" s="3" t="s">
        <v>68</v>
      </c>
      <c r="C297" s="3"/>
      <c r="D297" s="3"/>
      <c r="E297" s="3"/>
      <c r="F297" s="3"/>
      <c r="G297" s="3"/>
      <c r="H297" s="3"/>
    </row>
    <row r="298" ht="15.75" customHeight="1">
      <c r="A298" s="13" t="s">
        <v>1050</v>
      </c>
      <c r="B298" s="3" t="s">
        <v>33</v>
      </c>
      <c r="C298" s="3" t="s">
        <v>58</v>
      </c>
      <c r="D298" s="3"/>
      <c r="E298" s="3"/>
      <c r="F298" s="3"/>
      <c r="G298" s="3"/>
      <c r="H298" s="3"/>
    </row>
    <row r="299" ht="15.75" customHeight="1">
      <c r="A299" s="13" t="s">
        <v>1049</v>
      </c>
      <c r="B299" s="3" t="s">
        <v>33</v>
      </c>
      <c r="C299" s="3" t="s">
        <v>68</v>
      </c>
      <c r="D299" s="3" t="s">
        <v>1075</v>
      </c>
      <c r="E299" s="3" t="s">
        <v>58</v>
      </c>
      <c r="F299" s="3" t="s">
        <v>1072</v>
      </c>
      <c r="G299" s="3"/>
      <c r="H299" s="3"/>
    </row>
    <row r="300" ht="15.75" customHeight="1">
      <c r="A300" s="13" t="s">
        <v>1049</v>
      </c>
      <c r="B300" s="3" t="s">
        <v>33</v>
      </c>
      <c r="C300" s="3"/>
      <c r="D300" s="3"/>
      <c r="E300" s="3"/>
      <c r="F300" s="3"/>
      <c r="G300" s="3"/>
      <c r="H300" s="3"/>
    </row>
    <row r="301" ht="15.75" customHeight="1">
      <c r="A301" s="13" t="s">
        <v>1048</v>
      </c>
      <c r="B301" s="3" t="s">
        <v>68</v>
      </c>
      <c r="C301" s="3"/>
      <c r="D301" s="3"/>
      <c r="E301" s="3"/>
      <c r="F301" s="3"/>
      <c r="G301" s="3"/>
      <c r="H301" s="3"/>
    </row>
    <row r="302" ht="15.75" customHeight="1">
      <c r="A302" s="13" t="s">
        <v>1049</v>
      </c>
      <c r="B302" s="3" t="s">
        <v>58</v>
      </c>
      <c r="C302" s="3"/>
      <c r="D302" s="3"/>
      <c r="E302" s="3"/>
      <c r="F302" s="3"/>
      <c r="G302" s="3"/>
      <c r="H302" s="3"/>
    </row>
    <row r="303" ht="15.75" customHeight="1">
      <c r="A303" s="13" t="s">
        <v>1050</v>
      </c>
      <c r="B303" s="3" t="s">
        <v>33</v>
      </c>
      <c r="C303" s="3"/>
      <c r="D303" s="3"/>
      <c r="E303" s="3"/>
      <c r="F303" s="3"/>
      <c r="G303" s="3"/>
      <c r="H303" s="3"/>
    </row>
    <row r="304" ht="15.75" customHeight="1">
      <c r="A304" s="13" t="s">
        <v>1050</v>
      </c>
      <c r="B304" s="3" t="s">
        <v>33</v>
      </c>
      <c r="C304" s="3" t="s">
        <v>58</v>
      </c>
      <c r="D304" s="3"/>
      <c r="E304" s="3"/>
      <c r="F304" s="3"/>
      <c r="G304" s="3"/>
      <c r="H304" s="3"/>
    </row>
    <row r="305" ht="15.75" customHeight="1">
      <c r="A305" s="13" t="s">
        <v>1049</v>
      </c>
      <c r="B305" s="3" t="s">
        <v>58</v>
      </c>
      <c r="C305" s="3"/>
      <c r="D305" s="3"/>
      <c r="E305" s="3"/>
      <c r="F305" s="3"/>
      <c r="G305" s="3"/>
      <c r="H305" s="3"/>
    </row>
    <row r="306" ht="15.75" customHeight="1">
      <c r="A306" s="13" t="s">
        <v>1049</v>
      </c>
      <c r="B306" s="3" t="s">
        <v>33</v>
      </c>
      <c r="C306" s="3"/>
      <c r="D306" s="3"/>
      <c r="E306" s="3"/>
      <c r="F306" s="3"/>
      <c r="G306" s="3"/>
      <c r="H306" s="3"/>
    </row>
    <row r="307" ht="15.75" customHeight="1">
      <c r="A307" s="13" t="s">
        <v>1047</v>
      </c>
      <c r="B307" s="3" t="s">
        <v>58</v>
      </c>
      <c r="C307" s="3"/>
      <c r="D307" s="3"/>
      <c r="E307" s="3"/>
      <c r="F307" s="3"/>
      <c r="G307" s="3"/>
      <c r="H307" s="3"/>
    </row>
    <row r="308" ht="15.75" customHeight="1">
      <c r="A308" s="13" t="s">
        <v>1048</v>
      </c>
      <c r="B308" s="3" t="s">
        <v>33</v>
      </c>
      <c r="C308" s="3" t="s">
        <v>1075</v>
      </c>
      <c r="D308" s="3" t="s">
        <v>58</v>
      </c>
      <c r="E308" s="3"/>
      <c r="F308" s="3"/>
      <c r="G308" s="3"/>
      <c r="H308" s="3"/>
    </row>
    <row r="309" ht="15.75" customHeight="1">
      <c r="A309" s="13" t="s">
        <v>1048</v>
      </c>
      <c r="B309" s="3" t="s">
        <v>33</v>
      </c>
      <c r="C309" s="3" t="s">
        <v>68</v>
      </c>
      <c r="D309" s="3" t="s">
        <v>1075</v>
      </c>
      <c r="E309" s="3"/>
      <c r="F309" s="3"/>
      <c r="G309" s="3"/>
      <c r="H309" s="3"/>
    </row>
    <row r="310" ht="15.75" customHeight="1">
      <c r="B310" s="3"/>
      <c r="C310" s="3"/>
      <c r="D310" s="3"/>
      <c r="E310" s="3"/>
      <c r="F310" s="3"/>
      <c r="G310" s="3"/>
      <c r="H310" s="3"/>
    </row>
    <row r="311" ht="15.75" customHeight="1">
      <c r="B311" s="3"/>
      <c r="C311" s="3"/>
      <c r="D311" s="3"/>
      <c r="E311" s="3"/>
      <c r="F311" s="3"/>
      <c r="G311" s="3"/>
      <c r="H311" s="3"/>
    </row>
    <row r="312" ht="15.75" customHeight="1">
      <c r="B312" s="3"/>
      <c r="C312" s="3"/>
      <c r="D312" s="3"/>
      <c r="E312" s="3"/>
      <c r="F312" s="3"/>
      <c r="G312" s="3"/>
      <c r="H312" s="3"/>
    </row>
    <row r="313" ht="15.75" customHeight="1">
      <c r="B313" s="3"/>
      <c r="C313" s="3"/>
      <c r="D313" s="3"/>
      <c r="E313" s="3"/>
      <c r="F313" s="3"/>
      <c r="G313" s="3"/>
      <c r="H313" s="3"/>
    </row>
    <row r="314" ht="15.75" customHeight="1">
      <c r="B314" s="3"/>
      <c r="C314" s="3"/>
      <c r="D314" s="3"/>
      <c r="E314" s="3"/>
      <c r="F314" s="3"/>
      <c r="G314" s="3"/>
      <c r="H314" s="3"/>
    </row>
    <row r="315" ht="15.75" customHeight="1">
      <c r="B315" s="3"/>
      <c r="C315" s="3"/>
      <c r="D315" s="3"/>
      <c r="E315" s="3"/>
      <c r="F315" s="3"/>
      <c r="G315" s="3"/>
      <c r="H315" s="3"/>
    </row>
    <row r="316" ht="15.75" customHeight="1">
      <c r="B316" s="3"/>
      <c r="C316" s="3"/>
      <c r="D316" s="3"/>
      <c r="E316" s="3"/>
      <c r="F316" s="3"/>
      <c r="G316" s="3"/>
      <c r="H316" s="3"/>
    </row>
    <row r="317" ht="15.75" customHeight="1">
      <c r="B317" s="3"/>
      <c r="C317" s="3"/>
      <c r="D317" s="3"/>
      <c r="E317" s="3"/>
      <c r="F317" s="3"/>
      <c r="G317" s="3"/>
      <c r="H317" s="3"/>
    </row>
    <row r="318" ht="15.75" customHeight="1">
      <c r="B318" s="3"/>
      <c r="C318" s="3"/>
      <c r="D318" s="3"/>
      <c r="E318" s="3"/>
      <c r="F318" s="3"/>
      <c r="G318" s="3"/>
      <c r="H318" s="3"/>
    </row>
    <row r="319" ht="15.75" customHeight="1">
      <c r="B319" s="3"/>
      <c r="C319" s="3"/>
      <c r="D319" s="3"/>
      <c r="E319" s="3"/>
      <c r="F319" s="3"/>
      <c r="G319" s="3"/>
      <c r="H319" s="3"/>
    </row>
    <row r="320" ht="15.75" customHeight="1">
      <c r="B320" s="3"/>
      <c r="C320" s="3"/>
      <c r="D320" s="3"/>
      <c r="E320" s="3"/>
      <c r="F320" s="3"/>
      <c r="G320" s="3"/>
      <c r="H320" s="3"/>
    </row>
    <row r="321" ht="15.75" customHeight="1">
      <c r="B321" s="3"/>
      <c r="C321" s="3"/>
      <c r="D321" s="3"/>
      <c r="E321" s="3"/>
      <c r="F321" s="3"/>
      <c r="G321" s="3"/>
      <c r="H321" s="3"/>
    </row>
    <row r="322" ht="15.75" customHeight="1">
      <c r="B322" s="3"/>
      <c r="C322" s="3"/>
      <c r="D322" s="3"/>
      <c r="E322" s="3"/>
      <c r="F322" s="3"/>
      <c r="G322" s="3"/>
      <c r="H322" s="3"/>
    </row>
    <row r="323" ht="15.75" customHeight="1">
      <c r="B323" s="3"/>
      <c r="C323" s="3"/>
      <c r="D323" s="3"/>
      <c r="E323" s="3"/>
      <c r="F323" s="3"/>
      <c r="G323" s="3"/>
      <c r="H323" s="3"/>
    </row>
    <row r="324" ht="15.75" customHeight="1">
      <c r="B324" s="3"/>
      <c r="C324" s="3"/>
      <c r="D324" s="3"/>
      <c r="E324" s="3"/>
      <c r="F324" s="3"/>
      <c r="G324" s="3"/>
      <c r="H324" s="3"/>
    </row>
    <row r="325" ht="15.75" customHeight="1">
      <c r="B325" s="3"/>
      <c r="C325" s="3"/>
      <c r="D325" s="3"/>
      <c r="E325" s="3"/>
      <c r="F325" s="3"/>
      <c r="G325" s="3"/>
      <c r="H325" s="3"/>
    </row>
    <row r="326" ht="15.75" customHeight="1">
      <c r="B326" s="3"/>
      <c r="C326" s="3"/>
      <c r="D326" s="3"/>
      <c r="E326" s="3"/>
      <c r="F326" s="3"/>
      <c r="G326" s="3"/>
      <c r="H326" s="3"/>
    </row>
    <row r="327" ht="15.75" customHeight="1">
      <c r="B327" s="3"/>
      <c r="C327" s="3"/>
      <c r="D327" s="3"/>
      <c r="E327" s="3"/>
      <c r="F327" s="3"/>
      <c r="G327" s="3"/>
      <c r="H327" s="3"/>
    </row>
    <row r="328" ht="15.75" customHeight="1">
      <c r="B328" s="3"/>
      <c r="C328" s="3"/>
      <c r="D328" s="3"/>
      <c r="E328" s="3"/>
      <c r="F328" s="3"/>
      <c r="G328" s="3"/>
      <c r="H328" s="3"/>
    </row>
    <row r="329" ht="15.75" customHeight="1">
      <c r="B329" s="3"/>
      <c r="C329" s="3"/>
      <c r="D329" s="3"/>
      <c r="E329" s="3"/>
      <c r="F329" s="3"/>
      <c r="G329" s="3"/>
      <c r="H329" s="3"/>
    </row>
    <row r="330" ht="15.75" customHeight="1">
      <c r="B330" s="3"/>
      <c r="C330" s="3"/>
      <c r="D330" s="3"/>
      <c r="E330" s="3"/>
      <c r="F330" s="3"/>
      <c r="G330" s="3"/>
      <c r="H330" s="3"/>
    </row>
    <row r="331" ht="15.75" customHeight="1">
      <c r="B331" s="3"/>
      <c r="C331" s="3"/>
      <c r="D331" s="3"/>
      <c r="E331" s="3"/>
      <c r="F331" s="3"/>
      <c r="G331" s="3"/>
      <c r="H331" s="3"/>
    </row>
    <row r="332" ht="15.75" customHeight="1">
      <c r="B332" s="3"/>
      <c r="C332" s="3"/>
      <c r="D332" s="3"/>
      <c r="E332" s="3"/>
      <c r="F332" s="3"/>
      <c r="G332" s="3"/>
      <c r="H332" s="3"/>
    </row>
    <row r="333" ht="15.75" customHeight="1">
      <c r="B333" s="3"/>
      <c r="C333" s="3"/>
      <c r="D333" s="3"/>
      <c r="E333" s="3"/>
      <c r="F333" s="3"/>
      <c r="G333" s="3"/>
      <c r="H333" s="3"/>
    </row>
    <row r="334" ht="15.75" customHeight="1">
      <c r="B334" s="3"/>
      <c r="C334" s="3"/>
      <c r="D334" s="3"/>
      <c r="E334" s="3"/>
      <c r="F334" s="3"/>
      <c r="G334" s="3"/>
      <c r="H334" s="3"/>
    </row>
    <row r="335" ht="15.75" customHeight="1">
      <c r="B335" s="3"/>
      <c r="C335" s="3"/>
      <c r="D335" s="3"/>
      <c r="E335" s="3"/>
      <c r="F335" s="3"/>
      <c r="G335" s="3"/>
      <c r="H335" s="3"/>
    </row>
    <row r="336" ht="15.75" customHeight="1">
      <c r="B336" s="3"/>
      <c r="C336" s="3"/>
      <c r="D336" s="3"/>
      <c r="E336" s="3"/>
      <c r="F336" s="3"/>
      <c r="G336" s="3"/>
      <c r="H336" s="3"/>
    </row>
    <row r="337" ht="15.75" customHeight="1">
      <c r="B337" s="3"/>
      <c r="C337" s="3"/>
      <c r="D337" s="3"/>
      <c r="E337" s="3"/>
      <c r="F337" s="3"/>
      <c r="G337" s="3"/>
      <c r="H337" s="3"/>
    </row>
    <row r="338" ht="15.75" customHeight="1">
      <c r="B338" s="3"/>
      <c r="C338" s="3"/>
      <c r="D338" s="3"/>
      <c r="E338" s="3"/>
      <c r="F338" s="3"/>
      <c r="G338" s="3"/>
      <c r="H338" s="3"/>
    </row>
    <row r="339" ht="15.75" customHeight="1">
      <c r="B339" s="3"/>
      <c r="C339" s="3"/>
      <c r="D339" s="3"/>
      <c r="E339" s="3"/>
      <c r="F339" s="3"/>
      <c r="G339" s="3"/>
      <c r="H339" s="3"/>
    </row>
    <row r="340" ht="15.75" customHeight="1">
      <c r="B340" s="3"/>
      <c r="C340" s="3"/>
      <c r="D340" s="3"/>
      <c r="E340" s="3"/>
      <c r="F340" s="3"/>
      <c r="G340" s="3"/>
      <c r="H340" s="3"/>
    </row>
    <row r="341" ht="15.75" customHeight="1">
      <c r="B341" s="3"/>
      <c r="C341" s="3"/>
      <c r="D341" s="3"/>
      <c r="E341" s="3"/>
      <c r="F341" s="3"/>
      <c r="G341" s="3"/>
      <c r="H341" s="3"/>
    </row>
    <row r="342" ht="15.75" customHeight="1">
      <c r="B342" s="3"/>
      <c r="C342" s="3"/>
      <c r="D342" s="3"/>
      <c r="E342" s="3"/>
      <c r="F342" s="3"/>
      <c r="G342" s="3"/>
      <c r="H342" s="3"/>
    </row>
    <row r="343" ht="15.75" customHeight="1">
      <c r="B343" s="3"/>
      <c r="C343" s="3"/>
      <c r="D343" s="3"/>
      <c r="E343" s="3"/>
      <c r="F343" s="3"/>
      <c r="G343" s="3"/>
      <c r="H343" s="3"/>
    </row>
    <row r="344" ht="15.75" customHeight="1">
      <c r="B344" s="3"/>
      <c r="C344" s="3"/>
      <c r="D344" s="3"/>
      <c r="E344" s="3"/>
      <c r="F344" s="3"/>
      <c r="G344" s="3"/>
      <c r="H344" s="3"/>
    </row>
    <row r="345" ht="15.75" customHeight="1">
      <c r="B345" s="3"/>
      <c r="C345" s="3"/>
      <c r="D345" s="3"/>
      <c r="E345" s="3"/>
      <c r="F345" s="3"/>
      <c r="G345" s="3"/>
      <c r="H345" s="3"/>
    </row>
    <row r="346" ht="15.75" customHeight="1">
      <c r="B346" s="3"/>
      <c r="C346" s="3"/>
      <c r="D346" s="3"/>
      <c r="E346" s="3"/>
      <c r="F346" s="3"/>
      <c r="G346" s="3"/>
      <c r="H346" s="3"/>
    </row>
    <row r="347" ht="15.75" customHeight="1">
      <c r="B347" s="3"/>
      <c r="C347" s="3"/>
      <c r="D347" s="3"/>
      <c r="E347" s="3"/>
      <c r="F347" s="3"/>
      <c r="G347" s="3"/>
      <c r="H347" s="3"/>
    </row>
    <row r="348" ht="15.75" customHeight="1">
      <c r="B348" s="3"/>
      <c r="C348" s="3"/>
      <c r="D348" s="3"/>
      <c r="E348" s="3"/>
      <c r="F348" s="3"/>
      <c r="G348" s="3"/>
      <c r="H348" s="3"/>
    </row>
    <row r="349" ht="15.75" customHeight="1">
      <c r="B349" s="3"/>
      <c r="C349" s="3"/>
      <c r="D349" s="3"/>
      <c r="E349" s="3"/>
      <c r="F349" s="3"/>
      <c r="G349" s="3"/>
      <c r="H349" s="3"/>
    </row>
    <row r="350" ht="15.75" customHeight="1">
      <c r="B350" s="3"/>
      <c r="C350" s="3"/>
      <c r="D350" s="3"/>
      <c r="E350" s="3"/>
      <c r="F350" s="3"/>
      <c r="G350" s="3"/>
      <c r="H350" s="3"/>
    </row>
    <row r="351" ht="15.75" customHeight="1">
      <c r="B351" s="3"/>
      <c r="C351" s="3"/>
      <c r="D351" s="3"/>
      <c r="E351" s="3"/>
      <c r="F351" s="3"/>
      <c r="G351" s="3"/>
      <c r="H351" s="3"/>
    </row>
    <row r="352" ht="15.75" customHeight="1">
      <c r="B352" s="3"/>
      <c r="C352" s="3"/>
      <c r="D352" s="3"/>
      <c r="E352" s="3"/>
      <c r="F352" s="3"/>
      <c r="G352" s="3"/>
      <c r="H352" s="3"/>
    </row>
    <row r="353" ht="15.75" customHeight="1">
      <c r="B353" s="3"/>
      <c r="C353" s="3"/>
      <c r="D353" s="3"/>
      <c r="E353" s="3"/>
      <c r="F353" s="3"/>
      <c r="G353" s="3"/>
      <c r="H353" s="3"/>
    </row>
    <row r="354" ht="15.75" customHeight="1">
      <c r="B354" s="3"/>
      <c r="C354" s="3"/>
      <c r="D354" s="3"/>
      <c r="E354" s="3"/>
      <c r="F354" s="3"/>
      <c r="G354" s="3"/>
      <c r="H354" s="3"/>
    </row>
    <row r="355" ht="15.75" customHeight="1">
      <c r="B355" s="3"/>
      <c r="C355" s="3"/>
      <c r="D355" s="3"/>
      <c r="E355" s="3"/>
      <c r="F355" s="3"/>
      <c r="G355" s="3"/>
      <c r="H355" s="3"/>
    </row>
    <row r="356" ht="15.75" customHeight="1">
      <c r="B356" s="3"/>
      <c r="C356" s="3"/>
      <c r="D356" s="3"/>
      <c r="E356" s="3"/>
      <c r="F356" s="3"/>
      <c r="G356" s="3"/>
      <c r="H356" s="3"/>
    </row>
    <row r="357" ht="15.75" customHeight="1">
      <c r="B357" s="3"/>
      <c r="C357" s="3"/>
      <c r="D357" s="3"/>
      <c r="E357" s="3"/>
      <c r="F357" s="3"/>
      <c r="G357" s="3"/>
      <c r="H357" s="3"/>
    </row>
    <row r="358" ht="15.75" customHeight="1">
      <c r="B358" s="3"/>
      <c r="C358" s="3"/>
      <c r="D358" s="3"/>
      <c r="E358" s="3"/>
      <c r="F358" s="3"/>
      <c r="G358" s="3"/>
      <c r="H358" s="3"/>
    </row>
    <row r="359" ht="15.75" customHeight="1">
      <c r="B359" s="3"/>
      <c r="C359" s="3"/>
      <c r="D359" s="3"/>
      <c r="E359" s="3"/>
      <c r="F359" s="3"/>
      <c r="G359" s="3"/>
      <c r="H359" s="3"/>
    </row>
    <row r="360" ht="15.75" customHeight="1">
      <c r="B360" s="3"/>
      <c r="C360" s="3"/>
      <c r="D360" s="3"/>
      <c r="E360" s="3"/>
      <c r="F360" s="3"/>
      <c r="G360" s="3"/>
      <c r="H360" s="3"/>
    </row>
    <row r="361" ht="15.75" customHeight="1">
      <c r="B361" s="3"/>
      <c r="C361" s="3"/>
      <c r="D361" s="3"/>
      <c r="E361" s="3"/>
      <c r="F361" s="3"/>
      <c r="G361" s="3"/>
      <c r="H361" s="3"/>
    </row>
    <row r="362" ht="15.75" customHeight="1">
      <c r="B362" s="3"/>
      <c r="C362" s="3"/>
      <c r="D362" s="3"/>
      <c r="E362" s="3"/>
      <c r="F362" s="3"/>
      <c r="G362" s="3"/>
      <c r="H362" s="3"/>
    </row>
    <row r="363" ht="15.75" customHeight="1">
      <c r="B363" s="3"/>
      <c r="C363" s="3"/>
      <c r="D363" s="3"/>
      <c r="E363" s="3"/>
      <c r="F363" s="3"/>
      <c r="G363" s="3"/>
      <c r="H363" s="3"/>
    </row>
    <row r="364" ht="15.75" customHeight="1">
      <c r="B364" s="3"/>
      <c r="C364" s="3"/>
      <c r="D364" s="3"/>
      <c r="E364" s="3"/>
      <c r="F364" s="3"/>
      <c r="G364" s="3"/>
      <c r="H364" s="3"/>
    </row>
    <row r="365" ht="15.75" customHeight="1">
      <c r="B365" s="3"/>
      <c r="C365" s="3"/>
      <c r="D365" s="3"/>
      <c r="E365" s="3"/>
      <c r="F365" s="3"/>
      <c r="G365" s="3"/>
      <c r="H365" s="3"/>
    </row>
    <row r="366" ht="15.75" customHeight="1">
      <c r="B366" s="3"/>
      <c r="C366" s="3"/>
      <c r="D366" s="3"/>
      <c r="E366" s="3"/>
      <c r="F366" s="3"/>
      <c r="G366" s="3"/>
      <c r="H366" s="3"/>
    </row>
    <row r="367" ht="15.75" customHeight="1">
      <c r="B367" s="3"/>
      <c r="C367" s="3"/>
      <c r="D367" s="3"/>
      <c r="E367" s="3"/>
      <c r="F367" s="3"/>
      <c r="G367" s="3"/>
      <c r="H367" s="3"/>
    </row>
    <row r="368" ht="15.75" customHeight="1">
      <c r="B368" s="3"/>
      <c r="C368" s="3"/>
      <c r="D368" s="3"/>
      <c r="E368" s="3"/>
      <c r="F368" s="3"/>
      <c r="G368" s="3"/>
      <c r="H368" s="3"/>
    </row>
    <row r="369" ht="15.75" customHeight="1">
      <c r="B369" s="3"/>
      <c r="C369" s="3"/>
      <c r="D369" s="3"/>
      <c r="E369" s="3"/>
      <c r="F369" s="3"/>
      <c r="G369" s="3"/>
      <c r="H369" s="3"/>
    </row>
    <row r="370" ht="15.75" customHeight="1">
      <c r="B370" s="3"/>
      <c r="C370" s="3"/>
      <c r="D370" s="3"/>
      <c r="E370" s="3"/>
      <c r="F370" s="3"/>
      <c r="G370" s="3"/>
      <c r="H370" s="3"/>
    </row>
    <row r="371" ht="15.75" customHeight="1">
      <c r="B371" s="3"/>
      <c r="C371" s="3"/>
      <c r="D371" s="3"/>
      <c r="E371" s="3"/>
      <c r="F371" s="3"/>
      <c r="G371" s="3"/>
      <c r="H371" s="3"/>
    </row>
    <row r="372" ht="15.75" customHeight="1">
      <c r="B372" s="3"/>
      <c r="C372" s="3"/>
      <c r="D372" s="3"/>
      <c r="E372" s="3"/>
      <c r="F372" s="3"/>
      <c r="G372" s="3"/>
      <c r="H372" s="3"/>
    </row>
    <row r="373" ht="15.75" customHeight="1">
      <c r="B373" s="3"/>
      <c r="C373" s="3"/>
      <c r="D373" s="3"/>
      <c r="E373" s="3"/>
      <c r="F373" s="3"/>
      <c r="G373" s="3"/>
      <c r="H373" s="3"/>
    </row>
    <row r="374" ht="15.75" customHeight="1">
      <c r="B374" s="3"/>
      <c r="C374" s="3"/>
      <c r="D374" s="3"/>
      <c r="E374" s="3"/>
      <c r="F374" s="3"/>
      <c r="G374" s="3"/>
      <c r="H374" s="3"/>
    </row>
    <row r="375" ht="15.75" customHeight="1">
      <c r="B375" s="3"/>
      <c r="C375" s="3"/>
      <c r="D375" s="3"/>
      <c r="E375" s="3"/>
      <c r="F375" s="3"/>
      <c r="G375" s="3"/>
      <c r="H375" s="3"/>
    </row>
    <row r="376" ht="15.75" customHeight="1">
      <c r="B376" s="3"/>
      <c r="C376" s="3"/>
      <c r="D376" s="3"/>
      <c r="E376" s="3"/>
      <c r="F376" s="3"/>
      <c r="G376" s="3"/>
      <c r="H376" s="3"/>
    </row>
    <row r="377" ht="15.75" customHeight="1">
      <c r="B377" s="3"/>
      <c r="C377" s="3"/>
      <c r="D377" s="3"/>
      <c r="E377" s="3"/>
      <c r="F377" s="3"/>
      <c r="G377" s="3"/>
      <c r="H377" s="3"/>
    </row>
    <row r="378" ht="15.75" customHeight="1">
      <c r="B378" s="3"/>
      <c r="C378" s="3"/>
      <c r="D378" s="3"/>
      <c r="E378" s="3"/>
      <c r="F378" s="3"/>
      <c r="G378" s="3"/>
      <c r="H378" s="3"/>
    </row>
    <row r="379" ht="15.75" customHeight="1">
      <c r="B379" s="3"/>
      <c r="C379" s="3"/>
      <c r="D379" s="3"/>
      <c r="E379" s="3"/>
      <c r="F379" s="3"/>
      <c r="G379" s="3"/>
      <c r="H379" s="3"/>
    </row>
    <row r="380" ht="15.75" customHeight="1">
      <c r="B380" s="3"/>
      <c r="C380" s="3"/>
      <c r="D380" s="3"/>
      <c r="E380" s="3"/>
      <c r="F380" s="3"/>
      <c r="G380" s="3"/>
      <c r="H380" s="3"/>
    </row>
    <row r="381" ht="15.75" customHeight="1">
      <c r="B381" s="3"/>
      <c r="C381" s="3"/>
      <c r="D381" s="3"/>
      <c r="E381" s="3"/>
      <c r="F381" s="3"/>
      <c r="G381" s="3"/>
      <c r="H381" s="3"/>
    </row>
    <row r="382" ht="15.75" customHeight="1">
      <c r="B382" s="3"/>
      <c r="C382" s="3"/>
      <c r="D382" s="3"/>
      <c r="E382" s="3"/>
      <c r="F382" s="3"/>
      <c r="G382" s="3"/>
      <c r="H382" s="3"/>
    </row>
    <row r="383" ht="15.75" customHeight="1">
      <c r="B383" s="3"/>
      <c r="C383" s="3"/>
      <c r="D383" s="3"/>
      <c r="E383" s="3"/>
      <c r="F383" s="3"/>
      <c r="G383" s="3"/>
      <c r="H383" s="3"/>
    </row>
    <row r="384" ht="15.75" customHeight="1">
      <c r="B384" s="3"/>
      <c r="C384" s="3"/>
      <c r="D384" s="3"/>
      <c r="E384" s="3"/>
      <c r="F384" s="3"/>
      <c r="G384" s="3"/>
      <c r="H384" s="3"/>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98.25"/>
    <col customWidth="1" min="3" max="4" width="38.25"/>
    <col customWidth="1" min="5" max="5" width="53.0"/>
    <col customWidth="1" min="6" max="6" width="12.63"/>
  </cols>
  <sheetData>
    <row r="1" ht="15.75" customHeight="1">
      <c r="A1" s="28" t="s">
        <v>1043</v>
      </c>
      <c r="B1" s="4" t="s">
        <v>1044</v>
      </c>
      <c r="C1" s="3" t="s">
        <v>1043</v>
      </c>
      <c r="D1" s="3" t="s">
        <v>1044</v>
      </c>
      <c r="E1" s="3" t="s">
        <v>1045</v>
      </c>
    </row>
    <row r="2" ht="15.75" customHeight="1">
      <c r="A2" s="30">
        <v>44755.73250599537</v>
      </c>
      <c r="B2" s="4" t="s">
        <v>1334</v>
      </c>
      <c r="C2" s="3"/>
      <c r="D2" s="3" t="s">
        <v>1260</v>
      </c>
      <c r="E2" s="3" t="s">
        <v>1260</v>
      </c>
    </row>
    <row r="3" ht="15.75" customHeight="1">
      <c r="A3" s="30">
        <v>44755.73250599537</v>
      </c>
      <c r="B3" s="4" t="s">
        <v>1335</v>
      </c>
      <c r="C3" s="3"/>
      <c r="D3" s="3"/>
      <c r="E3" s="3"/>
    </row>
    <row r="4" ht="15.75" customHeight="1">
      <c r="A4" s="30">
        <v>44755.73250599537</v>
      </c>
      <c r="B4" s="4" t="s">
        <v>1336</v>
      </c>
      <c r="C4" s="3"/>
      <c r="D4" s="3"/>
      <c r="E4" s="3"/>
    </row>
    <row r="5" ht="15.75" customHeight="1">
      <c r="A5" s="30">
        <v>44755.748178368056</v>
      </c>
      <c r="B5" s="4" t="s">
        <v>31</v>
      </c>
      <c r="C5" s="3"/>
      <c r="D5" s="3" t="s">
        <v>416</v>
      </c>
      <c r="E5" s="3" t="s">
        <v>1136</v>
      </c>
    </row>
    <row r="6" ht="15.75" customHeight="1">
      <c r="A6" s="30">
        <v>44755.86872974537</v>
      </c>
      <c r="B6" s="4" t="s">
        <v>37</v>
      </c>
      <c r="C6" s="3"/>
      <c r="D6" s="3" t="s">
        <v>1253</v>
      </c>
      <c r="E6" s="3" t="s">
        <v>1253</v>
      </c>
    </row>
    <row r="7" ht="15.75" customHeight="1">
      <c r="A7" s="30">
        <v>44757.93479650463</v>
      </c>
      <c r="B7" s="4" t="s">
        <v>40</v>
      </c>
      <c r="C7" s="3"/>
      <c r="D7" s="3" t="s">
        <v>1259</v>
      </c>
      <c r="E7" s="3" t="s">
        <v>1259</v>
      </c>
    </row>
    <row r="8" ht="15.75" customHeight="1">
      <c r="A8" s="30">
        <v>44759.79665355324</v>
      </c>
      <c r="B8" s="4" t="s">
        <v>43</v>
      </c>
      <c r="C8" s="3"/>
      <c r="D8" s="3" t="s">
        <v>1337</v>
      </c>
      <c r="E8" s="3" t="s">
        <v>1257</v>
      </c>
    </row>
    <row r="9" ht="15.75" customHeight="1">
      <c r="A9" s="30">
        <v>44760.375846724535</v>
      </c>
      <c r="B9" s="4" t="s">
        <v>48</v>
      </c>
      <c r="C9" s="3"/>
      <c r="D9" s="3" t="s">
        <v>1337</v>
      </c>
      <c r="E9" s="4" t="s">
        <v>1096</v>
      </c>
    </row>
    <row r="10" ht="15.75" customHeight="1">
      <c r="A10" s="30">
        <v>44760.38371947917</v>
      </c>
      <c r="B10" s="4" t="s">
        <v>54</v>
      </c>
      <c r="C10" s="3"/>
      <c r="D10" s="3" t="s">
        <v>1149</v>
      </c>
      <c r="E10" s="3" t="s">
        <v>1149</v>
      </c>
    </row>
    <row r="11" ht="15.75" customHeight="1">
      <c r="A11" s="30">
        <v>44760.41188417824</v>
      </c>
      <c r="B11" s="4" t="s">
        <v>60</v>
      </c>
      <c r="C11" s="3"/>
      <c r="D11" s="3" t="s">
        <v>1254</v>
      </c>
      <c r="E11" s="3" t="s">
        <v>1254</v>
      </c>
    </row>
    <row r="12" ht="15.75" customHeight="1">
      <c r="A12" s="30">
        <v>44760.41341518519</v>
      </c>
      <c r="B12" s="4" t="s">
        <v>65</v>
      </c>
      <c r="C12" s="3"/>
      <c r="D12" s="3" t="s">
        <v>1338</v>
      </c>
      <c r="E12" s="3" t="s">
        <v>212</v>
      </c>
    </row>
    <row r="13" ht="15.75" customHeight="1">
      <c r="A13" s="30">
        <v>44760.42588887732</v>
      </c>
      <c r="B13" s="4" t="s">
        <v>70</v>
      </c>
      <c r="C13" s="3"/>
      <c r="D13" s="3" t="s">
        <v>1338</v>
      </c>
      <c r="E13" s="3" t="s">
        <v>1064</v>
      </c>
    </row>
    <row r="14" ht="15.75" customHeight="1">
      <c r="A14" s="30">
        <v>44760.64883305556</v>
      </c>
      <c r="B14" s="4" t="s">
        <v>75</v>
      </c>
      <c r="C14" s="3"/>
      <c r="D14" s="3" t="s">
        <v>1250</v>
      </c>
      <c r="E14" s="3" t="s">
        <v>1250</v>
      </c>
    </row>
    <row r="15" ht="15.75" customHeight="1">
      <c r="A15" s="30">
        <v>44760.653281921295</v>
      </c>
      <c r="B15" s="4" t="s">
        <v>80</v>
      </c>
      <c r="C15" s="3"/>
      <c r="D15" s="3" t="s">
        <v>1339</v>
      </c>
      <c r="E15" s="3" t="s">
        <v>1140</v>
      </c>
    </row>
    <row r="16" ht="15.75" customHeight="1">
      <c r="A16" s="30">
        <v>44760.656834594905</v>
      </c>
      <c r="B16" s="4" t="s">
        <v>81</v>
      </c>
      <c r="C16" s="3"/>
      <c r="D16" s="3" t="s">
        <v>1340</v>
      </c>
      <c r="E16" s="3" t="s">
        <v>555</v>
      </c>
    </row>
    <row r="17" ht="15.75" customHeight="1">
      <c r="A17" s="30">
        <v>44760.66311758102</v>
      </c>
      <c r="B17" s="4" t="s">
        <v>85</v>
      </c>
      <c r="C17" s="3"/>
      <c r="D17" s="3" t="s">
        <v>1249</v>
      </c>
      <c r="E17" s="4" t="s">
        <v>1249</v>
      </c>
    </row>
    <row r="18" ht="15.75" customHeight="1">
      <c r="A18" s="30">
        <v>44761.500587546296</v>
      </c>
      <c r="B18" s="4" t="s">
        <v>87</v>
      </c>
      <c r="C18" s="3"/>
      <c r="D18" s="3" t="s">
        <v>1341</v>
      </c>
      <c r="E18" s="3" t="s">
        <v>1082</v>
      </c>
    </row>
    <row r="19" ht="15.75" customHeight="1">
      <c r="A19" s="30">
        <v>44761.61353188657</v>
      </c>
      <c r="B19" s="4" t="s">
        <v>90</v>
      </c>
      <c r="C19" s="3"/>
      <c r="D19" s="3" t="s">
        <v>1342</v>
      </c>
      <c r="E19" s="3" t="s">
        <v>1241</v>
      </c>
    </row>
    <row r="20" ht="15.75" customHeight="1">
      <c r="A20" s="30">
        <v>44761.824837962966</v>
      </c>
      <c r="B20" s="4" t="s">
        <v>93</v>
      </c>
      <c r="C20" s="3"/>
      <c r="D20" s="3" t="s">
        <v>1343</v>
      </c>
      <c r="E20" s="3" t="s">
        <v>1082</v>
      </c>
    </row>
    <row r="21" ht="15.75" customHeight="1">
      <c r="A21" s="30">
        <v>44762.369802511574</v>
      </c>
      <c r="B21" s="4" t="s">
        <v>97</v>
      </c>
      <c r="C21" s="3"/>
      <c r="D21" s="3" t="s">
        <v>1344</v>
      </c>
      <c r="E21" s="3" t="s">
        <v>555</v>
      </c>
    </row>
    <row r="22" ht="15.75" customHeight="1">
      <c r="A22" s="30">
        <v>44762.410301412034</v>
      </c>
      <c r="B22" s="4" t="s">
        <v>100</v>
      </c>
      <c r="C22" s="3"/>
      <c r="D22" s="3" t="s">
        <v>1345</v>
      </c>
      <c r="E22" s="3" t="s">
        <v>555</v>
      </c>
    </row>
    <row r="23" ht="15.75" customHeight="1">
      <c r="A23" s="30">
        <v>44762.410536689815</v>
      </c>
      <c r="B23" s="4" t="s">
        <v>104</v>
      </c>
      <c r="C23" s="3"/>
      <c r="D23" s="3" t="s">
        <v>1346</v>
      </c>
      <c r="E23" s="3" t="s">
        <v>555</v>
      </c>
    </row>
    <row r="24" ht="15.75" customHeight="1">
      <c r="A24" s="30">
        <v>44762.42314377315</v>
      </c>
      <c r="B24" s="4"/>
      <c r="C24" s="3"/>
      <c r="D24" s="3" t="s">
        <v>1347</v>
      </c>
      <c r="E24" s="3" t="s">
        <v>555</v>
      </c>
    </row>
    <row r="25" ht="15.75" customHeight="1">
      <c r="A25" s="30">
        <v>44762.88609325231</v>
      </c>
      <c r="B25" s="4" t="s">
        <v>109</v>
      </c>
      <c r="C25" s="3"/>
      <c r="D25" s="3" t="s">
        <v>1347</v>
      </c>
      <c r="E25" s="3" t="s">
        <v>1097</v>
      </c>
    </row>
    <row r="26" ht="15.75" customHeight="1">
      <c r="A26" s="30">
        <v>44766.42798438657</v>
      </c>
      <c r="B26" s="4" t="s">
        <v>112</v>
      </c>
      <c r="C26" s="3"/>
      <c r="D26" s="3" t="s">
        <v>1248</v>
      </c>
      <c r="E26" s="3" t="s">
        <v>1124</v>
      </c>
    </row>
    <row r="27" ht="15.75" customHeight="1">
      <c r="A27" s="30">
        <v>44766.461911562496</v>
      </c>
      <c r="B27" s="4" t="s">
        <v>114</v>
      </c>
      <c r="C27" s="3"/>
      <c r="D27" s="3" t="s">
        <v>555</v>
      </c>
      <c r="E27" s="3" t="s">
        <v>555</v>
      </c>
    </row>
    <row r="28" ht="15.75" customHeight="1">
      <c r="A28" s="30">
        <v>44767.67920518518</v>
      </c>
      <c r="B28" s="4" t="s">
        <v>118</v>
      </c>
      <c r="C28" s="3"/>
      <c r="D28" s="3" t="s">
        <v>1348</v>
      </c>
      <c r="E28" s="3" t="s">
        <v>555</v>
      </c>
    </row>
    <row r="29" ht="15.75" customHeight="1">
      <c r="A29" s="30">
        <v>44767.73787710648</v>
      </c>
      <c r="B29" s="4" t="s">
        <v>122</v>
      </c>
      <c r="C29" s="3"/>
      <c r="D29" s="3" t="s">
        <v>526</v>
      </c>
      <c r="E29" s="3" t="s">
        <v>555</v>
      </c>
    </row>
    <row r="30" ht="15.75" customHeight="1">
      <c r="A30" s="30">
        <v>44767.76486090278</v>
      </c>
      <c r="B30" s="4" t="s">
        <v>125</v>
      </c>
      <c r="C30" s="3"/>
      <c r="D30" s="3" t="s">
        <v>1349</v>
      </c>
      <c r="E30" s="3" t="s">
        <v>555</v>
      </c>
    </row>
    <row r="31" ht="15.75" customHeight="1">
      <c r="A31" s="30">
        <v>44768.40929079861</v>
      </c>
      <c r="B31" s="4" t="s">
        <v>128</v>
      </c>
      <c r="C31" s="3"/>
      <c r="D31" s="3" t="s">
        <v>1350</v>
      </c>
      <c r="E31" s="3" t="s">
        <v>555</v>
      </c>
    </row>
    <row r="32" ht="15.75" customHeight="1">
      <c r="A32" s="30">
        <v>44768.95291269676</v>
      </c>
      <c r="B32" s="4" t="s">
        <v>131</v>
      </c>
      <c r="C32" s="3"/>
      <c r="D32" s="3" t="s">
        <v>1350</v>
      </c>
      <c r="E32" s="3" t="s">
        <v>197</v>
      </c>
    </row>
    <row r="33" ht="15.75" customHeight="1">
      <c r="A33" s="30">
        <v>44769.43261293981</v>
      </c>
      <c r="B33" s="4" t="s">
        <v>134</v>
      </c>
      <c r="C33" s="3"/>
      <c r="D33" s="3" t="s">
        <v>1351</v>
      </c>
      <c r="E33" s="3" t="s">
        <v>555</v>
      </c>
    </row>
    <row r="34" ht="15.75" customHeight="1">
      <c r="A34" s="30">
        <v>44769.45598428241</v>
      </c>
      <c r="B34" s="4" t="s">
        <v>139</v>
      </c>
      <c r="C34" s="3"/>
      <c r="D34" s="3" t="s">
        <v>1352</v>
      </c>
      <c r="E34" s="3" t="s">
        <v>1087</v>
      </c>
    </row>
    <row r="35" ht="15.75" customHeight="1">
      <c r="A35" s="30">
        <v>44769.48673618055</v>
      </c>
      <c r="B35" s="4" t="s">
        <v>142</v>
      </c>
      <c r="C35" s="3"/>
      <c r="D35" s="3" t="s">
        <v>1146</v>
      </c>
      <c r="E35" s="3" t="s">
        <v>1146</v>
      </c>
    </row>
    <row r="36" ht="15.75" customHeight="1">
      <c r="A36" s="30">
        <v>44769.59657329861</v>
      </c>
      <c r="B36" s="4"/>
      <c r="C36" s="3"/>
      <c r="D36" s="3" t="s">
        <v>1246</v>
      </c>
      <c r="E36" s="3" t="s">
        <v>1246</v>
      </c>
    </row>
    <row r="37" ht="15.75" customHeight="1">
      <c r="A37" s="30">
        <v>44769.735821574075</v>
      </c>
      <c r="B37" s="4" t="s">
        <v>147</v>
      </c>
      <c r="C37" s="3"/>
      <c r="D37" s="3" t="s">
        <v>1100</v>
      </c>
      <c r="E37" s="3" t="s">
        <v>1100</v>
      </c>
    </row>
    <row r="38" ht="15.75" customHeight="1">
      <c r="A38" s="30">
        <v>44769.86129559028</v>
      </c>
      <c r="B38" s="4" t="s">
        <v>150</v>
      </c>
      <c r="C38" s="3"/>
      <c r="D38" s="3" t="s">
        <v>1353</v>
      </c>
      <c r="E38" s="3" t="s">
        <v>1100</v>
      </c>
    </row>
    <row r="39" ht="15.75" customHeight="1">
      <c r="A39" s="30">
        <v>44769.93634969907</v>
      </c>
      <c r="B39" s="4" t="s">
        <v>152</v>
      </c>
      <c r="C39" s="3"/>
      <c r="D39" s="3" t="s">
        <v>1353</v>
      </c>
      <c r="E39" s="3" t="s">
        <v>212</v>
      </c>
    </row>
    <row r="40" ht="15.75" customHeight="1">
      <c r="A40" s="30">
        <v>44771.8310065625</v>
      </c>
      <c r="B40" s="4" t="s">
        <v>156</v>
      </c>
      <c r="C40" s="3"/>
      <c r="D40" s="3" t="s">
        <v>1354</v>
      </c>
      <c r="E40" s="3" t="s">
        <v>1100</v>
      </c>
    </row>
    <row r="41" ht="15.75" customHeight="1">
      <c r="A41" s="30">
        <v>44773.416103842595</v>
      </c>
      <c r="B41" s="4" t="s">
        <v>162</v>
      </c>
      <c r="C41" s="3"/>
      <c r="D41" s="3" t="s">
        <v>1354</v>
      </c>
      <c r="E41" s="3" t="s">
        <v>1211</v>
      </c>
    </row>
    <row r="42" ht="15.75" customHeight="1">
      <c r="A42" s="30">
        <v>44774.700333518515</v>
      </c>
      <c r="B42" s="4" t="s">
        <v>166</v>
      </c>
      <c r="C42" s="3"/>
      <c r="D42" s="3" t="s">
        <v>1355</v>
      </c>
      <c r="E42" s="3" t="s">
        <v>1100</v>
      </c>
    </row>
    <row r="43" ht="15.75" customHeight="1">
      <c r="A43" s="30">
        <v>44776.382177638894</v>
      </c>
      <c r="B43" s="4" t="s">
        <v>171</v>
      </c>
      <c r="C43" s="3"/>
      <c r="D43" s="3" t="s">
        <v>1355</v>
      </c>
      <c r="E43" s="3" t="s">
        <v>1251</v>
      </c>
    </row>
    <row r="44" ht="15.75" customHeight="1">
      <c r="A44" s="30">
        <v>44776.392757002315</v>
      </c>
      <c r="B44" s="4" t="s">
        <v>174</v>
      </c>
      <c r="C44" s="3"/>
      <c r="D44" s="3" t="s">
        <v>1143</v>
      </c>
      <c r="E44" s="3" t="s">
        <v>1143</v>
      </c>
    </row>
    <row r="45" ht="15.75" customHeight="1">
      <c r="A45" s="30">
        <v>44776.401765</v>
      </c>
      <c r="B45" s="4" t="s">
        <v>178</v>
      </c>
      <c r="C45" s="3"/>
      <c r="D45" s="3" t="s">
        <v>1356</v>
      </c>
      <c r="E45" s="3" t="s">
        <v>1143</v>
      </c>
    </row>
    <row r="46" ht="15.75" customHeight="1">
      <c r="A46" s="30">
        <v>44776.41769648148</v>
      </c>
      <c r="B46" s="4" t="s">
        <v>181</v>
      </c>
      <c r="C46" s="3"/>
      <c r="D46" s="3" t="s">
        <v>1356</v>
      </c>
      <c r="E46" s="3" t="s">
        <v>1074</v>
      </c>
    </row>
    <row r="47" ht="15.75" customHeight="1">
      <c r="A47" s="30">
        <v>44776.430362824074</v>
      </c>
      <c r="B47" s="4" t="s">
        <v>183</v>
      </c>
      <c r="C47" s="3"/>
      <c r="D47" s="3" t="s">
        <v>1115</v>
      </c>
      <c r="E47" s="3" t="s">
        <v>1115</v>
      </c>
    </row>
    <row r="48" ht="15.75" customHeight="1">
      <c r="A48" s="30">
        <v>44776.64776535879</v>
      </c>
      <c r="B48" s="4" t="s">
        <v>187</v>
      </c>
      <c r="C48" s="3"/>
      <c r="D48" s="3" t="s">
        <v>1357</v>
      </c>
      <c r="E48" s="3" t="s">
        <v>1240</v>
      </c>
    </row>
    <row r="49" ht="15.75" customHeight="1">
      <c r="A49" s="30">
        <v>44776.74745865741</v>
      </c>
      <c r="B49" s="4" t="s">
        <v>192</v>
      </c>
      <c r="C49" s="3"/>
      <c r="D49" s="3" t="s">
        <v>1358</v>
      </c>
      <c r="E49" s="3" t="s">
        <v>1146</v>
      </c>
    </row>
    <row r="50" ht="15.75" customHeight="1">
      <c r="A50" s="30">
        <v>44776.87032553241</v>
      </c>
      <c r="B50" s="4" t="s">
        <v>197</v>
      </c>
      <c r="C50" s="3"/>
      <c r="D50" s="3" t="s">
        <v>1359</v>
      </c>
      <c r="E50" s="3" t="s">
        <v>1088</v>
      </c>
    </row>
    <row r="51" ht="15.75" customHeight="1">
      <c r="A51" s="30">
        <v>44778.47389283565</v>
      </c>
      <c r="B51" s="4" t="s">
        <v>202</v>
      </c>
      <c r="C51" s="3"/>
      <c r="D51" s="3" t="s">
        <v>1360</v>
      </c>
      <c r="E51" s="3" t="s">
        <v>1088</v>
      </c>
    </row>
    <row r="52" ht="15.75" customHeight="1">
      <c r="A52" s="30">
        <v>44781.67810831018</v>
      </c>
      <c r="B52" s="4"/>
      <c r="C52" s="3"/>
      <c r="D52" s="3" t="s">
        <v>1361</v>
      </c>
      <c r="E52" s="3" t="s">
        <v>1088</v>
      </c>
    </row>
    <row r="53" ht="15.75" customHeight="1">
      <c r="A53" s="30">
        <v>44782.65928451389</v>
      </c>
      <c r="B53" s="4" t="s">
        <v>206</v>
      </c>
      <c r="C53" s="3"/>
      <c r="D53" s="3" t="s">
        <v>1245</v>
      </c>
      <c r="E53" s="3" t="s">
        <v>1245</v>
      </c>
    </row>
    <row r="54" ht="15.75" customHeight="1">
      <c r="A54" s="30">
        <v>44782.81107202546</v>
      </c>
      <c r="B54" s="4" t="s">
        <v>207</v>
      </c>
      <c r="C54" s="3"/>
      <c r="D54" s="3" t="s">
        <v>1107</v>
      </c>
      <c r="E54" s="3" t="s">
        <v>1107</v>
      </c>
    </row>
    <row r="55" ht="15.75" customHeight="1">
      <c r="A55" s="30">
        <v>44782.9406990162</v>
      </c>
      <c r="B55" s="4" t="s">
        <v>209</v>
      </c>
      <c r="C55" s="3"/>
      <c r="D55" s="3" t="s">
        <v>1107</v>
      </c>
      <c r="E55" s="3" t="s">
        <v>1107</v>
      </c>
    </row>
    <row r="56" ht="15.75" customHeight="1">
      <c r="A56" s="30">
        <v>44783.73288888889</v>
      </c>
      <c r="B56" s="4" t="s">
        <v>212</v>
      </c>
      <c r="C56" s="3"/>
      <c r="D56" s="3" t="s">
        <v>1362</v>
      </c>
      <c r="E56" s="3" t="s">
        <v>1064</v>
      </c>
    </row>
    <row r="57" ht="15.75" customHeight="1">
      <c r="A57" s="30">
        <v>44784.72946203704</v>
      </c>
      <c r="B57" s="4" t="s">
        <v>215</v>
      </c>
      <c r="C57" s="3"/>
      <c r="D57" s="3" t="s">
        <v>1363</v>
      </c>
      <c r="E57" s="3" t="s">
        <v>1064</v>
      </c>
    </row>
    <row r="58" ht="15.75" customHeight="1">
      <c r="A58" s="30">
        <v>44784.733194375</v>
      </c>
      <c r="B58" s="4" t="s">
        <v>220</v>
      </c>
      <c r="C58" s="3"/>
      <c r="D58" s="3" t="s">
        <v>1364</v>
      </c>
      <c r="E58" s="3" t="s">
        <v>1064</v>
      </c>
    </row>
    <row r="59" ht="15.75" customHeight="1">
      <c r="A59" s="30">
        <v>44784.73667503472</v>
      </c>
      <c r="B59" s="4" t="s">
        <v>223</v>
      </c>
      <c r="C59" s="3"/>
      <c r="D59" s="3" t="s">
        <v>1365</v>
      </c>
      <c r="E59" s="3" t="s">
        <v>1064</v>
      </c>
    </row>
    <row r="60" ht="15.75" customHeight="1">
      <c r="A60" s="30">
        <v>44784.83866329861</v>
      </c>
      <c r="B60" s="4" t="s">
        <v>225</v>
      </c>
      <c r="C60" s="3"/>
      <c r="D60" s="3" t="s">
        <v>1110</v>
      </c>
      <c r="E60" s="3" t="s">
        <v>1110</v>
      </c>
    </row>
    <row r="61" ht="15.75" customHeight="1">
      <c r="A61" s="30">
        <v>44784.88323181713</v>
      </c>
      <c r="B61" s="4" t="s">
        <v>226</v>
      </c>
      <c r="C61" s="3"/>
      <c r="D61" s="3" t="s">
        <v>1366</v>
      </c>
      <c r="E61" s="3" t="s">
        <v>1102</v>
      </c>
    </row>
    <row r="62" ht="15.75" customHeight="1">
      <c r="A62" s="30">
        <v>44785.391684699076</v>
      </c>
      <c r="B62" s="4" t="s">
        <v>228</v>
      </c>
      <c r="C62" s="3"/>
      <c r="D62" s="3" t="s">
        <v>70</v>
      </c>
      <c r="E62" s="3" t="s">
        <v>1136</v>
      </c>
    </row>
    <row r="63" ht="15.75" customHeight="1">
      <c r="A63" s="30">
        <v>44785.519401701386</v>
      </c>
      <c r="B63" s="4" t="s">
        <v>230</v>
      </c>
      <c r="C63" s="3"/>
      <c r="D63" s="3" t="s">
        <v>1144</v>
      </c>
      <c r="E63" s="3" t="s">
        <v>1144</v>
      </c>
    </row>
    <row r="64" ht="15.75" customHeight="1">
      <c r="A64" s="30">
        <v>44785.59395322917</v>
      </c>
      <c r="B64" s="4" t="s">
        <v>232</v>
      </c>
      <c r="C64" s="3"/>
      <c r="D64" s="3" t="s">
        <v>1367</v>
      </c>
      <c r="E64" s="3" t="s">
        <v>228</v>
      </c>
    </row>
    <row r="65" ht="15.75" customHeight="1">
      <c r="A65" s="30">
        <v>44785.7183215625</v>
      </c>
      <c r="B65" s="4"/>
      <c r="C65" s="3"/>
      <c r="D65" s="3" t="s">
        <v>228</v>
      </c>
      <c r="E65" s="3" t="s">
        <v>228</v>
      </c>
    </row>
    <row r="66" ht="15.75" customHeight="1">
      <c r="A66" s="30">
        <v>44785.737975428245</v>
      </c>
      <c r="B66" s="4" t="s">
        <v>236</v>
      </c>
      <c r="C66" s="3"/>
      <c r="D66" s="3" t="s">
        <v>1368</v>
      </c>
      <c r="E66" s="3" t="s">
        <v>228</v>
      </c>
    </row>
    <row r="67" ht="15.75" customHeight="1">
      <c r="A67" s="30">
        <v>44785.76242398148</v>
      </c>
      <c r="B67" s="4" t="s">
        <v>237</v>
      </c>
      <c r="C67" s="3"/>
      <c r="D67" s="3" t="s">
        <v>1369</v>
      </c>
      <c r="E67" s="3" t="s">
        <v>228</v>
      </c>
    </row>
    <row r="68" ht="15.75" customHeight="1">
      <c r="A68" s="30">
        <v>44785.764121597225</v>
      </c>
      <c r="B68" s="4" t="s">
        <v>241</v>
      </c>
      <c r="C68" s="3"/>
      <c r="D68" s="3" t="s">
        <v>1370</v>
      </c>
      <c r="E68" s="3" t="s">
        <v>1115</v>
      </c>
    </row>
    <row r="69" ht="15.75" customHeight="1">
      <c r="A69" s="30">
        <v>44785.84016733796</v>
      </c>
      <c r="B69" s="4" t="s">
        <v>245</v>
      </c>
      <c r="C69" s="3"/>
      <c r="D69" s="3" t="s">
        <v>1239</v>
      </c>
      <c r="E69" s="3" t="s">
        <v>1239</v>
      </c>
    </row>
    <row r="70" ht="15.75" customHeight="1">
      <c r="A70" s="30">
        <v>44785.9581628125</v>
      </c>
      <c r="B70" s="4" t="s">
        <v>250</v>
      </c>
      <c r="C70" s="3"/>
      <c r="D70" s="3" t="s">
        <v>1238</v>
      </c>
      <c r="E70" s="3" t="s">
        <v>1238</v>
      </c>
    </row>
    <row r="71" ht="15.75" customHeight="1">
      <c r="A71" s="30">
        <v>44788.39644755787</v>
      </c>
      <c r="B71" s="4" t="s">
        <v>253</v>
      </c>
      <c r="C71" s="3"/>
      <c r="D71" s="3" t="s">
        <v>1371</v>
      </c>
      <c r="E71" s="3" t="s">
        <v>1084</v>
      </c>
    </row>
    <row r="72" ht="15.75" customHeight="1">
      <c r="A72" s="30">
        <v>44788.5819165625</v>
      </c>
      <c r="B72" s="4"/>
      <c r="C72" s="3"/>
      <c r="D72" s="3" t="s">
        <v>1372</v>
      </c>
      <c r="E72" s="3" t="s">
        <v>1084</v>
      </c>
    </row>
    <row r="73" ht="15.75" customHeight="1">
      <c r="A73" s="30">
        <v>44788.64884521991</v>
      </c>
      <c r="B73" s="4" t="s">
        <v>256</v>
      </c>
      <c r="C73" s="3"/>
      <c r="D73" s="3" t="s">
        <v>1373</v>
      </c>
      <c r="E73" s="3" t="s">
        <v>1064</v>
      </c>
    </row>
    <row r="74" ht="15.75" customHeight="1">
      <c r="A74" s="30">
        <v>44788.979046712964</v>
      </c>
      <c r="B74" s="4" t="s">
        <v>259</v>
      </c>
      <c r="C74" s="3"/>
      <c r="D74" s="3" t="s">
        <v>1374</v>
      </c>
      <c r="E74" s="3" t="s">
        <v>1064</v>
      </c>
    </row>
    <row r="75" ht="15.75" customHeight="1">
      <c r="A75" s="30">
        <v>44789.32320483796</v>
      </c>
      <c r="B75" s="4" t="s">
        <v>262</v>
      </c>
      <c r="C75" s="3"/>
      <c r="D75" s="3" t="s">
        <v>1375</v>
      </c>
      <c r="E75" s="3" t="s">
        <v>1064</v>
      </c>
    </row>
    <row r="76" ht="15.75" customHeight="1">
      <c r="A76" s="30">
        <v>44789.38161549768</v>
      </c>
      <c r="B76" s="4" t="s">
        <v>264</v>
      </c>
      <c r="C76" s="3"/>
      <c r="D76" s="3" t="s">
        <v>1375</v>
      </c>
      <c r="E76" s="3" t="s">
        <v>1100</v>
      </c>
    </row>
    <row r="77" ht="15.75" customHeight="1">
      <c r="A77" s="30">
        <v>44789.40651940972</v>
      </c>
      <c r="B77" s="4" t="s">
        <v>266</v>
      </c>
      <c r="C77" s="3"/>
      <c r="D77" s="3" t="s">
        <v>1064</v>
      </c>
      <c r="E77" s="3" t="s">
        <v>1064</v>
      </c>
    </row>
    <row r="78" ht="15.75" customHeight="1">
      <c r="A78" s="30">
        <v>44789.41119590278</v>
      </c>
      <c r="B78" s="4" t="s">
        <v>268</v>
      </c>
      <c r="C78" s="3"/>
      <c r="D78" s="3" t="s">
        <v>1376</v>
      </c>
      <c r="E78" s="3" t="s">
        <v>1064</v>
      </c>
    </row>
    <row r="79" ht="15.75" customHeight="1">
      <c r="A79" s="30">
        <v>44789.444615138884</v>
      </c>
      <c r="B79" s="4" t="s">
        <v>270</v>
      </c>
      <c r="C79" s="3"/>
      <c r="D79" s="3" t="s">
        <v>1377</v>
      </c>
      <c r="E79" s="3" t="s">
        <v>1064</v>
      </c>
    </row>
    <row r="80" ht="15.75" customHeight="1">
      <c r="A80" s="30">
        <v>44789.61624050926</v>
      </c>
      <c r="B80" s="4" t="s">
        <v>274</v>
      </c>
      <c r="C80" s="3"/>
      <c r="D80" s="3" t="s">
        <v>1377</v>
      </c>
      <c r="E80" s="3" t="s">
        <v>197</v>
      </c>
    </row>
    <row r="81" ht="15.75" customHeight="1">
      <c r="A81" s="30">
        <v>44789.62005020834</v>
      </c>
      <c r="B81" s="4" t="s">
        <v>275</v>
      </c>
      <c r="C81" s="3"/>
      <c r="D81" s="3" t="s">
        <v>1378</v>
      </c>
      <c r="E81" s="3" t="s">
        <v>1064</v>
      </c>
    </row>
    <row r="82" ht="15.75" customHeight="1">
      <c r="A82" s="30">
        <v>44789.62884414352</v>
      </c>
      <c r="B82" s="4" t="s">
        <v>278</v>
      </c>
      <c r="C82" s="3"/>
      <c r="D82" s="3" t="s">
        <v>1378</v>
      </c>
      <c r="E82" s="3" t="s">
        <v>212</v>
      </c>
    </row>
    <row r="83" ht="15.75" customHeight="1">
      <c r="A83" s="30">
        <v>44789.63850597222</v>
      </c>
      <c r="B83" s="4" t="s">
        <v>282</v>
      </c>
      <c r="C83" s="3"/>
      <c r="D83" s="3" t="s">
        <v>1379</v>
      </c>
      <c r="E83" s="3" t="s">
        <v>1064</v>
      </c>
    </row>
    <row r="84" ht="15.75" customHeight="1">
      <c r="A84" s="30">
        <v>44790.37158344907</v>
      </c>
      <c r="B84" s="4" t="s">
        <v>286</v>
      </c>
      <c r="C84" s="3"/>
      <c r="D84" s="3" t="s">
        <v>1380</v>
      </c>
      <c r="E84" s="3" t="s">
        <v>1064</v>
      </c>
    </row>
    <row r="85" ht="15.75" customHeight="1">
      <c r="A85" s="30">
        <v>44790.4231524537</v>
      </c>
      <c r="B85" s="4" t="s">
        <v>290</v>
      </c>
      <c r="C85" s="3"/>
      <c r="D85" s="3" t="s">
        <v>1381</v>
      </c>
      <c r="E85" s="3" t="s">
        <v>1064</v>
      </c>
    </row>
    <row r="86" ht="15.75" customHeight="1">
      <c r="A86" s="30">
        <v>44790.60016119213</v>
      </c>
      <c r="B86" s="4" t="s">
        <v>293</v>
      </c>
      <c r="C86" s="3"/>
      <c r="D86" s="3" t="s">
        <v>1234</v>
      </c>
      <c r="E86" s="3" t="s">
        <v>1234</v>
      </c>
    </row>
    <row r="87" ht="15.75" customHeight="1">
      <c r="A87" s="30">
        <v>44790.631286805554</v>
      </c>
      <c r="B87" s="4" t="s">
        <v>295</v>
      </c>
      <c r="C87" s="3"/>
      <c r="D87" s="3" t="s">
        <v>1233</v>
      </c>
      <c r="E87" s="3" t="s">
        <v>1233</v>
      </c>
    </row>
    <row r="88" ht="15.75" customHeight="1">
      <c r="A88" s="30">
        <v>44790.901741435184</v>
      </c>
      <c r="B88" s="4" t="s">
        <v>297</v>
      </c>
      <c r="C88" s="3"/>
      <c r="D88" s="3" t="s">
        <v>1231</v>
      </c>
      <c r="E88" s="4" t="s">
        <v>1231</v>
      </c>
    </row>
    <row r="89" ht="15.75" customHeight="1">
      <c r="A89" s="30">
        <v>44791.65187297454</v>
      </c>
      <c r="B89" s="4" t="s">
        <v>299</v>
      </c>
      <c r="C89" s="3"/>
      <c r="D89" s="3" t="s">
        <v>1382</v>
      </c>
      <c r="E89" s="3" t="s">
        <v>1105</v>
      </c>
    </row>
    <row r="90" ht="15.75" customHeight="1">
      <c r="A90" s="30">
        <v>44795.4869869213</v>
      </c>
      <c r="B90" s="4" t="s">
        <v>300</v>
      </c>
      <c r="C90" s="3"/>
      <c r="D90" s="3" t="s">
        <v>1383</v>
      </c>
      <c r="E90" s="3" t="s">
        <v>1123</v>
      </c>
    </row>
    <row r="91" ht="15.75" customHeight="1">
      <c r="A91" s="30">
        <v>44795.63543032407</v>
      </c>
      <c r="B91" s="4" t="s">
        <v>302</v>
      </c>
      <c r="C91" s="3"/>
      <c r="D91" s="3" t="s">
        <v>1384</v>
      </c>
      <c r="E91" s="3" t="s">
        <v>1082</v>
      </c>
    </row>
    <row r="92" ht="15.75" customHeight="1">
      <c r="A92" s="30">
        <v>44795.94308113426</v>
      </c>
      <c r="B92" s="4"/>
      <c r="C92" s="3"/>
      <c r="D92" s="3" t="s">
        <v>1385</v>
      </c>
      <c r="E92" s="37" t="s">
        <v>1123</v>
      </c>
    </row>
    <row r="93" ht="15.75" customHeight="1">
      <c r="A93" s="30">
        <v>44796.060806388894</v>
      </c>
      <c r="B93" s="4"/>
      <c r="C93" s="3"/>
      <c r="D93" s="3" t="s">
        <v>1386</v>
      </c>
      <c r="E93" s="3" t="s">
        <v>304</v>
      </c>
    </row>
    <row r="94" ht="15.75" customHeight="1">
      <c r="A94" s="30">
        <v>44796.50151420139</v>
      </c>
      <c r="B94" s="4" t="s">
        <v>307</v>
      </c>
      <c r="C94" s="3"/>
      <c r="D94" s="3" t="s">
        <v>1387</v>
      </c>
      <c r="E94" s="3" t="s">
        <v>304</v>
      </c>
    </row>
    <row r="95" ht="15.75" customHeight="1">
      <c r="A95" s="30">
        <v>44796.52863299768</v>
      </c>
      <c r="B95" s="4" t="s">
        <v>311</v>
      </c>
      <c r="C95" s="3"/>
      <c r="D95" s="3" t="s">
        <v>1098</v>
      </c>
      <c r="E95" s="3" t="s">
        <v>1098</v>
      </c>
    </row>
    <row r="96" ht="15.75" customHeight="1">
      <c r="A96" s="30">
        <v>44796.53013140046</v>
      </c>
      <c r="B96" s="4" t="s">
        <v>313</v>
      </c>
      <c r="C96" s="3"/>
      <c r="D96" s="3" t="s">
        <v>1388</v>
      </c>
      <c r="E96" s="3" t="s">
        <v>1098</v>
      </c>
    </row>
    <row r="97" ht="15.75" customHeight="1">
      <c r="A97" s="30">
        <v>44796.53164274305</v>
      </c>
      <c r="B97" s="4" t="s">
        <v>315</v>
      </c>
      <c r="C97" s="3"/>
      <c r="D97" s="3" t="s">
        <v>1389</v>
      </c>
      <c r="E97" s="3" t="s">
        <v>1098</v>
      </c>
    </row>
    <row r="98" ht="15.75" customHeight="1">
      <c r="A98" s="30">
        <v>44796.622763680556</v>
      </c>
      <c r="B98" s="4" t="s">
        <v>318</v>
      </c>
      <c r="C98" s="3"/>
      <c r="D98" s="3" t="s">
        <v>1390</v>
      </c>
      <c r="E98" s="3" t="s">
        <v>1105</v>
      </c>
    </row>
    <row r="99" ht="15.75" customHeight="1">
      <c r="A99" s="30">
        <v>44796.940761053236</v>
      </c>
      <c r="B99" s="4" t="s">
        <v>322</v>
      </c>
      <c r="C99" s="3"/>
      <c r="D99" s="3" t="s">
        <v>1391</v>
      </c>
      <c r="E99" s="3" t="s">
        <v>1105</v>
      </c>
    </row>
    <row r="100" ht="15.75" customHeight="1">
      <c r="A100" s="30">
        <v>44797.46433809028</v>
      </c>
      <c r="B100" s="4" t="s">
        <v>325</v>
      </c>
      <c r="C100" s="3"/>
      <c r="D100" s="3" t="s">
        <v>1392</v>
      </c>
      <c r="E100" s="3" t="s">
        <v>1105</v>
      </c>
    </row>
    <row r="101" ht="15.75" customHeight="1">
      <c r="A101" s="30">
        <v>44797.56939329861</v>
      </c>
      <c r="B101" s="4" t="s">
        <v>328</v>
      </c>
      <c r="C101" s="3"/>
      <c r="D101" s="3" t="s">
        <v>1393</v>
      </c>
      <c r="E101" s="3" t="s">
        <v>1113</v>
      </c>
    </row>
    <row r="102" ht="15.75" customHeight="1">
      <c r="A102" s="30">
        <v>44797.78573939815</v>
      </c>
      <c r="B102" s="4" t="s">
        <v>330</v>
      </c>
      <c r="C102" s="3"/>
      <c r="D102" s="3" t="s">
        <v>1142</v>
      </c>
      <c r="E102" s="4" t="s">
        <v>1142</v>
      </c>
    </row>
    <row r="103" ht="15.75" customHeight="1">
      <c r="A103" s="30">
        <v>44797.801524375</v>
      </c>
      <c r="B103" s="4" t="s">
        <v>332</v>
      </c>
      <c r="C103" s="3"/>
      <c r="D103" s="3" t="s">
        <v>1394</v>
      </c>
      <c r="E103" s="4" t="s">
        <v>1142</v>
      </c>
    </row>
    <row r="104" ht="15.75" customHeight="1">
      <c r="A104" s="30">
        <v>44798.4045921412</v>
      </c>
      <c r="B104" s="4" t="s">
        <v>334</v>
      </c>
      <c r="C104" s="3"/>
      <c r="D104" s="3" t="s">
        <v>1235</v>
      </c>
      <c r="E104" s="3" t="s">
        <v>1235</v>
      </c>
    </row>
    <row r="105" ht="15.75" customHeight="1">
      <c r="A105" s="30">
        <v>44798.43814491898</v>
      </c>
      <c r="B105" s="4" t="s">
        <v>335</v>
      </c>
      <c r="C105" s="3"/>
      <c r="D105" s="3" t="s">
        <v>1229</v>
      </c>
      <c r="E105" s="3" t="s">
        <v>1229</v>
      </c>
    </row>
    <row r="106" ht="15.75" customHeight="1">
      <c r="A106" s="30">
        <v>44798.57951980324</v>
      </c>
      <c r="B106" s="4" t="s">
        <v>337</v>
      </c>
      <c r="C106" s="3"/>
      <c r="D106" s="3" t="s">
        <v>1228</v>
      </c>
      <c r="E106" s="3" t="s">
        <v>1228</v>
      </c>
    </row>
    <row r="107" ht="15.75" customHeight="1">
      <c r="A107" s="30">
        <v>44798.59288943287</v>
      </c>
      <c r="B107" s="4" t="s">
        <v>338</v>
      </c>
      <c r="C107" s="3"/>
      <c r="D107" s="3" t="s">
        <v>1395</v>
      </c>
      <c r="E107" s="4" t="s">
        <v>1112</v>
      </c>
    </row>
    <row r="108" ht="15.75" customHeight="1">
      <c r="A108" s="30">
        <v>44798.5999108449</v>
      </c>
      <c r="B108" s="4" t="s">
        <v>340</v>
      </c>
      <c r="C108" s="3"/>
      <c r="D108" s="3" t="s">
        <v>1396</v>
      </c>
      <c r="E108" s="4" t="s">
        <v>1085</v>
      </c>
    </row>
    <row r="109" ht="15.75" customHeight="1">
      <c r="A109" s="30">
        <v>44798.60709780092</v>
      </c>
      <c r="B109" s="4" t="s">
        <v>342</v>
      </c>
      <c r="C109" s="37"/>
      <c r="D109" s="37" t="s">
        <v>1397</v>
      </c>
      <c r="E109" s="4" t="s">
        <v>1103</v>
      </c>
    </row>
    <row r="110" ht="15.75" customHeight="1">
      <c r="A110" s="30">
        <v>44799.39938769676</v>
      </c>
      <c r="B110" s="4" t="s">
        <v>348</v>
      </c>
      <c r="C110" s="3"/>
      <c r="D110" s="3" t="s">
        <v>1398</v>
      </c>
      <c r="E110" s="4" t="s">
        <v>1103</v>
      </c>
    </row>
    <row r="111" ht="15.75" customHeight="1">
      <c r="A111" s="30">
        <v>44799.41801166667</v>
      </c>
      <c r="B111" s="4" t="s">
        <v>352</v>
      </c>
      <c r="C111" s="3"/>
      <c r="D111" s="3" t="s">
        <v>1399</v>
      </c>
      <c r="E111" s="4" t="s">
        <v>1103</v>
      </c>
    </row>
    <row r="112" ht="15.75" customHeight="1">
      <c r="A112" s="30">
        <v>44799.49216865741</v>
      </c>
      <c r="B112" s="4" t="s">
        <v>355</v>
      </c>
      <c r="C112" s="3"/>
      <c r="D112" s="3" t="s">
        <v>1400</v>
      </c>
      <c r="E112" s="3" t="s">
        <v>1082</v>
      </c>
    </row>
    <row r="113" ht="15.75" customHeight="1">
      <c r="A113" s="30">
        <v>44802.4109993287</v>
      </c>
      <c r="B113" s="4" t="s">
        <v>357</v>
      </c>
      <c r="C113" s="3"/>
      <c r="D113" s="3" t="s">
        <v>1401</v>
      </c>
      <c r="E113" s="3" t="s">
        <v>1106</v>
      </c>
    </row>
    <row r="114" ht="15.75" customHeight="1">
      <c r="A114" s="30">
        <v>44802.80357244213</v>
      </c>
      <c r="B114" s="4" t="s">
        <v>360</v>
      </c>
      <c r="C114" s="3"/>
      <c r="D114" s="3" t="s">
        <v>1401</v>
      </c>
      <c r="E114" s="4" t="s">
        <v>1112</v>
      </c>
    </row>
    <row r="115" ht="15.75" customHeight="1">
      <c r="A115" s="30">
        <v>44802.853674074075</v>
      </c>
      <c r="B115" s="4" t="s">
        <v>362</v>
      </c>
      <c r="C115" s="3"/>
      <c r="D115" s="3" t="s">
        <v>1402</v>
      </c>
      <c r="E115" s="3" t="s">
        <v>1106</v>
      </c>
    </row>
    <row r="116" ht="15.75" customHeight="1">
      <c r="A116" s="30">
        <v>44803.42163708333</v>
      </c>
      <c r="B116" s="4" t="s">
        <v>197</v>
      </c>
      <c r="C116" s="3"/>
      <c r="D116" s="3" t="s">
        <v>1403</v>
      </c>
      <c r="E116" s="4" t="s">
        <v>1112</v>
      </c>
    </row>
    <row r="117" ht="15.75" customHeight="1">
      <c r="A117" s="30">
        <v>44803.632627025465</v>
      </c>
      <c r="B117" s="4"/>
      <c r="C117" s="3"/>
      <c r="D117" s="3" t="s">
        <v>1404</v>
      </c>
      <c r="E117" s="3" t="s">
        <v>1227</v>
      </c>
    </row>
    <row r="118" ht="15.75" customHeight="1">
      <c r="A118" s="30">
        <v>44803.68317290509</v>
      </c>
      <c r="B118" s="4"/>
      <c r="C118" s="3"/>
      <c r="D118" s="3" t="s">
        <v>1405</v>
      </c>
      <c r="E118" s="3" t="s">
        <v>1101</v>
      </c>
    </row>
    <row r="119" ht="15.75" customHeight="1">
      <c r="A119" s="30">
        <v>44804.439352500005</v>
      </c>
      <c r="B119" s="4" t="s">
        <v>367</v>
      </c>
      <c r="C119" s="3"/>
      <c r="D119" s="3" t="s">
        <v>1226</v>
      </c>
      <c r="E119" s="4" t="s">
        <v>1226</v>
      </c>
    </row>
    <row r="120" ht="15.75" customHeight="1">
      <c r="A120" s="30">
        <v>44804.84930425926</v>
      </c>
      <c r="B120" s="4"/>
      <c r="C120" s="3"/>
      <c r="D120" s="3" t="s">
        <v>1122</v>
      </c>
      <c r="E120" s="3" t="s">
        <v>1122</v>
      </c>
    </row>
    <row r="121" ht="15.75" customHeight="1">
      <c r="A121" s="30">
        <v>44805.43892909722</v>
      </c>
      <c r="B121" s="4" t="s">
        <v>372</v>
      </c>
      <c r="C121" s="3"/>
      <c r="D121" s="3" t="s">
        <v>1406</v>
      </c>
      <c r="E121" s="3" t="s">
        <v>1074</v>
      </c>
    </row>
    <row r="122" ht="15.75" customHeight="1">
      <c r="A122" s="30">
        <v>44806.72069652777</v>
      </c>
      <c r="B122" s="4" t="s">
        <v>376</v>
      </c>
      <c r="C122" s="3"/>
      <c r="D122" s="3" t="s">
        <v>1224</v>
      </c>
      <c r="E122" s="3" t="s">
        <v>1224</v>
      </c>
    </row>
    <row r="123" ht="15.75" customHeight="1">
      <c r="A123" s="30">
        <v>44809.271243379626</v>
      </c>
      <c r="B123" s="4" t="s">
        <v>379</v>
      </c>
      <c r="C123" s="3"/>
      <c r="D123" s="3" t="s">
        <v>1225</v>
      </c>
      <c r="E123" s="3" t="s">
        <v>1225</v>
      </c>
    </row>
    <row r="124" ht="15.75" customHeight="1">
      <c r="A124" s="30">
        <v>44809.74900561343</v>
      </c>
      <c r="B124" s="4"/>
      <c r="C124" s="3"/>
      <c r="D124" s="3" t="s">
        <v>1407</v>
      </c>
      <c r="E124" s="3" t="s">
        <v>1074</v>
      </c>
    </row>
    <row r="125" ht="15.75" customHeight="1">
      <c r="A125" s="30">
        <v>44809.779790659726</v>
      </c>
      <c r="B125" s="4" t="s">
        <v>381</v>
      </c>
      <c r="C125" s="3"/>
      <c r="D125" s="3" t="s">
        <v>1408</v>
      </c>
      <c r="E125" s="4" t="s">
        <v>1103</v>
      </c>
    </row>
    <row r="126" ht="15.75" customHeight="1">
      <c r="A126" s="30">
        <v>44810.31760077547</v>
      </c>
      <c r="B126" s="4"/>
      <c r="C126" s="3"/>
      <c r="D126" s="3" t="s">
        <v>1105</v>
      </c>
      <c r="E126" s="3" t="s">
        <v>1105</v>
      </c>
    </row>
    <row r="127" ht="15.75" customHeight="1">
      <c r="A127" s="30">
        <v>44810.41319475694</v>
      </c>
      <c r="B127" s="4" t="s">
        <v>383</v>
      </c>
      <c r="C127" s="3"/>
      <c r="D127" s="3" t="s">
        <v>1409</v>
      </c>
      <c r="E127" s="4" t="s">
        <v>1085</v>
      </c>
    </row>
    <row r="128" ht="15.75" customHeight="1">
      <c r="A128" s="30">
        <v>44810.42958229167</v>
      </c>
      <c r="B128" s="4" t="s">
        <v>386</v>
      </c>
      <c r="C128" s="3"/>
      <c r="D128" s="3" t="s">
        <v>1222</v>
      </c>
      <c r="E128" s="3" t="s">
        <v>1222</v>
      </c>
    </row>
    <row r="129" ht="15.75" customHeight="1">
      <c r="A129" s="30">
        <v>44810.67920481482</v>
      </c>
      <c r="B129" s="4" t="s">
        <v>387</v>
      </c>
      <c r="C129" s="3"/>
      <c r="D129" s="3" t="s">
        <v>1410</v>
      </c>
      <c r="E129" s="3" t="s">
        <v>1088</v>
      </c>
    </row>
    <row r="130" ht="15.75" customHeight="1">
      <c r="A130" s="30">
        <v>44810.88853960648</v>
      </c>
      <c r="B130" s="4"/>
      <c r="C130" s="3"/>
      <c r="D130" s="3" t="s">
        <v>1411</v>
      </c>
      <c r="E130" s="3" t="s">
        <v>1106</v>
      </c>
    </row>
    <row r="131" ht="15.75" customHeight="1">
      <c r="A131" s="30">
        <v>44810.89982039352</v>
      </c>
      <c r="B131" s="4" t="s">
        <v>392</v>
      </c>
      <c r="C131" s="3"/>
      <c r="D131" s="3" t="s">
        <v>1221</v>
      </c>
      <c r="E131" s="3" t="s">
        <v>1221</v>
      </c>
    </row>
    <row r="132" ht="15.75" customHeight="1">
      <c r="A132" s="30">
        <v>44811.45513650463</v>
      </c>
      <c r="B132" s="4" t="s">
        <v>395</v>
      </c>
      <c r="C132" s="3"/>
      <c r="D132" s="3" t="s">
        <v>1412</v>
      </c>
      <c r="E132" s="3" t="s">
        <v>555</v>
      </c>
    </row>
    <row r="133" ht="15.75" customHeight="1">
      <c r="A133" s="30">
        <v>44811.83044849537</v>
      </c>
      <c r="B133" s="4" t="s">
        <v>398</v>
      </c>
      <c r="C133" s="3"/>
      <c r="D133" s="3" t="s">
        <v>1413</v>
      </c>
      <c r="E133" s="3" t="s">
        <v>1105</v>
      </c>
    </row>
    <row r="134" ht="15.75" customHeight="1">
      <c r="A134" s="30">
        <v>44811.971371886575</v>
      </c>
      <c r="B134" s="4" t="s">
        <v>401</v>
      </c>
      <c r="C134" s="3"/>
      <c r="D134" s="3" t="s">
        <v>1218</v>
      </c>
      <c r="E134" s="3" t="s">
        <v>1218</v>
      </c>
    </row>
    <row r="135" ht="15.75" customHeight="1">
      <c r="A135" s="30">
        <v>44812.47777704861</v>
      </c>
      <c r="B135" s="4" t="s">
        <v>405</v>
      </c>
      <c r="C135" s="3"/>
      <c r="D135" s="3" t="s">
        <v>1216</v>
      </c>
      <c r="E135" s="3" t="s">
        <v>1216</v>
      </c>
    </row>
    <row r="136" ht="15.75" customHeight="1">
      <c r="A136" s="30">
        <v>44813.39321807871</v>
      </c>
      <c r="B136" s="4" t="s">
        <v>408</v>
      </c>
      <c r="C136" s="3"/>
      <c r="D136" s="3" t="s">
        <v>1414</v>
      </c>
      <c r="E136" s="3" t="s">
        <v>304</v>
      </c>
    </row>
    <row r="137" ht="15.75" customHeight="1">
      <c r="A137" s="30">
        <v>44815.801594062505</v>
      </c>
      <c r="B137" s="4" t="s">
        <v>212</v>
      </c>
      <c r="C137" s="3"/>
      <c r="D137" s="3" t="s">
        <v>1415</v>
      </c>
      <c r="E137" s="3" t="s">
        <v>1243</v>
      </c>
    </row>
    <row r="138" ht="15.75" customHeight="1">
      <c r="A138" s="30">
        <v>44815.96256381944</v>
      </c>
      <c r="B138" s="4" t="s">
        <v>411</v>
      </c>
      <c r="C138" s="3"/>
      <c r="D138" s="3" t="s">
        <v>1416</v>
      </c>
      <c r="E138" s="3" t="s">
        <v>1088</v>
      </c>
    </row>
    <row r="139" ht="15.75" customHeight="1">
      <c r="A139" s="30">
        <v>44816.537365185184</v>
      </c>
      <c r="B139" s="4" t="s">
        <v>415</v>
      </c>
      <c r="C139" s="3"/>
      <c r="D139" s="3" t="s">
        <v>1417</v>
      </c>
      <c r="E139" s="4" t="s">
        <v>1132</v>
      </c>
    </row>
    <row r="140" ht="15.75" customHeight="1">
      <c r="A140" s="30">
        <v>44816.85269354167</v>
      </c>
      <c r="B140" s="4" t="s">
        <v>416</v>
      </c>
      <c r="C140" s="3"/>
      <c r="D140" s="3" t="s">
        <v>1418</v>
      </c>
      <c r="E140" s="3" t="s">
        <v>1082</v>
      </c>
    </row>
    <row r="141" ht="15.75" customHeight="1">
      <c r="A141" s="30">
        <v>44817.34351849537</v>
      </c>
      <c r="B141" s="4" t="s">
        <v>418</v>
      </c>
      <c r="C141" s="3"/>
      <c r="D141" s="3" t="s">
        <v>1419</v>
      </c>
      <c r="E141" s="3" t="s">
        <v>212</v>
      </c>
    </row>
    <row r="142" ht="15.75" customHeight="1">
      <c r="A142" s="30">
        <v>44817.37193869213</v>
      </c>
      <c r="B142" s="4" t="s">
        <v>421</v>
      </c>
      <c r="C142" s="3"/>
      <c r="D142" s="3" t="s">
        <v>1420</v>
      </c>
      <c r="E142" s="3" t="s">
        <v>1248</v>
      </c>
    </row>
    <row r="143" ht="15.75" customHeight="1">
      <c r="A143" s="30">
        <v>44817.64101923611</v>
      </c>
      <c r="B143" s="4"/>
      <c r="C143" s="3"/>
      <c r="D143" s="3" t="s">
        <v>1420</v>
      </c>
      <c r="E143" s="3" t="s">
        <v>1117</v>
      </c>
    </row>
    <row r="144" ht="15.75" customHeight="1">
      <c r="A144" s="30">
        <v>44817.840118611115</v>
      </c>
      <c r="B144" s="4" t="s">
        <v>426</v>
      </c>
      <c r="C144" s="3"/>
      <c r="D144" s="3" t="s">
        <v>1087</v>
      </c>
      <c r="E144" s="3" t="s">
        <v>1087</v>
      </c>
    </row>
    <row r="145" ht="15.75" customHeight="1">
      <c r="A145" s="30">
        <v>44818.550291817126</v>
      </c>
      <c r="B145" s="4" t="s">
        <v>427</v>
      </c>
      <c r="C145" s="3"/>
      <c r="D145" s="3" t="s">
        <v>1421</v>
      </c>
      <c r="E145" s="3" t="s">
        <v>1084</v>
      </c>
    </row>
    <row r="146" ht="15.75" customHeight="1">
      <c r="A146" s="30">
        <v>44818.663831134254</v>
      </c>
      <c r="B146" s="4" t="s">
        <v>430</v>
      </c>
      <c r="C146" s="3"/>
      <c r="D146" s="3" t="s">
        <v>1422</v>
      </c>
      <c r="E146" s="3" t="s">
        <v>1185</v>
      </c>
    </row>
    <row r="147" ht="15.75" customHeight="1">
      <c r="A147" s="30">
        <v>44818.827739456014</v>
      </c>
      <c r="B147" s="4" t="s">
        <v>432</v>
      </c>
      <c r="C147" s="3"/>
      <c r="D147" s="3" t="s">
        <v>1423</v>
      </c>
      <c r="E147" s="3" t="s">
        <v>1140</v>
      </c>
    </row>
    <row r="148" ht="15.75" customHeight="1">
      <c r="A148" s="30">
        <v>44818.8497425463</v>
      </c>
      <c r="B148" s="4" t="s">
        <v>435</v>
      </c>
      <c r="C148" s="3"/>
      <c r="D148" s="3" t="s">
        <v>1424</v>
      </c>
      <c r="E148" s="3" t="s">
        <v>1082</v>
      </c>
    </row>
    <row r="149" ht="15.75" customHeight="1">
      <c r="A149" s="30">
        <v>44819.34967361111</v>
      </c>
      <c r="B149" s="4"/>
      <c r="C149" s="3"/>
      <c r="D149" s="3" t="s">
        <v>1425</v>
      </c>
      <c r="E149" s="3" t="s">
        <v>1160</v>
      </c>
    </row>
    <row r="150" ht="15.75" customHeight="1">
      <c r="A150" s="30">
        <v>44819.705810879634</v>
      </c>
      <c r="B150" s="4" t="s">
        <v>439</v>
      </c>
      <c r="C150" s="3"/>
      <c r="D150" s="3" t="s">
        <v>1426</v>
      </c>
      <c r="E150" s="3" t="s">
        <v>1087</v>
      </c>
    </row>
    <row r="151" ht="15.75" customHeight="1">
      <c r="A151" s="30">
        <v>44820.727474467596</v>
      </c>
      <c r="B151" s="4" t="s">
        <v>440</v>
      </c>
      <c r="C151" s="3"/>
      <c r="D151" s="3" t="s">
        <v>1427</v>
      </c>
      <c r="E151" s="3" t="s">
        <v>1087</v>
      </c>
    </row>
    <row r="152" ht="15.75" customHeight="1">
      <c r="A152" s="30">
        <v>44823.889257939816</v>
      </c>
      <c r="B152" s="4"/>
      <c r="C152" s="3"/>
      <c r="D152" s="3" t="s">
        <v>1428</v>
      </c>
      <c r="E152" s="3" t="s">
        <v>1087</v>
      </c>
    </row>
    <row r="153" ht="15.75" customHeight="1">
      <c r="A153" s="30">
        <v>44823.89506037037</v>
      </c>
      <c r="B153" s="4" t="s">
        <v>444</v>
      </c>
      <c r="C153" s="3"/>
      <c r="D153" s="3" t="s">
        <v>1429</v>
      </c>
      <c r="E153" s="3" t="s">
        <v>1087</v>
      </c>
    </row>
    <row r="154" ht="15.75" customHeight="1">
      <c r="A154" s="30">
        <v>44826.22474856481</v>
      </c>
      <c r="B154" s="4" t="s">
        <v>445</v>
      </c>
      <c r="C154" s="3"/>
      <c r="D154" s="3" t="s">
        <v>1430</v>
      </c>
      <c r="E154" s="3" t="s">
        <v>1087</v>
      </c>
    </row>
    <row r="155" ht="15.75" customHeight="1">
      <c r="A155" s="30">
        <v>44826.32813537037</v>
      </c>
      <c r="B155" s="4" t="s">
        <v>448</v>
      </c>
      <c r="C155" s="3"/>
      <c r="D155" s="3" t="s">
        <v>1431</v>
      </c>
      <c r="E155" s="3" t="s">
        <v>1087</v>
      </c>
    </row>
    <row r="156" ht="15.75" customHeight="1">
      <c r="A156" s="30">
        <v>44826.38431050926</v>
      </c>
      <c r="B156" s="4" t="s">
        <v>451</v>
      </c>
      <c r="C156" s="3"/>
      <c r="D156" s="3" t="s">
        <v>582</v>
      </c>
      <c r="E156" s="3" t="s">
        <v>1087</v>
      </c>
    </row>
    <row r="157" ht="15.75" customHeight="1">
      <c r="A157" s="30">
        <v>44826.494901701386</v>
      </c>
      <c r="B157" s="4" t="s">
        <v>452</v>
      </c>
      <c r="C157" s="3"/>
      <c r="D157" s="3" t="s">
        <v>582</v>
      </c>
      <c r="E157" s="3" t="s">
        <v>197</v>
      </c>
    </row>
    <row r="158" ht="15.75" customHeight="1">
      <c r="A158" s="30">
        <v>44826.49539659722</v>
      </c>
      <c r="B158" s="4" t="s">
        <v>453</v>
      </c>
      <c r="C158" s="3"/>
      <c r="D158" s="3" t="s">
        <v>582</v>
      </c>
      <c r="E158" s="3" t="s">
        <v>1107</v>
      </c>
    </row>
    <row r="159" ht="15.75" customHeight="1">
      <c r="A159" s="30">
        <v>44827.3772131713</v>
      </c>
      <c r="B159" s="4"/>
      <c r="C159" s="3"/>
      <c r="D159" s="3" t="s">
        <v>582</v>
      </c>
      <c r="E159" s="3" t="s">
        <v>1111</v>
      </c>
    </row>
    <row r="160" ht="15.75" customHeight="1">
      <c r="A160" s="30">
        <v>44827.395829166664</v>
      </c>
      <c r="B160" s="4" t="s">
        <v>456</v>
      </c>
      <c r="C160" s="3"/>
      <c r="D160" s="3" t="s">
        <v>1432</v>
      </c>
      <c r="E160" s="3" t="s">
        <v>1087</v>
      </c>
    </row>
    <row r="161" ht="15.75" customHeight="1">
      <c r="A161" s="30">
        <v>44827.43709269676</v>
      </c>
      <c r="B161" s="4" t="s">
        <v>457</v>
      </c>
      <c r="C161" s="3"/>
      <c r="D161" s="3" t="s">
        <v>1210</v>
      </c>
      <c r="E161" s="3" t="s">
        <v>1210</v>
      </c>
    </row>
    <row r="162" ht="15.75" customHeight="1">
      <c r="A162" s="30">
        <v>44827.454339108794</v>
      </c>
      <c r="B162" s="4" t="s">
        <v>461</v>
      </c>
      <c r="C162" s="3"/>
      <c r="D162" s="3" t="s">
        <v>1433</v>
      </c>
      <c r="E162" s="3" t="s">
        <v>212</v>
      </c>
    </row>
    <row r="163" ht="15.75" customHeight="1">
      <c r="A163" s="30">
        <v>44828.34699961805</v>
      </c>
      <c r="B163" s="4"/>
      <c r="C163" s="3"/>
      <c r="D163" s="3" t="s">
        <v>1434</v>
      </c>
      <c r="E163" s="3" t="s">
        <v>212</v>
      </c>
    </row>
    <row r="164" ht="15.75" customHeight="1">
      <c r="A164" s="30">
        <v>44828.34994969907</v>
      </c>
      <c r="B164" s="4" t="s">
        <v>464</v>
      </c>
      <c r="C164" s="3"/>
      <c r="D164" s="3" t="s">
        <v>1434</v>
      </c>
      <c r="E164" s="3" t="s">
        <v>1100</v>
      </c>
    </row>
    <row r="165" ht="15.75" customHeight="1">
      <c r="A165" s="30">
        <v>44834.5061566088</v>
      </c>
      <c r="B165" s="4" t="s">
        <v>112</v>
      </c>
      <c r="C165" s="3"/>
      <c r="D165" s="3" t="s">
        <v>282</v>
      </c>
      <c r="E165" s="3" t="s">
        <v>212</v>
      </c>
    </row>
    <row r="166" ht="15.75" customHeight="1">
      <c r="A166" s="30">
        <v>44834.55994715278</v>
      </c>
      <c r="B166" s="4" t="s">
        <v>467</v>
      </c>
      <c r="C166" s="3"/>
      <c r="D166" s="3" t="s">
        <v>282</v>
      </c>
      <c r="E166" s="3" t="s">
        <v>1064</v>
      </c>
    </row>
    <row r="167" ht="15.75" customHeight="1">
      <c r="A167" s="30">
        <v>44837.69045371527</v>
      </c>
      <c r="B167" s="4" t="s">
        <v>469</v>
      </c>
      <c r="C167" s="3"/>
      <c r="D167" s="3" t="s">
        <v>1435</v>
      </c>
      <c r="E167" s="3" t="s">
        <v>212</v>
      </c>
    </row>
    <row r="168" ht="15.75" customHeight="1">
      <c r="A168" s="30">
        <v>44840.31214140046</v>
      </c>
      <c r="B168" s="4" t="s">
        <v>471</v>
      </c>
      <c r="C168" s="3"/>
      <c r="D168" s="3" t="s">
        <v>1435</v>
      </c>
      <c r="E168" s="3" t="s">
        <v>1064</v>
      </c>
    </row>
    <row r="169" ht="15.75" customHeight="1">
      <c r="A169" s="30">
        <v>44840.360729328706</v>
      </c>
      <c r="B169" s="4" t="s">
        <v>473</v>
      </c>
      <c r="C169" s="3"/>
      <c r="D169" s="3" t="s">
        <v>1436</v>
      </c>
      <c r="E169" s="3" t="s">
        <v>212</v>
      </c>
    </row>
    <row r="170" ht="15.75" customHeight="1">
      <c r="A170" s="30">
        <v>44840.44966017361</v>
      </c>
      <c r="B170" s="4" t="s">
        <v>477</v>
      </c>
      <c r="C170" s="3"/>
      <c r="D170" s="3" t="s">
        <v>1437</v>
      </c>
      <c r="E170" s="3" t="s">
        <v>212</v>
      </c>
    </row>
    <row r="171" ht="15.75" customHeight="1">
      <c r="A171" s="30">
        <v>44840.458330821755</v>
      </c>
      <c r="B171" s="4" t="s">
        <v>480</v>
      </c>
      <c r="C171" s="3"/>
      <c r="D171" s="3" t="s">
        <v>1437</v>
      </c>
      <c r="E171" s="3" t="s">
        <v>1064</v>
      </c>
    </row>
    <row r="172" ht="15.75" customHeight="1">
      <c r="A172" s="30">
        <v>44840.46367241898</v>
      </c>
      <c r="B172" s="4"/>
      <c r="C172" s="3"/>
      <c r="D172" s="3" t="s">
        <v>212</v>
      </c>
      <c r="E172" s="3" t="s">
        <v>212</v>
      </c>
    </row>
    <row r="173" ht="15.75" customHeight="1">
      <c r="A173" s="30">
        <v>44843.49723605324</v>
      </c>
      <c r="B173" s="4" t="s">
        <v>485</v>
      </c>
      <c r="C173" s="3"/>
      <c r="D173" s="3" t="s">
        <v>1438</v>
      </c>
      <c r="E173" s="3" t="s">
        <v>212</v>
      </c>
    </row>
    <row r="174" ht="15.75" customHeight="1">
      <c r="A174" s="30">
        <v>44844.831785625</v>
      </c>
      <c r="B174" s="4"/>
      <c r="C174" s="3"/>
      <c r="D174" s="3" t="s">
        <v>1439</v>
      </c>
      <c r="E174" s="3" t="s">
        <v>212</v>
      </c>
    </row>
    <row r="175" ht="15.75" customHeight="1">
      <c r="A175" s="30">
        <v>44844.85523878472</v>
      </c>
      <c r="B175" s="4" t="s">
        <v>486</v>
      </c>
      <c r="C175" s="3"/>
      <c r="D175" s="3" t="s">
        <v>1440</v>
      </c>
      <c r="E175" s="3" t="s">
        <v>212</v>
      </c>
    </row>
    <row r="176" ht="15.75" customHeight="1">
      <c r="A176" s="30">
        <v>44845.436312164355</v>
      </c>
      <c r="B176" s="4" t="s">
        <v>487</v>
      </c>
      <c r="C176" s="3"/>
      <c r="D176" s="3" t="s">
        <v>1212</v>
      </c>
      <c r="E176" s="3" t="s">
        <v>1212</v>
      </c>
    </row>
    <row r="177" ht="15.75" customHeight="1">
      <c r="A177" s="30">
        <v>44845.43911050926</v>
      </c>
      <c r="B177" s="4" t="s">
        <v>489</v>
      </c>
      <c r="C177" s="3"/>
      <c r="D177" s="3" t="s">
        <v>1441</v>
      </c>
      <c r="E177" s="3" t="s">
        <v>212</v>
      </c>
    </row>
    <row r="178" ht="15.75" customHeight="1">
      <c r="A178" s="30">
        <v>44847.390935069445</v>
      </c>
      <c r="B178" s="4" t="s">
        <v>491</v>
      </c>
      <c r="C178" s="3"/>
      <c r="D178" s="3" t="s">
        <v>1442</v>
      </c>
      <c r="E178" s="3" t="s">
        <v>212</v>
      </c>
    </row>
    <row r="179" ht="15.75" customHeight="1">
      <c r="A179" s="30">
        <v>44847.41266112268</v>
      </c>
      <c r="B179" s="4" t="s">
        <v>493</v>
      </c>
      <c r="C179" s="3"/>
      <c r="D179" s="3" t="s">
        <v>1442</v>
      </c>
      <c r="E179" s="3" t="s">
        <v>1064</v>
      </c>
    </row>
    <row r="180" ht="15.75" customHeight="1">
      <c r="A180" s="30">
        <v>44847.59098597222</v>
      </c>
      <c r="B180" s="4" t="s">
        <v>495</v>
      </c>
      <c r="C180" s="3"/>
      <c r="D180" s="3" t="s">
        <v>1442</v>
      </c>
      <c r="E180" s="37" t="s">
        <v>1067</v>
      </c>
    </row>
    <row r="181" ht="15.75" customHeight="1">
      <c r="A181" s="30">
        <v>44850.34690488426</v>
      </c>
      <c r="B181" s="4" t="s">
        <v>496</v>
      </c>
      <c r="C181" s="3"/>
      <c r="D181" s="3" t="s">
        <v>1206</v>
      </c>
      <c r="E181" s="3" t="s">
        <v>1206</v>
      </c>
    </row>
    <row r="182" ht="15.75" customHeight="1">
      <c r="A182" s="30">
        <v>44855.00388574074</v>
      </c>
      <c r="B182" s="4" t="s">
        <v>497</v>
      </c>
      <c r="C182" s="3"/>
      <c r="D182" s="3" t="s">
        <v>1203</v>
      </c>
      <c r="E182" s="3" t="s">
        <v>1203</v>
      </c>
    </row>
    <row r="183" ht="15.75" customHeight="1">
      <c r="A183" s="30">
        <v>44855.4651299074</v>
      </c>
      <c r="B183" s="4" t="s">
        <v>498</v>
      </c>
      <c r="C183" s="3"/>
      <c r="D183" s="3" t="s">
        <v>1121</v>
      </c>
      <c r="E183" s="3" t="s">
        <v>1121</v>
      </c>
    </row>
    <row r="184" ht="15.75" customHeight="1">
      <c r="A184" s="30">
        <v>44858.65530805556</v>
      </c>
      <c r="B184" s="4"/>
      <c r="C184" s="3"/>
      <c r="D184" s="3" t="s">
        <v>1443</v>
      </c>
      <c r="E184" s="4" t="s">
        <v>1096</v>
      </c>
    </row>
    <row r="185" ht="15.75" customHeight="1">
      <c r="A185" s="30">
        <v>44858.68369986111</v>
      </c>
      <c r="B185" s="4"/>
      <c r="C185" s="3"/>
      <c r="D185" s="3" t="s">
        <v>1444</v>
      </c>
      <c r="E185" s="3" t="s">
        <v>1116</v>
      </c>
    </row>
    <row r="186" ht="15.75" customHeight="1">
      <c r="A186" s="30">
        <v>44867.76213559028</v>
      </c>
      <c r="B186" s="4" t="s">
        <v>500</v>
      </c>
      <c r="C186" s="3"/>
      <c r="D186" s="3" t="s">
        <v>1445</v>
      </c>
      <c r="E186" s="3" t="s">
        <v>1173</v>
      </c>
    </row>
    <row r="187" ht="15.75" customHeight="1">
      <c r="A187" s="30">
        <v>44868.84776665509</v>
      </c>
      <c r="B187" s="4" t="s">
        <v>501</v>
      </c>
      <c r="C187" s="3"/>
      <c r="D187" s="3" t="s">
        <v>1446</v>
      </c>
      <c r="E187" s="3" t="s">
        <v>304</v>
      </c>
    </row>
    <row r="188" ht="15.75" customHeight="1">
      <c r="A188" s="30">
        <v>44868.8788491088</v>
      </c>
      <c r="B188" s="4" t="s">
        <v>504</v>
      </c>
      <c r="C188" s="3"/>
      <c r="D188" s="3" t="s">
        <v>1447</v>
      </c>
      <c r="E188" s="3" t="s">
        <v>1087</v>
      </c>
    </row>
    <row r="189" ht="15.75" customHeight="1">
      <c r="A189" s="30">
        <v>44869.35112248843</v>
      </c>
      <c r="B189" s="4" t="s">
        <v>112</v>
      </c>
      <c r="C189" s="3"/>
      <c r="D189" s="3" t="s">
        <v>1448</v>
      </c>
      <c r="E189" s="3" t="s">
        <v>1111</v>
      </c>
    </row>
    <row r="190" ht="15.75" customHeight="1">
      <c r="A190" s="30">
        <v>44869.54834835648</v>
      </c>
      <c r="B190" s="4"/>
      <c r="C190" s="3"/>
      <c r="D190" s="3" t="s">
        <v>1137</v>
      </c>
      <c r="E190" s="3" t="s">
        <v>1137</v>
      </c>
    </row>
    <row r="191" ht="15.75" customHeight="1">
      <c r="A191" s="30">
        <v>44869.55069282408</v>
      </c>
      <c r="B191" s="4" t="s">
        <v>507</v>
      </c>
      <c r="C191" s="3"/>
      <c r="D191" s="3" t="s">
        <v>1449</v>
      </c>
      <c r="E191" s="3" t="s">
        <v>1074</v>
      </c>
    </row>
    <row r="192" ht="15.75" customHeight="1">
      <c r="A192" s="30">
        <v>44869.80587246528</v>
      </c>
      <c r="B192" s="4" t="s">
        <v>510</v>
      </c>
      <c r="C192" s="3"/>
      <c r="D192" s="3" t="s">
        <v>1450</v>
      </c>
      <c r="E192" s="3" t="s">
        <v>1116</v>
      </c>
    </row>
    <row r="193" ht="15.75" customHeight="1">
      <c r="A193" s="30">
        <v>44872.49582777778</v>
      </c>
      <c r="B193" s="4" t="s">
        <v>512</v>
      </c>
      <c r="C193" s="3"/>
      <c r="D193" s="3" t="s">
        <v>1451</v>
      </c>
      <c r="E193" s="4" t="s">
        <v>1099</v>
      </c>
    </row>
    <row r="194" ht="15.75" customHeight="1">
      <c r="A194" s="30">
        <v>44872.54367612269</v>
      </c>
      <c r="B194" s="4" t="s">
        <v>514</v>
      </c>
      <c r="C194" s="3"/>
      <c r="D194" s="3" t="s">
        <v>1451</v>
      </c>
      <c r="E194" s="3" t="s">
        <v>1100</v>
      </c>
    </row>
    <row r="195" ht="15.75" customHeight="1">
      <c r="A195" s="30">
        <v>44873.42908021991</v>
      </c>
      <c r="B195" s="4" t="s">
        <v>517</v>
      </c>
      <c r="C195" s="3"/>
      <c r="D195" s="3" t="s">
        <v>1452</v>
      </c>
      <c r="E195" s="4" t="s">
        <v>1085</v>
      </c>
    </row>
    <row r="196" ht="15.75" customHeight="1">
      <c r="A196" s="30">
        <v>44874.849378935185</v>
      </c>
      <c r="B196" s="4"/>
      <c r="C196" s="3"/>
      <c r="D196" s="3" t="s">
        <v>1207</v>
      </c>
      <c r="E196" s="3" t="s">
        <v>1207</v>
      </c>
    </row>
    <row r="197" ht="15.75" customHeight="1">
      <c r="A197" s="30">
        <v>44874.88450777778</v>
      </c>
      <c r="B197" s="4" t="s">
        <v>520</v>
      </c>
      <c r="C197" s="3"/>
      <c r="D197" s="3" t="s">
        <v>1453</v>
      </c>
      <c r="E197" s="3" t="s">
        <v>1121</v>
      </c>
    </row>
    <row r="198" ht="15.75" customHeight="1">
      <c r="A198" s="30">
        <v>44874.96512122685</v>
      </c>
      <c r="B198" s="4" t="s">
        <v>522</v>
      </c>
      <c r="C198" s="3"/>
      <c r="D198" s="3" t="s">
        <v>1454</v>
      </c>
      <c r="E198" s="3" t="s">
        <v>1122</v>
      </c>
    </row>
    <row r="199" ht="15.75" customHeight="1">
      <c r="A199" s="30">
        <v>44875.391976388884</v>
      </c>
      <c r="B199" s="4" t="s">
        <v>526</v>
      </c>
      <c r="C199" s="3"/>
      <c r="D199" s="3" t="s">
        <v>1455</v>
      </c>
      <c r="E199" s="3" t="s">
        <v>1122</v>
      </c>
    </row>
    <row r="200" ht="15.75" customHeight="1">
      <c r="A200" s="30">
        <v>44875.41066497685</v>
      </c>
      <c r="B200" s="4" t="s">
        <v>528</v>
      </c>
      <c r="C200" s="3"/>
      <c r="D200" s="3" t="s">
        <v>1456</v>
      </c>
      <c r="E200" s="3" t="s">
        <v>304</v>
      </c>
    </row>
    <row r="201" ht="15.75" customHeight="1">
      <c r="A201" s="30">
        <v>44875.41788267361</v>
      </c>
      <c r="B201" s="4" t="s">
        <v>529</v>
      </c>
      <c r="C201" s="3"/>
      <c r="D201" s="3" t="s">
        <v>581</v>
      </c>
      <c r="E201" s="3" t="s">
        <v>581</v>
      </c>
    </row>
    <row r="202" ht="15.75" customHeight="1">
      <c r="A202" s="30">
        <v>44875.49980575232</v>
      </c>
      <c r="B202" s="4" t="s">
        <v>531</v>
      </c>
      <c r="C202" s="3"/>
      <c r="D202" s="3" t="s">
        <v>332</v>
      </c>
      <c r="E202" s="3" t="s">
        <v>304</v>
      </c>
    </row>
    <row r="203" ht="15.75" customHeight="1">
      <c r="A203" s="30">
        <v>44875.53980409722</v>
      </c>
      <c r="B203" s="4" t="s">
        <v>533</v>
      </c>
      <c r="C203" s="3"/>
      <c r="D203" s="3" t="s">
        <v>1074</v>
      </c>
      <c r="E203" s="3" t="s">
        <v>1074</v>
      </c>
    </row>
    <row r="204" ht="15.75" customHeight="1">
      <c r="A204" s="30">
        <v>44875.63172600695</v>
      </c>
      <c r="B204" s="4" t="s">
        <v>535</v>
      </c>
      <c r="C204" s="3"/>
      <c r="D204" s="3" t="s">
        <v>1457</v>
      </c>
      <c r="E204" s="3" t="s">
        <v>1074</v>
      </c>
    </row>
    <row r="205" ht="15.75" customHeight="1">
      <c r="A205" s="30">
        <v>44883.39823756945</v>
      </c>
      <c r="B205" s="4" t="s">
        <v>538</v>
      </c>
      <c r="C205" s="3"/>
      <c r="D205" s="3" t="s">
        <v>686</v>
      </c>
      <c r="E205" s="3" t="s">
        <v>1074</v>
      </c>
    </row>
    <row r="206" ht="15.75" customHeight="1">
      <c r="A206" s="30">
        <v>44897.50240020834</v>
      </c>
      <c r="B206" s="4" t="s">
        <v>541</v>
      </c>
      <c r="C206" s="3"/>
      <c r="D206" s="3" t="s">
        <v>686</v>
      </c>
      <c r="E206" s="3" t="s">
        <v>1116</v>
      </c>
    </row>
    <row r="207" ht="15.75" customHeight="1">
      <c r="A207" s="30">
        <v>44897.506278437504</v>
      </c>
      <c r="B207" s="4"/>
      <c r="C207" s="3"/>
      <c r="D207" s="3" t="s">
        <v>1458</v>
      </c>
      <c r="E207" s="3" t="s">
        <v>1074</v>
      </c>
    </row>
    <row r="208" ht="15.75" customHeight="1">
      <c r="A208" s="30">
        <v>44911.6155687037</v>
      </c>
      <c r="B208" s="4"/>
      <c r="C208" s="3"/>
      <c r="D208" s="3" t="s">
        <v>1459</v>
      </c>
      <c r="E208" s="3" t="s">
        <v>304</v>
      </c>
    </row>
    <row r="209" ht="15.75" customHeight="1">
      <c r="A209" s="30">
        <v>44912.475751666665</v>
      </c>
      <c r="B209" s="4" t="s">
        <v>544</v>
      </c>
      <c r="C209" s="3"/>
      <c r="D209" s="3" t="s">
        <v>230</v>
      </c>
      <c r="E209" s="3" t="s">
        <v>304</v>
      </c>
    </row>
    <row r="210" ht="15.75" customHeight="1">
      <c r="A210" s="30">
        <v>44912.48014452546</v>
      </c>
      <c r="B210" s="4" t="s">
        <v>547</v>
      </c>
      <c r="C210" s="3"/>
      <c r="D210" s="3" t="s">
        <v>1460</v>
      </c>
      <c r="E210" s="4" t="s">
        <v>1099</v>
      </c>
    </row>
    <row r="211" ht="15.75" customHeight="1">
      <c r="A211" s="30">
        <v>44912.491616921296</v>
      </c>
      <c r="B211" s="4" t="s">
        <v>549</v>
      </c>
      <c r="C211" s="3"/>
      <c r="D211" s="3" t="s">
        <v>1461</v>
      </c>
      <c r="E211" s="3" t="s">
        <v>1101</v>
      </c>
    </row>
    <row r="212" ht="15.75" customHeight="1">
      <c r="A212" s="30">
        <v>44912.49765851852</v>
      </c>
      <c r="B212" s="4" t="s">
        <v>552</v>
      </c>
      <c r="C212" s="3"/>
      <c r="D212" s="3" t="s">
        <v>1462</v>
      </c>
      <c r="E212" s="4" t="s">
        <v>1099</v>
      </c>
    </row>
    <row r="213" ht="15.75" customHeight="1">
      <c r="A213" s="30">
        <v>44912.533807685184</v>
      </c>
      <c r="B213" s="4"/>
      <c r="C213" s="3"/>
      <c r="D213" s="3" t="s">
        <v>1463</v>
      </c>
      <c r="E213" s="4" t="s">
        <v>1202</v>
      </c>
    </row>
    <row r="214" ht="15.75" customHeight="1">
      <c r="A214" s="30">
        <v>44914.39634550926</v>
      </c>
      <c r="B214" s="4" t="s">
        <v>555</v>
      </c>
      <c r="C214" s="3"/>
      <c r="D214" s="3" t="s">
        <v>1464</v>
      </c>
      <c r="E214" s="4" t="s">
        <v>1085</v>
      </c>
    </row>
    <row r="215" ht="15.75" customHeight="1">
      <c r="A215" s="30">
        <v>44914.80163403935</v>
      </c>
      <c r="B215" s="4" t="s">
        <v>557</v>
      </c>
      <c r="C215" s="3"/>
      <c r="D215" s="3" t="s">
        <v>1465</v>
      </c>
      <c r="E215" s="4" t="s">
        <v>1085</v>
      </c>
    </row>
    <row r="216" ht="15.75" customHeight="1">
      <c r="A216" s="30">
        <v>44916.30979912037</v>
      </c>
      <c r="B216" s="4"/>
      <c r="C216" s="3"/>
      <c r="D216" s="3" t="s">
        <v>1466</v>
      </c>
      <c r="E216" s="3" t="s">
        <v>1082</v>
      </c>
    </row>
    <row r="217" ht="15.75" customHeight="1">
      <c r="A217" s="30">
        <v>44916.790853506944</v>
      </c>
      <c r="B217" s="4" t="s">
        <v>559</v>
      </c>
      <c r="C217" s="3"/>
      <c r="D217" s="3" t="s">
        <v>1467</v>
      </c>
      <c r="E217" s="3" t="s">
        <v>1082</v>
      </c>
    </row>
    <row r="218" ht="15.75" customHeight="1">
      <c r="A218" s="30">
        <v>44916.94627273148</v>
      </c>
      <c r="B218" s="4" t="s">
        <v>564</v>
      </c>
      <c r="C218" s="3"/>
      <c r="D218" s="3" t="s">
        <v>1467</v>
      </c>
      <c r="E218" s="3" t="s">
        <v>1137</v>
      </c>
    </row>
    <row r="219" ht="15.75" customHeight="1">
      <c r="A219" s="30">
        <v>44917.4245618287</v>
      </c>
      <c r="B219" s="4" t="s">
        <v>570</v>
      </c>
      <c r="C219" s="3"/>
      <c r="D219" s="3" t="s">
        <v>1468</v>
      </c>
      <c r="E219" s="4" t="s">
        <v>1085</v>
      </c>
    </row>
    <row r="220" ht="15.75" customHeight="1">
      <c r="A220" s="30">
        <v>44917.61169421296</v>
      </c>
      <c r="B220" s="4" t="s">
        <v>573</v>
      </c>
      <c r="C220" s="3"/>
      <c r="D220" s="3" t="s">
        <v>197</v>
      </c>
      <c r="E220" s="3" t="s">
        <v>197</v>
      </c>
    </row>
    <row r="221" ht="15.75" customHeight="1">
      <c r="A221" s="30">
        <v>44917.703884953706</v>
      </c>
      <c r="B221" s="4"/>
      <c r="C221" s="3"/>
      <c r="D221" s="3" t="s">
        <v>1469</v>
      </c>
      <c r="E221" s="3" t="s">
        <v>197</v>
      </c>
    </row>
    <row r="222" ht="15.75" customHeight="1">
      <c r="A222" s="30">
        <v>44917.70837979167</v>
      </c>
      <c r="B222" s="4" t="s">
        <v>577</v>
      </c>
      <c r="C222" s="3"/>
      <c r="D222" s="3" t="s">
        <v>1470</v>
      </c>
      <c r="E222" s="3" t="s">
        <v>197</v>
      </c>
    </row>
    <row r="223" ht="15.75" customHeight="1">
      <c r="A223" s="30">
        <v>44917.865620798606</v>
      </c>
      <c r="B223" s="4" t="s">
        <v>580</v>
      </c>
      <c r="C223" s="3"/>
      <c r="D223" s="3" t="s">
        <v>98</v>
      </c>
      <c r="E223" s="3" t="s">
        <v>197</v>
      </c>
    </row>
    <row r="224" ht="15.75" customHeight="1">
      <c r="A224" s="30">
        <v>44921.75309063657</v>
      </c>
      <c r="B224" s="4" t="s">
        <v>581</v>
      </c>
      <c r="C224" s="3"/>
      <c r="D224" s="3" t="s">
        <v>1471</v>
      </c>
      <c r="E224" s="3" t="s">
        <v>197</v>
      </c>
    </row>
    <row r="225" ht="15.75" customHeight="1">
      <c r="A225" s="30">
        <v>44921.77821399306</v>
      </c>
      <c r="B225" s="4" t="s">
        <v>582</v>
      </c>
      <c r="C225" s="3"/>
      <c r="D225" s="3" t="s">
        <v>1471</v>
      </c>
      <c r="E225" s="3" t="s">
        <v>1074</v>
      </c>
    </row>
    <row r="226" ht="15.75" customHeight="1">
      <c r="A226" s="30">
        <v>44921.79012358796</v>
      </c>
      <c r="B226" s="4" t="s">
        <v>584</v>
      </c>
      <c r="C226" s="3"/>
      <c r="D226" s="3" t="s">
        <v>1471</v>
      </c>
      <c r="E226" s="3" t="s">
        <v>1152</v>
      </c>
    </row>
    <row r="227" ht="15.75" customHeight="1">
      <c r="A227" s="30">
        <v>44923.36441137732</v>
      </c>
      <c r="B227" s="4" t="s">
        <v>112</v>
      </c>
      <c r="C227" s="3"/>
      <c r="D227" s="3" t="s">
        <v>1472</v>
      </c>
      <c r="E227" s="3" t="s">
        <v>197</v>
      </c>
    </row>
    <row r="228" ht="15.75" customHeight="1">
      <c r="A228" s="30">
        <v>44923.70794707176</v>
      </c>
      <c r="B228" s="4" t="s">
        <v>588</v>
      </c>
      <c r="C228" s="3"/>
      <c r="D228" s="3" t="s">
        <v>1472</v>
      </c>
      <c r="E228" s="3" t="s">
        <v>1097</v>
      </c>
    </row>
    <row r="229" ht="15.75" customHeight="1">
      <c r="A229" s="30">
        <v>44928.365468819444</v>
      </c>
      <c r="B229" s="4" t="s">
        <v>589</v>
      </c>
      <c r="C229" s="3"/>
      <c r="D229" s="3" t="s">
        <v>1201</v>
      </c>
      <c r="E229" s="3" t="s">
        <v>1201</v>
      </c>
    </row>
    <row r="230" ht="15.75" customHeight="1">
      <c r="A230" s="30">
        <v>44937.63539185185</v>
      </c>
      <c r="B230" s="4" t="s">
        <v>590</v>
      </c>
      <c r="C230" s="3"/>
      <c r="D230" s="3" t="s">
        <v>580</v>
      </c>
      <c r="E230" s="3" t="s">
        <v>197</v>
      </c>
    </row>
    <row r="231" ht="15.75" customHeight="1">
      <c r="A231" s="30">
        <v>44938.62578861111</v>
      </c>
      <c r="B231" s="4" t="s">
        <v>592</v>
      </c>
      <c r="C231" s="3"/>
      <c r="D231" s="3" t="s">
        <v>580</v>
      </c>
      <c r="E231" s="3" t="s">
        <v>1087</v>
      </c>
    </row>
    <row r="232" ht="15.75" customHeight="1">
      <c r="A232" s="30">
        <v>44938.76366848379</v>
      </c>
      <c r="B232" s="4" t="s">
        <v>595</v>
      </c>
      <c r="C232" s="3"/>
      <c r="D232" s="3" t="s">
        <v>125</v>
      </c>
      <c r="E232" s="3" t="s">
        <v>197</v>
      </c>
    </row>
    <row r="233" ht="15.75" customHeight="1">
      <c r="A233" s="30">
        <v>44938.77905790509</v>
      </c>
      <c r="B233" s="4" t="s">
        <v>598</v>
      </c>
      <c r="C233" s="3"/>
      <c r="D233" s="3" t="s">
        <v>1473</v>
      </c>
      <c r="E233" s="3" t="s">
        <v>1116</v>
      </c>
    </row>
    <row r="234" ht="15.75" customHeight="1">
      <c r="A234" s="30">
        <v>44939.81697813657</v>
      </c>
      <c r="B234" s="4" t="s">
        <v>601</v>
      </c>
      <c r="C234" s="3"/>
      <c r="D234" s="3" t="s">
        <v>1474</v>
      </c>
      <c r="E234" s="3" t="s">
        <v>1113</v>
      </c>
    </row>
    <row r="235" ht="15.75" customHeight="1">
      <c r="A235" s="30">
        <v>44939.996466296296</v>
      </c>
      <c r="B235" s="4"/>
      <c r="C235" s="3"/>
      <c r="D235" s="3" t="s">
        <v>372</v>
      </c>
      <c r="E235" s="3" t="s">
        <v>581</v>
      </c>
    </row>
    <row r="236" ht="15.75" customHeight="1">
      <c r="A236" s="30">
        <v>44941.704715196756</v>
      </c>
      <c r="B236" s="4" t="s">
        <v>607</v>
      </c>
      <c r="C236" s="3"/>
      <c r="D236" s="3" t="s">
        <v>1475</v>
      </c>
      <c r="E236" s="3" t="s">
        <v>1076</v>
      </c>
    </row>
    <row r="237" ht="15.75" customHeight="1">
      <c r="A237" s="30">
        <v>44946.85991144676</v>
      </c>
      <c r="B237" s="4" t="s">
        <v>610</v>
      </c>
      <c r="C237" s="3"/>
      <c r="D237" s="3" t="s">
        <v>1476</v>
      </c>
      <c r="E237" s="3" t="s">
        <v>1110</v>
      </c>
    </row>
    <row r="238" ht="15.75" customHeight="1">
      <c r="A238" s="30">
        <v>44983.70119222222</v>
      </c>
      <c r="B238" s="4" t="s">
        <v>614</v>
      </c>
      <c r="C238" s="3"/>
      <c r="D238" s="3" t="s">
        <v>1477</v>
      </c>
      <c r="E238" s="3" t="s">
        <v>1107</v>
      </c>
    </row>
    <row r="239" ht="15.75" customHeight="1">
      <c r="A239" s="30">
        <v>44984.86452746528</v>
      </c>
      <c r="B239" s="4" t="s">
        <v>617</v>
      </c>
      <c r="C239" s="3"/>
      <c r="D239" s="3" t="s">
        <v>769</v>
      </c>
      <c r="E239" s="3" t="s">
        <v>304</v>
      </c>
    </row>
    <row r="240" ht="15.75" customHeight="1">
      <c r="A240" s="30">
        <v>44984.86730038194</v>
      </c>
      <c r="B240" s="4" t="s">
        <v>619</v>
      </c>
      <c r="C240" s="3"/>
      <c r="D240" s="3" t="s">
        <v>1478</v>
      </c>
      <c r="E240" s="4" t="s">
        <v>1244</v>
      </c>
    </row>
    <row r="241" ht="15.75" customHeight="1">
      <c r="A241" s="30">
        <v>44985.822345775465</v>
      </c>
      <c r="B241" s="4" t="s">
        <v>624</v>
      </c>
      <c r="C241" s="3"/>
      <c r="D241" s="3" t="s">
        <v>1479</v>
      </c>
      <c r="E241" s="3" t="s">
        <v>1076</v>
      </c>
    </row>
    <row r="242" ht="15.75" customHeight="1">
      <c r="A242" s="30">
        <v>44991.61612056713</v>
      </c>
      <c r="B242" s="4" t="s">
        <v>626</v>
      </c>
      <c r="C242" s="3"/>
      <c r="D242" s="3" t="s">
        <v>1480</v>
      </c>
      <c r="E242" s="4" t="s">
        <v>1112</v>
      </c>
    </row>
    <row r="243" ht="15.75" customHeight="1">
      <c r="A243" s="30">
        <v>44991.72146537037</v>
      </c>
      <c r="B243" s="4" t="s">
        <v>628</v>
      </c>
      <c r="C243" s="3"/>
      <c r="D243" s="3" t="s">
        <v>1481</v>
      </c>
      <c r="E243" s="4" t="s">
        <v>1099</v>
      </c>
    </row>
    <row r="244" ht="15.75" customHeight="1">
      <c r="A244" s="30">
        <v>44991.829087129634</v>
      </c>
      <c r="B244" s="4" t="s">
        <v>629</v>
      </c>
      <c r="C244" s="3"/>
      <c r="D244" s="3" t="s">
        <v>1482</v>
      </c>
      <c r="E244" s="4" t="s">
        <v>1099</v>
      </c>
    </row>
    <row r="245" ht="15.75" customHeight="1">
      <c r="A245" s="30">
        <v>44993.82636167824</v>
      </c>
      <c r="B245" s="4" t="s">
        <v>633</v>
      </c>
      <c r="C245" s="3"/>
      <c r="D245" s="3" t="s">
        <v>1482</v>
      </c>
      <c r="E245" s="4" t="s">
        <v>1120</v>
      </c>
    </row>
    <row r="246" ht="15.75" customHeight="1">
      <c r="A246" s="30">
        <v>44994.42645236111</v>
      </c>
      <c r="B246" s="4" t="s">
        <v>636</v>
      </c>
      <c r="C246" s="3"/>
      <c r="D246" s="3" t="s">
        <v>352</v>
      </c>
      <c r="E246" s="3" t="s">
        <v>1074</v>
      </c>
    </row>
    <row r="247" ht="15.75" customHeight="1">
      <c r="A247" s="30">
        <v>44994.70852748843</v>
      </c>
      <c r="B247" s="4" t="s">
        <v>641</v>
      </c>
      <c r="C247" s="3"/>
      <c r="D247" s="3" t="s">
        <v>352</v>
      </c>
      <c r="E247" s="3" t="s">
        <v>1084</v>
      </c>
    </row>
    <row r="248" ht="15.75" customHeight="1">
      <c r="A248" s="30">
        <v>44994.8202521875</v>
      </c>
      <c r="B248" s="4" t="s">
        <v>646</v>
      </c>
      <c r="C248" s="3"/>
      <c r="D248" s="3" t="s">
        <v>352</v>
      </c>
      <c r="E248" s="3" t="s">
        <v>1104</v>
      </c>
    </row>
    <row r="249" ht="15.75" customHeight="1">
      <c r="A249" s="30">
        <v>44995.45760380787</v>
      </c>
      <c r="B249" s="4" t="s">
        <v>649</v>
      </c>
      <c r="C249" s="3"/>
      <c r="D249" s="3" t="s">
        <v>352</v>
      </c>
      <c r="E249" s="3" t="s">
        <v>1109</v>
      </c>
    </row>
    <row r="250" ht="15.75" customHeight="1">
      <c r="A250" s="30">
        <v>44997.58415138889</v>
      </c>
      <c r="B250" s="4"/>
      <c r="C250" s="3"/>
      <c r="D250" s="3" t="s">
        <v>1483</v>
      </c>
      <c r="E250" s="3" t="s">
        <v>1109</v>
      </c>
    </row>
    <row r="251" ht="15.75" customHeight="1">
      <c r="A251" s="30">
        <v>44999.70612702546</v>
      </c>
      <c r="B251" s="4" t="s">
        <v>652</v>
      </c>
      <c r="C251" s="3"/>
      <c r="D251" s="3" t="s">
        <v>1483</v>
      </c>
      <c r="E251" s="3" t="s">
        <v>1084</v>
      </c>
    </row>
    <row r="252" ht="15.75" customHeight="1">
      <c r="A252" s="30">
        <v>44999.71939459491</v>
      </c>
      <c r="B252" s="4" t="s">
        <v>658</v>
      </c>
      <c r="C252" s="3"/>
      <c r="D252" s="3" t="s">
        <v>1483</v>
      </c>
      <c r="E252" s="3" t="s">
        <v>1088</v>
      </c>
    </row>
    <row r="253" ht="15.75" customHeight="1">
      <c r="A253" s="30">
        <v>44999.98663353009</v>
      </c>
      <c r="B253" s="4" t="s">
        <v>659</v>
      </c>
      <c r="C253" s="3"/>
      <c r="D253" s="3" t="s">
        <v>181</v>
      </c>
      <c r="E253" s="3" t="s">
        <v>304</v>
      </c>
    </row>
    <row r="254" ht="15.75" customHeight="1">
      <c r="A254" s="30">
        <v>45000.8621596875</v>
      </c>
      <c r="B254" s="4"/>
      <c r="C254" s="3"/>
      <c r="D254" s="3" t="s">
        <v>313</v>
      </c>
      <c r="E254" s="3" t="s">
        <v>1076</v>
      </c>
    </row>
    <row r="255" ht="15.75" customHeight="1">
      <c r="A255" s="30">
        <v>45000.867805393515</v>
      </c>
      <c r="B255" s="4" t="s">
        <v>663</v>
      </c>
      <c r="C255" s="3"/>
      <c r="D255" s="3" t="s">
        <v>1484</v>
      </c>
      <c r="E255" s="3" t="s">
        <v>1067</v>
      </c>
    </row>
    <row r="256" ht="15.75" customHeight="1">
      <c r="A256" s="30">
        <v>45001.39503053241</v>
      </c>
      <c r="B256" s="4" t="s">
        <v>665</v>
      </c>
      <c r="C256" s="3"/>
      <c r="D256" s="3" t="s">
        <v>1485</v>
      </c>
      <c r="E256" s="3" t="s">
        <v>1067</v>
      </c>
    </row>
    <row r="257" ht="15.75" customHeight="1">
      <c r="A257" s="30">
        <v>45003.759358194446</v>
      </c>
      <c r="B257" s="4" t="s">
        <v>666</v>
      </c>
      <c r="C257" s="3"/>
      <c r="D257" s="3" t="s">
        <v>1197</v>
      </c>
      <c r="E257" s="3" t="s">
        <v>1197</v>
      </c>
    </row>
    <row r="258" ht="15.75" customHeight="1">
      <c r="A258" s="30">
        <v>44869.491359050924</v>
      </c>
      <c r="B258" s="4" t="s">
        <v>668</v>
      </c>
      <c r="C258" s="3"/>
      <c r="D258" s="3" t="s">
        <v>1486</v>
      </c>
      <c r="E258" s="3" t="s">
        <v>227</v>
      </c>
    </row>
    <row r="259" ht="15.75" customHeight="1">
      <c r="A259" s="30">
        <v>44869.49301082176</v>
      </c>
      <c r="B259" s="4" t="s">
        <v>669</v>
      </c>
      <c r="C259" s="3"/>
      <c r="D259" s="3" t="s">
        <v>1487</v>
      </c>
      <c r="E259" s="3" t="s">
        <v>227</v>
      </c>
    </row>
    <row r="260" ht="15.75" customHeight="1">
      <c r="A260" s="30">
        <v>44869.496987754625</v>
      </c>
      <c r="B260" s="4" t="s">
        <v>670</v>
      </c>
      <c r="C260" s="3"/>
      <c r="D260" s="3" t="s">
        <v>1488</v>
      </c>
      <c r="E260" s="3" t="s">
        <v>227</v>
      </c>
    </row>
    <row r="261" ht="15.75" customHeight="1">
      <c r="A261" s="30">
        <v>44869.49806136574</v>
      </c>
      <c r="B261" s="4" t="s">
        <v>673</v>
      </c>
      <c r="C261" s="3"/>
      <c r="D261" s="3" t="s">
        <v>1489</v>
      </c>
      <c r="E261" s="3" t="s">
        <v>227</v>
      </c>
    </row>
    <row r="262" ht="15.75" customHeight="1">
      <c r="A262" s="30">
        <v>44869.51219767361</v>
      </c>
      <c r="B262" s="4" t="s">
        <v>675</v>
      </c>
      <c r="C262" s="3"/>
      <c r="D262" s="3" t="s">
        <v>1490</v>
      </c>
      <c r="E262" s="3" t="s">
        <v>227</v>
      </c>
    </row>
    <row r="263" ht="15.75" customHeight="1">
      <c r="A263" s="30">
        <v>44872.57876847222</v>
      </c>
      <c r="B263" s="4" t="s">
        <v>677</v>
      </c>
      <c r="C263" s="3"/>
      <c r="D263" s="3" t="s">
        <v>1491</v>
      </c>
      <c r="E263" s="3" t="s">
        <v>1082</v>
      </c>
    </row>
    <row r="264" ht="15.75" customHeight="1">
      <c r="A264" s="30">
        <v>44872.59413891204</v>
      </c>
      <c r="B264" s="4" t="s">
        <v>680</v>
      </c>
      <c r="C264" s="3"/>
      <c r="D264" s="3" t="s">
        <v>1492</v>
      </c>
      <c r="E264" s="3" t="s">
        <v>1148</v>
      </c>
    </row>
    <row r="265" ht="15.75" customHeight="1">
      <c r="A265" s="30">
        <v>44872.606347442124</v>
      </c>
      <c r="B265" s="4" t="s">
        <v>681</v>
      </c>
      <c r="C265" s="3"/>
      <c r="D265" s="3" t="s">
        <v>1493</v>
      </c>
      <c r="E265" s="3" t="s">
        <v>1148</v>
      </c>
    </row>
    <row r="266" ht="15.75" customHeight="1">
      <c r="A266" s="30">
        <v>44872.62340005787</v>
      </c>
      <c r="B266" s="4" t="s">
        <v>682</v>
      </c>
      <c r="C266" s="3"/>
      <c r="D266" s="3" t="s">
        <v>1494</v>
      </c>
      <c r="E266" s="3" t="s">
        <v>1094</v>
      </c>
    </row>
    <row r="267" ht="15.75" customHeight="1">
      <c r="A267" s="30">
        <v>44872.700260451384</v>
      </c>
      <c r="B267" s="4"/>
      <c r="C267" s="3"/>
      <c r="D267" s="3" t="s">
        <v>1495</v>
      </c>
      <c r="E267" s="3" t="s">
        <v>1094</v>
      </c>
    </row>
    <row r="268" ht="15.75" customHeight="1">
      <c r="A268" s="30">
        <v>44872.72802721064</v>
      </c>
      <c r="B268" s="4" t="s">
        <v>683</v>
      </c>
      <c r="C268" s="3"/>
      <c r="D268" s="3" t="s">
        <v>1496</v>
      </c>
      <c r="E268" s="3" t="s">
        <v>1074</v>
      </c>
    </row>
    <row r="269" ht="15.75" customHeight="1">
      <c r="A269" s="30">
        <v>44872.74194828703</v>
      </c>
      <c r="B269" s="4" t="s">
        <v>686</v>
      </c>
      <c r="C269" s="3"/>
      <c r="D269" s="3" t="s">
        <v>1496</v>
      </c>
      <c r="E269" s="3" t="s">
        <v>1094</v>
      </c>
    </row>
    <row r="270" ht="15.75" customHeight="1">
      <c r="A270" s="30">
        <v>44873.62212555556</v>
      </c>
      <c r="B270" s="4" t="s">
        <v>688</v>
      </c>
      <c r="C270" s="3"/>
      <c r="D270" s="3" t="s">
        <v>1497</v>
      </c>
      <c r="E270" s="4" t="s">
        <v>1085</v>
      </c>
    </row>
    <row r="271" ht="15.75" customHeight="1">
      <c r="A271" s="30">
        <v>44895.37893329861</v>
      </c>
      <c r="B271" s="4" t="s">
        <v>690</v>
      </c>
      <c r="C271" s="3"/>
      <c r="D271" s="3" t="s">
        <v>1196</v>
      </c>
      <c r="E271" s="3" t="s">
        <v>1196</v>
      </c>
    </row>
    <row r="272" ht="15.75" customHeight="1">
      <c r="A272" s="30">
        <v>44895.379983506944</v>
      </c>
      <c r="B272" s="4" t="s">
        <v>408</v>
      </c>
      <c r="C272" s="3"/>
      <c r="D272" s="3" t="s">
        <v>1498</v>
      </c>
      <c r="E272" s="3" t="s">
        <v>1098</v>
      </c>
    </row>
    <row r="273" ht="15.75" customHeight="1">
      <c r="A273" s="30">
        <v>44895.385052314814</v>
      </c>
      <c r="B273" s="4" t="s">
        <v>691</v>
      </c>
      <c r="C273" s="3"/>
      <c r="D273" s="3" t="s">
        <v>1499</v>
      </c>
      <c r="E273" s="3" t="s">
        <v>1082</v>
      </c>
    </row>
    <row r="274" ht="15.75" customHeight="1">
      <c r="A274" s="30">
        <v>44895.42949769676</v>
      </c>
      <c r="B274" s="4" t="s">
        <v>695</v>
      </c>
      <c r="C274" s="3"/>
      <c r="D274" s="3" t="s">
        <v>1193</v>
      </c>
      <c r="E274" s="4" t="s">
        <v>1193</v>
      </c>
    </row>
    <row r="275" ht="15.75" customHeight="1">
      <c r="A275" s="30">
        <v>44895.50252623843</v>
      </c>
      <c r="B275" s="4" t="s">
        <v>697</v>
      </c>
      <c r="C275" s="3"/>
      <c r="D275" s="3" t="s">
        <v>1500</v>
      </c>
      <c r="E275" s="4" t="s">
        <v>1120</v>
      </c>
    </row>
    <row r="276" ht="15.75" customHeight="1">
      <c r="A276" s="30">
        <v>44895.63207545139</v>
      </c>
      <c r="B276" s="4"/>
      <c r="C276" s="3"/>
      <c r="D276" s="3" t="s">
        <v>1501</v>
      </c>
      <c r="E276" s="3" t="s">
        <v>1191</v>
      </c>
    </row>
    <row r="277" ht="15.75" customHeight="1">
      <c r="A277" s="30">
        <v>44895.7819883912</v>
      </c>
      <c r="B277" s="4" t="s">
        <v>699</v>
      </c>
      <c r="C277" s="3"/>
      <c r="D277" s="3" t="s">
        <v>1190</v>
      </c>
      <c r="E277" s="3" t="s">
        <v>1190</v>
      </c>
    </row>
    <row r="278" ht="15.75" customHeight="1">
      <c r="A278" s="30">
        <v>44908.78832501157</v>
      </c>
      <c r="B278" s="4" t="s">
        <v>700</v>
      </c>
      <c r="C278" s="3"/>
      <c r="D278" s="3" t="s">
        <v>1118</v>
      </c>
      <c r="E278" s="3" t="s">
        <v>1118</v>
      </c>
    </row>
    <row r="279" ht="15.75" customHeight="1">
      <c r="A279" s="30">
        <v>44908.79065552083</v>
      </c>
      <c r="B279" s="4" t="s">
        <v>704</v>
      </c>
      <c r="C279" s="3"/>
      <c r="D279" s="3" t="s">
        <v>1183</v>
      </c>
      <c r="E279" s="3" t="s">
        <v>1183</v>
      </c>
    </row>
    <row r="280" ht="15.75" customHeight="1">
      <c r="A280" s="30">
        <v>44909.25709493055</v>
      </c>
      <c r="B280" s="4" t="s">
        <v>705</v>
      </c>
      <c r="C280" s="3"/>
      <c r="D280" s="3" t="s">
        <v>1502</v>
      </c>
      <c r="E280" s="3" t="s">
        <v>1084</v>
      </c>
    </row>
    <row r="281" ht="15.75" customHeight="1">
      <c r="A281" s="30">
        <v>44936.43735232639</v>
      </c>
      <c r="B281" s="4" t="s">
        <v>707</v>
      </c>
      <c r="C281" s="3"/>
      <c r="D281" s="3" t="s">
        <v>1503</v>
      </c>
      <c r="E281" s="3" t="s">
        <v>1084</v>
      </c>
    </row>
    <row r="282" ht="15.75" customHeight="1">
      <c r="A282" s="30">
        <v>44936.44024783565</v>
      </c>
      <c r="B282" s="4" t="s">
        <v>709</v>
      </c>
      <c r="C282" s="3"/>
      <c r="D282" s="3" t="s">
        <v>1504</v>
      </c>
      <c r="E282" s="3" t="s">
        <v>1088</v>
      </c>
    </row>
    <row r="283" ht="15.75" customHeight="1">
      <c r="A283" s="30">
        <v>44936.49985784722</v>
      </c>
      <c r="B283" s="4" t="s">
        <v>710</v>
      </c>
      <c r="C283" s="3"/>
      <c r="D283" s="3" t="s">
        <v>1505</v>
      </c>
      <c r="E283" s="3" t="s">
        <v>1131</v>
      </c>
    </row>
    <row r="284" ht="15.75" customHeight="1">
      <c r="A284" s="30">
        <v>44936.529431874995</v>
      </c>
      <c r="B284" s="4" t="s">
        <v>712</v>
      </c>
      <c r="C284" s="3"/>
      <c r="D284" s="3" t="s">
        <v>1506</v>
      </c>
      <c r="E284" s="4" t="s">
        <v>1114</v>
      </c>
    </row>
    <row r="285" ht="15.75" customHeight="1">
      <c r="A285" s="30">
        <v>44939.57586848379</v>
      </c>
      <c r="B285" s="4"/>
      <c r="C285" s="3"/>
      <c r="D285" s="3" t="s">
        <v>1507</v>
      </c>
      <c r="E285" s="3" t="s">
        <v>1128</v>
      </c>
    </row>
    <row r="286" ht="15.75" customHeight="1">
      <c r="A286" s="30">
        <v>44923.729016157406</v>
      </c>
      <c r="B286" s="4" t="s">
        <v>715</v>
      </c>
      <c r="C286" s="3"/>
      <c r="D286" s="3" t="s">
        <v>1508</v>
      </c>
      <c r="E286" s="38" t="s">
        <v>1139</v>
      </c>
    </row>
    <row r="287" ht="15.75" customHeight="1">
      <c r="A287" s="39">
        <v>45004.84043888889</v>
      </c>
      <c r="B287" s="4" t="s">
        <v>718</v>
      </c>
      <c r="C287" s="3"/>
      <c r="D287" s="3" t="s">
        <v>1186</v>
      </c>
      <c r="E287" s="3" t="s">
        <v>1186</v>
      </c>
    </row>
    <row r="288" ht="15.75" customHeight="1">
      <c r="A288" s="30">
        <v>45004.937716307875</v>
      </c>
      <c r="B288" s="4" t="s">
        <v>720</v>
      </c>
      <c r="C288" s="3"/>
      <c r="D288" s="3" t="s">
        <v>1104</v>
      </c>
      <c r="E288" s="3" t="s">
        <v>1104</v>
      </c>
    </row>
    <row r="289" ht="15.75" customHeight="1">
      <c r="A289" s="30">
        <v>45005.0669984375</v>
      </c>
      <c r="B289" s="4" t="s">
        <v>721</v>
      </c>
      <c r="C289" s="3"/>
      <c r="D289" s="3" t="s">
        <v>1509</v>
      </c>
      <c r="E289" s="3" t="s">
        <v>1104</v>
      </c>
    </row>
    <row r="290" ht="15.75" customHeight="1">
      <c r="A290" s="30">
        <v>45005.36549114583</v>
      </c>
      <c r="B290" s="4" t="s">
        <v>724</v>
      </c>
      <c r="C290" s="3"/>
      <c r="D290" s="3" t="s">
        <v>1510</v>
      </c>
      <c r="E290" s="3" t="s">
        <v>1087</v>
      </c>
    </row>
    <row r="291" ht="15.75" customHeight="1">
      <c r="A291" s="30">
        <v>45005.41745875</v>
      </c>
      <c r="B291" s="4" t="s">
        <v>725</v>
      </c>
      <c r="C291" s="3"/>
      <c r="D291" s="3" t="s">
        <v>1181</v>
      </c>
      <c r="E291" s="3" t="s">
        <v>1181</v>
      </c>
    </row>
    <row r="292" ht="15.75" customHeight="1">
      <c r="A292" s="30">
        <v>45005.49294541667</v>
      </c>
      <c r="B292" s="4" t="s">
        <v>727</v>
      </c>
      <c r="C292" s="3"/>
      <c r="D292" s="3" t="s">
        <v>1511</v>
      </c>
      <c r="E292" s="3" t="s">
        <v>1074</v>
      </c>
    </row>
    <row r="293" ht="15.75" customHeight="1">
      <c r="A293" s="30">
        <v>45005.5103591088</v>
      </c>
      <c r="B293" s="4" t="s">
        <v>729</v>
      </c>
      <c r="C293" s="3"/>
      <c r="D293" s="3" t="s">
        <v>1512</v>
      </c>
      <c r="E293" s="3" t="s">
        <v>1074</v>
      </c>
    </row>
    <row r="294" ht="15.75" customHeight="1">
      <c r="A294" s="30">
        <v>45005.61546223379</v>
      </c>
      <c r="B294" s="4" t="s">
        <v>733</v>
      </c>
      <c r="C294" s="3"/>
      <c r="D294" s="3" t="s">
        <v>1513</v>
      </c>
      <c r="E294" s="3" t="s">
        <v>1074</v>
      </c>
    </row>
    <row r="295" ht="15.75" customHeight="1">
      <c r="A295" s="30">
        <v>45005.73196447917</v>
      </c>
      <c r="B295" s="4" t="s">
        <v>737</v>
      </c>
      <c r="C295" s="3"/>
      <c r="D295" s="3" t="s">
        <v>1514</v>
      </c>
      <c r="E295" s="3" t="s">
        <v>1074</v>
      </c>
    </row>
    <row r="296" ht="15.75" customHeight="1">
      <c r="A296" s="30">
        <v>45005.79329611111</v>
      </c>
      <c r="B296" s="4" t="s">
        <v>740</v>
      </c>
      <c r="C296" s="3"/>
      <c r="D296" s="3" t="s">
        <v>1515</v>
      </c>
      <c r="E296" s="3" t="s">
        <v>555</v>
      </c>
    </row>
    <row r="297" ht="15.75" customHeight="1">
      <c r="A297" s="30">
        <v>45005.806326666665</v>
      </c>
      <c r="B297" s="4" t="s">
        <v>743</v>
      </c>
      <c r="C297" s="3"/>
      <c r="D297" s="3" t="s">
        <v>1516</v>
      </c>
      <c r="E297" s="3" t="s">
        <v>555</v>
      </c>
    </row>
    <row r="298" ht="15.75" customHeight="1">
      <c r="A298" s="30">
        <v>45005.81031054398</v>
      </c>
      <c r="B298" s="4" t="s">
        <v>746</v>
      </c>
      <c r="C298" s="3"/>
      <c r="D298" s="3" t="s">
        <v>1180</v>
      </c>
      <c r="E298" s="3" t="s">
        <v>1180</v>
      </c>
    </row>
    <row r="299" ht="15.75" customHeight="1">
      <c r="A299" s="30">
        <v>45005.84483530093</v>
      </c>
      <c r="B299" s="4" t="s">
        <v>748</v>
      </c>
      <c r="C299" s="3"/>
      <c r="D299" s="3" t="s">
        <v>1517</v>
      </c>
      <c r="E299" s="3" t="s">
        <v>1101</v>
      </c>
    </row>
    <row r="300" ht="15.75" customHeight="1">
      <c r="A300" s="30">
        <v>45006.31866106481</v>
      </c>
      <c r="B300" s="4" t="s">
        <v>750</v>
      </c>
      <c r="C300" s="3"/>
      <c r="D300" s="3" t="s">
        <v>1518</v>
      </c>
      <c r="E300" s="3" t="s">
        <v>1101</v>
      </c>
    </row>
    <row r="301" ht="15.75" customHeight="1">
      <c r="A301" s="30">
        <v>45006.42344501158</v>
      </c>
      <c r="B301" s="4" t="s">
        <v>752</v>
      </c>
      <c r="C301" s="3"/>
      <c r="D301" s="3" t="s">
        <v>1519</v>
      </c>
      <c r="E301" s="37" t="s">
        <v>1101</v>
      </c>
    </row>
    <row r="302" ht="15.75" customHeight="1">
      <c r="A302" s="30">
        <v>45006.62159368055</v>
      </c>
      <c r="B302" s="4"/>
      <c r="C302" s="3"/>
      <c r="D302" s="3" t="s">
        <v>1520</v>
      </c>
      <c r="E302" s="3" t="s">
        <v>1106</v>
      </c>
    </row>
    <row r="303" ht="15.75" customHeight="1">
      <c r="A303" s="30">
        <v>45006.68978423611</v>
      </c>
      <c r="B303" s="4"/>
      <c r="C303" s="3"/>
      <c r="D303" s="3" t="s">
        <v>1521</v>
      </c>
      <c r="E303" s="3" t="s">
        <v>304</v>
      </c>
    </row>
    <row r="304" ht="15.75" customHeight="1">
      <c r="A304" s="30">
        <v>45006.71503766204</v>
      </c>
      <c r="B304" s="4" t="s">
        <v>756</v>
      </c>
      <c r="C304" s="3"/>
      <c r="D304" s="3" t="s">
        <v>1159</v>
      </c>
      <c r="E304" s="3" t="s">
        <v>1159</v>
      </c>
    </row>
    <row r="305" ht="15.75" customHeight="1">
      <c r="A305" s="30">
        <v>45006.80583456019</v>
      </c>
      <c r="B305" s="4" t="s">
        <v>757</v>
      </c>
      <c r="C305" s="3"/>
      <c r="D305" s="3" t="s">
        <v>1158</v>
      </c>
      <c r="E305" s="3" t="s">
        <v>1158</v>
      </c>
    </row>
    <row r="306" ht="15.75" customHeight="1">
      <c r="A306" s="30">
        <v>45007.79320409722</v>
      </c>
      <c r="B306" s="4" t="s">
        <v>760</v>
      </c>
      <c r="C306" s="3"/>
      <c r="D306" s="3" t="s">
        <v>1157</v>
      </c>
      <c r="E306" s="3" t="s">
        <v>1157</v>
      </c>
    </row>
    <row r="307" ht="15.75" customHeight="1">
      <c r="A307" s="30">
        <v>45011.86144054398</v>
      </c>
      <c r="B307" s="4" t="s">
        <v>761</v>
      </c>
      <c r="C307" s="3"/>
      <c r="D307" s="3" t="s">
        <v>1156</v>
      </c>
      <c r="E307" s="3" t="s">
        <v>1156</v>
      </c>
    </row>
    <row r="308" ht="15.75" customHeight="1">
      <c r="A308" s="30">
        <v>45017.52062765046</v>
      </c>
      <c r="B308" s="4" t="s">
        <v>763</v>
      </c>
      <c r="C308" s="3"/>
      <c r="D308" s="3" t="s">
        <v>1522</v>
      </c>
      <c r="E308" s="3" t="s">
        <v>1154</v>
      </c>
    </row>
    <row r="309" ht="15.75" customHeight="1">
      <c r="A309" s="30">
        <v>45017.584411539356</v>
      </c>
      <c r="B309" s="4"/>
      <c r="C309" s="3"/>
      <c r="D309" s="3" t="s">
        <v>1522</v>
      </c>
      <c r="E309" s="3" t="s">
        <v>1074</v>
      </c>
    </row>
    <row r="310" ht="15.75" customHeight="1">
      <c r="A310" s="30">
        <v>45017.5884818287</v>
      </c>
      <c r="B310" s="4" t="s">
        <v>765</v>
      </c>
      <c r="C310" s="3"/>
      <c r="D310" s="3" t="s">
        <v>1523</v>
      </c>
      <c r="E310" s="4" t="s">
        <v>1099</v>
      </c>
    </row>
    <row r="311" ht="15.75" customHeight="1">
      <c r="A311" s="30">
        <v>45017.68873217593</v>
      </c>
      <c r="B311" s="4" t="s">
        <v>768</v>
      </c>
      <c r="C311" s="3"/>
      <c r="D311" s="3" t="s">
        <v>1131</v>
      </c>
      <c r="E311" s="3" t="s">
        <v>1131</v>
      </c>
    </row>
    <row r="312" ht="15.75" customHeight="1">
      <c r="A312" s="28"/>
      <c r="B312" s="4"/>
      <c r="C312" s="3"/>
      <c r="D312" s="3" t="s">
        <v>1524</v>
      </c>
      <c r="E312" s="3" t="s">
        <v>228</v>
      </c>
    </row>
    <row r="313" ht="15.75" customHeight="1">
      <c r="A313" s="28"/>
      <c r="B313" s="4"/>
      <c r="C313" s="3"/>
      <c r="D313" s="3" t="s">
        <v>1174</v>
      </c>
      <c r="E313" s="3" t="s">
        <v>1174</v>
      </c>
    </row>
    <row r="314" ht="15.75" customHeight="1">
      <c r="A314" s="28"/>
      <c r="B314" s="4"/>
      <c r="C314" s="3"/>
      <c r="D314" s="3" t="s">
        <v>1525</v>
      </c>
      <c r="E314" s="3" t="s">
        <v>1102</v>
      </c>
    </row>
    <row r="315" ht="15.75" customHeight="1">
      <c r="A315" s="28"/>
      <c r="B315" s="4"/>
      <c r="C315" s="3"/>
      <c r="D315" s="3" t="s">
        <v>1170</v>
      </c>
      <c r="E315" s="3" t="s">
        <v>1170</v>
      </c>
    </row>
    <row r="316" ht="15.75" customHeight="1">
      <c r="A316" s="28"/>
      <c r="B316" s="4"/>
      <c r="C316" s="3"/>
      <c r="D316" s="3" t="s">
        <v>1526</v>
      </c>
      <c r="E316" s="3" t="s">
        <v>1113</v>
      </c>
    </row>
    <row r="317" ht="15.75" customHeight="1">
      <c r="A317" s="28"/>
      <c r="B317" s="4"/>
      <c r="C317" s="3"/>
      <c r="D317" s="3" t="s">
        <v>1527</v>
      </c>
      <c r="E317" s="3" t="s">
        <v>1113</v>
      </c>
    </row>
    <row r="318" ht="15.75" customHeight="1">
      <c r="A318" s="28"/>
      <c r="B318" s="4"/>
      <c r="C318" s="3"/>
      <c r="D318" s="3" t="s">
        <v>1528</v>
      </c>
      <c r="E318" s="3" t="s">
        <v>1076</v>
      </c>
    </row>
    <row r="319" ht="15.75" customHeight="1">
      <c r="A319" s="28"/>
      <c r="B319" s="4"/>
      <c r="C319" s="3"/>
      <c r="D319" s="3" t="s">
        <v>1529</v>
      </c>
      <c r="E319" s="3" t="s">
        <v>1109</v>
      </c>
    </row>
    <row r="320" ht="15.75" customHeight="1">
      <c r="A320" s="28"/>
      <c r="B320" s="4"/>
      <c r="C320" s="3"/>
      <c r="D320" s="3" t="s">
        <v>1163</v>
      </c>
      <c r="E320" s="4" t="s">
        <v>1163</v>
      </c>
    </row>
    <row r="321" ht="15.75" customHeight="1">
      <c r="A321" s="28"/>
      <c r="B321" s="4"/>
      <c r="C321" s="3"/>
      <c r="D321" s="3" t="s">
        <v>1161</v>
      </c>
      <c r="E321" s="3" t="s">
        <v>1161</v>
      </c>
    </row>
    <row r="322" ht="15.75" customHeight="1">
      <c r="A322" s="28"/>
      <c r="B322" s="4"/>
      <c r="C322" s="3"/>
      <c r="D322" s="3" t="s">
        <v>1530</v>
      </c>
      <c r="E322" s="3" t="s">
        <v>1076</v>
      </c>
    </row>
    <row r="323" ht="15.75" customHeight="1">
      <c r="A323" s="28"/>
      <c r="B323" s="4"/>
      <c r="C323" s="3"/>
      <c r="D323" s="3" t="s">
        <v>1531</v>
      </c>
      <c r="E323" s="3" t="s">
        <v>1067</v>
      </c>
    </row>
    <row r="324" ht="15.75" customHeight="1">
      <c r="A324" s="28"/>
      <c r="B324" s="4"/>
      <c r="C324" s="3"/>
      <c r="D324" s="3" t="s">
        <v>1532</v>
      </c>
      <c r="E324" s="37" t="s">
        <v>1067</v>
      </c>
    </row>
    <row r="325" ht="15.75" customHeight="1">
      <c r="A325" s="28"/>
      <c r="B325" s="4"/>
      <c r="C325" s="3"/>
      <c r="D325" s="3" t="s">
        <v>1533</v>
      </c>
      <c r="E325" s="37" t="s">
        <v>1067</v>
      </c>
    </row>
    <row r="326" ht="15.75" customHeight="1">
      <c r="A326" s="28"/>
      <c r="B326" s="4"/>
      <c r="C326" s="3"/>
      <c r="D326" s="3" t="s">
        <v>1067</v>
      </c>
      <c r="E326" s="37" t="s">
        <v>1067</v>
      </c>
    </row>
    <row r="327" ht="15.75" customHeight="1">
      <c r="A327" s="28"/>
      <c r="B327" s="4"/>
      <c r="C327" s="3"/>
      <c r="D327" s="3" t="s">
        <v>1534</v>
      </c>
      <c r="E327" s="37" t="s">
        <v>1067</v>
      </c>
    </row>
    <row r="328" ht="15.75" customHeight="1">
      <c r="A328" s="28"/>
      <c r="B328" s="4"/>
      <c r="C328" s="3"/>
      <c r="D328" s="3" t="s">
        <v>1535</v>
      </c>
      <c r="E328" s="37" t="s">
        <v>1067</v>
      </c>
    </row>
    <row r="329" ht="15.75" customHeight="1">
      <c r="A329" s="28"/>
      <c r="B329" s="4"/>
      <c r="C329" s="3"/>
      <c r="D329" s="3" t="s">
        <v>1536</v>
      </c>
      <c r="E329" s="37" t="s">
        <v>1067</v>
      </c>
    </row>
    <row r="330" ht="15.75" customHeight="1">
      <c r="A330" s="28"/>
      <c r="B330" s="4"/>
      <c r="C330" s="3"/>
      <c r="D330" s="3" t="s">
        <v>1537</v>
      </c>
      <c r="E330" s="3" t="s">
        <v>1129</v>
      </c>
    </row>
    <row r="331" ht="15.75" customHeight="1">
      <c r="A331" s="28"/>
      <c r="B331" s="4"/>
      <c r="C331" s="3"/>
      <c r="D331" s="3" t="s">
        <v>1538</v>
      </c>
      <c r="E331" s="3" t="s">
        <v>1129</v>
      </c>
    </row>
    <row r="332" ht="15.75" customHeight="1">
      <c r="A332" s="28"/>
      <c r="B332" s="4"/>
      <c r="C332" s="3"/>
      <c r="D332" s="3" t="s">
        <v>1127</v>
      </c>
      <c r="E332" s="3" t="s">
        <v>1127</v>
      </c>
    </row>
    <row r="333" ht="15.75" customHeight="1">
      <c r="A333" s="28"/>
      <c r="B333" s="4"/>
      <c r="C333" s="3"/>
      <c r="D333" s="3" t="s">
        <v>1539</v>
      </c>
      <c r="E333" s="3" t="s">
        <v>212</v>
      </c>
    </row>
    <row r="334" ht="15.75" customHeight="1">
      <c r="A334" s="28"/>
      <c r="B334" s="4"/>
      <c r="C334" s="3"/>
      <c r="D334" s="3" t="s">
        <v>1540</v>
      </c>
      <c r="E334" s="3" t="s">
        <v>1155</v>
      </c>
    </row>
    <row r="335" ht="15.75" customHeight="1">
      <c r="A335" s="28"/>
      <c r="B335" s="4"/>
      <c r="C335" s="3"/>
      <c r="D335" s="3" t="s">
        <v>1111</v>
      </c>
      <c r="E335" s="3" t="s">
        <v>1111</v>
      </c>
    </row>
    <row r="336" ht="15.75" customHeight="1">
      <c r="A336" s="28"/>
      <c r="B336" s="4"/>
      <c r="C336" s="3"/>
      <c r="D336" s="3" t="s">
        <v>1151</v>
      </c>
      <c r="E336" s="3" t="s">
        <v>1151</v>
      </c>
    </row>
    <row r="337" ht="15.75" customHeight="1">
      <c r="A337" s="28"/>
      <c r="B337" s="4"/>
      <c r="C337" s="3"/>
      <c r="D337" s="3" t="s">
        <v>1541</v>
      </c>
      <c r="E337" s="3" t="s">
        <v>1092</v>
      </c>
    </row>
    <row r="338" ht="15.75" customHeight="1">
      <c r="A338" s="28"/>
      <c r="B338" s="4"/>
      <c r="C338" s="3"/>
      <c r="D338" s="3" t="s">
        <v>1542</v>
      </c>
      <c r="E338" s="3" t="s">
        <v>1092</v>
      </c>
    </row>
    <row r="339" ht="15.75" customHeight="1">
      <c r="A339" s="28"/>
      <c r="B339" s="4"/>
      <c r="C339" s="3"/>
      <c r="D339" s="3" t="s">
        <v>1543</v>
      </c>
      <c r="E339" s="3" t="s">
        <v>1092</v>
      </c>
    </row>
    <row r="340" ht="15.75" customHeight="1">
      <c r="A340" s="28"/>
      <c r="B340" s="4"/>
      <c r="C340" s="3"/>
      <c r="D340" s="3" t="s">
        <v>1543</v>
      </c>
      <c r="E340" s="3" t="s">
        <v>1074</v>
      </c>
    </row>
    <row r="341" ht="15.75" customHeight="1">
      <c r="A341" s="28"/>
      <c r="B341" s="4"/>
      <c r="C341" s="3"/>
      <c r="D341" s="3" t="s">
        <v>1544</v>
      </c>
      <c r="E341" s="3" t="s">
        <v>1092</v>
      </c>
    </row>
    <row r="342" ht="15.75" customHeight="1">
      <c r="A342" s="28"/>
      <c r="B342" s="4"/>
      <c r="C342" s="3"/>
      <c r="D342" s="3" t="s">
        <v>1545</v>
      </c>
      <c r="E342" s="3" t="s">
        <v>1092</v>
      </c>
    </row>
    <row r="343" ht="15.75" customHeight="1">
      <c r="A343" s="28"/>
      <c r="B343" s="4"/>
      <c r="C343" s="3"/>
      <c r="D343" s="3" t="s">
        <v>1545</v>
      </c>
      <c r="E343" s="3" t="s">
        <v>1104</v>
      </c>
    </row>
    <row r="344" ht="15.75" customHeight="1">
      <c r="A344" s="28"/>
      <c r="B344" s="4"/>
      <c r="C344" s="3"/>
      <c r="D344" s="3" t="s">
        <v>1546</v>
      </c>
      <c r="E344" s="3" t="s">
        <v>227</v>
      </c>
    </row>
    <row r="345" ht="15.75" customHeight="1">
      <c r="A345" s="28"/>
      <c r="B345" s="4"/>
      <c r="C345" s="3"/>
      <c r="D345" s="3" t="s">
        <v>1547</v>
      </c>
      <c r="E345" s="3" t="s">
        <v>1094</v>
      </c>
    </row>
    <row r="346" ht="15.75" customHeight="1">
      <c r="A346" s="28"/>
      <c r="B346" s="4"/>
      <c r="C346" s="3"/>
      <c r="D346" s="3" t="s">
        <v>1547</v>
      </c>
      <c r="E346" s="3" t="s">
        <v>1108</v>
      </c>
    </row>
    <row r="347" ht="15.75" customHeight="1">
      <c r="A347" s="28"/>
      <c r="B347" s="4"/>
      <c r="C347" s="3"/>
      <c r="D347" s="3" t="s">
        <v>1108</v>
      </c>
      <c r="E347" s="3" t="s">
        <v>1108</v>
      </c>
    </row>
    <row r="348" ht="15.75" customHeight="1">
      <c r="A348" s="28"/>
      <c r="B348" s="4"/>
      <c r="C348" s="3"/>
      <c r="D348" s="3" t="s">
        <v>1548</v>
      </c>
      <c r="E348" s="3" t="s">
        <v>1084</v>
      </c>
    </row>
    <row r="349" ht="15.75" customHeight="1">
      <c r="A349" s="28"/>
      <c r="B349" s="4"/>
      <c r="C349" s="3"/>
      <c r="D349" s="3" t="s">
        <v>1549</v>
      </c>
      <c r="E349" s="37" t="s">
        <v>1067</v>
      </c>
    </row>
    <row r="350" ht="15.75" customHeight="1">
      <c r="A350" s="28"/>
      <c r="B350" s="4"/>
      <c r="C350" s="3"/>
      <c r="D350" s="3" t="s">
        <v>1550</v>
      </c>
      <c r="E350" s="37" t="s">
        <v>1067</v>
      </c>
    </row>
    <row r="351" ht="15.75" customHeight="1">
      <c r="A351" s="28"/>
      <c r="B351" s="4"/>
      <c r="C351" s="3"/>
      <c r="D351" s="3" t="s">
        <v>1551</v>
      </c>
      <c r="E351" s="37" t="s">
        <v>1067</v>
      </c>
    </row>
    <row r="352" ht="15.75" customHeight="1">
      <c r="A352" s="28"/>
      <c r="B352" s="4"/>
      <c r="C352" s="3"/>
      <c r="D352" s="3" t="s">
        <v>1552</v>
      </c>
      <c r="E352" s="3" t="s">
        <v>1076</v>
      </c>
    </row>
    <row r="353" ht="15.75" customHeight="1">
      <c r="A353" s="28"/>
      <c r="B353" s="4"/>
      <c r="C353" s="3"/>
      <c r="D353" s="3" t="s">
        <v>1553</v>
      </c>
      <c r="E353" s="3" t="s">
        <v>1076</v>
      </c>
    </row>
    <row r="354" ht="15.75" customHeight="1">
      <c r="A354" s="28"/>
      <c r="B354" s="4"/>
      <c r="C354" s="3"/>
      <c r="D354" s="3" t="s">
        <v>435</v>
      </c>
      <c r="E354" s="3" t="s">
        <v>1076</v>
      </c>
    </row>
    <row r="355" ht="15.75" customHeight="1">
      <c r="A355" s="28"/>
      <c r="B355" s="4"/>
      <c r="C355" s="3"/>
      <c r="D355" s="3" t="s">
        <v>435</v>
      </c>
      <c r="E355" s="3" t="s">
        <v>1117</v>
      </c>
    </row>
    <row r="356" ht="15.75" customHeight="1">
      <c r="A356" s="28"/>
      <c r="B356" s="4"/>
      <c r="C356" s="3"/>
      <c r="D356" s="3" t="s">
        <v>1554</v>
      </c>
      <c r="E356" s="3" t="s">
        <v>1076</v>
      </c>
    </row>
    <row r="357" ht="15.75" customHeight="1">
      <c r="A357" s="28"/>
      <c r="B357" s="4"/>
      <c r="C357" s="3"/>
      <c r="D357" s="3" t="s">
        <v>1555</v>
      </c>
      <c r="E357" s="3" t="s">
        <v>1076</v>
      </c>
    </row>
    <row r="358" ht="15.75" customHeight="1">
      <c r="A358" s="28"/>
      <c r="B358" s="4"/>
      <c r="C358" s="3"/>
      <c r="D358" s="3" t="s">
        <v>1556</v>
      </c>
      <c r="E358" s="3" t="s">
        <v>1076</v>
      </c>
    </row>
    <row r="359" ht="15.75" customHeight="1">
      <c r="A359" s="28"/>
      <c r="B359" s="4"/>
      <c r="C359" s="3"/>
      <c r="D359" s="3" t="s">
        <v>1076</v>
      </c>
      <c r="E359" s="3" t="s">
        <v>1076</v>
      </c>
    </row>
    <row r="360" ht="15.75" customHeight="1">
      <c r="A360" s="28"/>
      <c r="B360" s="4"/>
      <c r="C360" s="3"/>
      <c r="D360" s="3" t="s">
        <v>1557</v>
      </c>
      <c r="E360" s="3" t="s">
        <v>1076</v>
      </c>
    </row>
    <row r="361" ht="15.75" customHeight="1">
      <c r="A361" s="28"/>
      <c r="B361" s="4"/>
      <c r="C361" s="3"/>
      <c r="D361" s="3" t="s">
        <v>1097</v>
      </c>
      <c r="E361" s="3" t="s">
        <v>1097</v>
      </c>
    </row>
    <row r="362" ht="15.75" customHeight="1">
      <c r="A362" s="28"/>
      <c r="B362" s="4"/>
      <c r="C362" s="3"/>
      <c r="D362" s="3" t="s">
        <v>1558</v>
      </c>
      <c r="E362" s="3" t="s">
        <v>1097</v>
      </c>
    </row>
    <row r="363" ht="15.75" customHeight="1">
      <c r="A363" s="28"/>
      <c r="B363" s="4"/>
      <c r="C363" s="3"/>
      <c r="D363" s="3" t="s">
        <v>1559</v>
      </c>
      <c r="E363" s="3" t="s">
        <v>1097</v>
      </c>
    </row>
    <row r="364" ht="15.75" customHeight="1">
      <c r="A364" s="28"/>
      <c r="B364" s="4"/>
      <c r="C364" s="3"/>
      <c r="D364" s="3" t="s">
        <v>1560</v>
      </c>
      <c r="E364" s="3" t="s">
        <v>1097</v>
      </c>
    </row>
    <row r="365" ht="15.75" customHeight="1">
      <c r="A365" s="28"/>
      <c r="B365" s="4"/>
      <c r="C365" s="3"/>
      <c r="D365" s="3" t="s">
        <v>1561</v>
      </c>
      <c r="E365" s="4" t="s">
        <v>1085</v>
      </c>
    </row>
    <row r="366" ht="15.75" customHeight="1">
      <c r="A366" s="28"/>
      <c r="B366" s="4"/>
      <c r="C366" s="3"/>
      <c r="D366" s="3" t="s">
        <v>1562</v>
      </c>
      <c r="E366" s="4" t="s">
        <v>1085</v>
      </c>
    </row>
    <row r="367" ht="15.75" customHeight="1">
      <c r="A367" s="28"/>
      <c r="B367" s="4"/>
      <c r="C367" s="3"/>
      <c r="D367" s="3" t="s">
        <v>1563</v>
      </c>
      <c r="E367" s="3" t="s">
        <v>1200</v>
      </c>
    </row>
    <row r="368" ht="15.75" customHeight="1">
      <c r="A368" s="28"/>
      <c r="B368" s="4"/>
      <c r="C368" s="3"/>
      <c r="D368" s="3" t="s">
        <v>1564</v>
      </c>
      <c r="E368" s="4" t="s">
        <v>1096</v>
      </c>
    </row>
    <row r="369" ht="15.75" customHeight="1">
      <c r="A369" s="28"/>
      <c r="B369" s="4"/>
      <c r="C369" s="3"/>
      <c r="D369" s="3" t="s">
        <v>1565</v>
      </c>
      <c r="E369" s="3" t="s">
        <v>1219</v>
      </c>
    </row>
    <row r="370" ht="15.75" customHeight="1">
      <c r="A370" s="28"/>
      <c r="B370" s="4"/>
      <c r="C370" s="3"/>
      <c r="D370" s="3" t="s">
        <v>1566</v>
      </c>
      <c r="E370" s="3" t="s">
        <v>1258</v>
      </c>
    </row>
    <row r="371" ht="15.75" customHeight="1">
      <c r="A371" s="28"/>
      <c r="B371" s="4"/>
      <c r="C371" s="3"/>
      <c r="D371" s="3" t="s">
        <v>1567</v>
      </c>
      <c r="E371" s="3" t="s">
        <v>1126</v>
      </c>
    </row>
    <row r="372" ht="15.75" customHeight="1">
      <c r="A372" s="28"/>
      <c r="B372" s="4"/>
      <c r="C372" s="3"/>
      <c r="D372" s="3" t="s">
        <v>1568</v>
      </c>
      <c r="E372" s="3" t="s">
        <v>1126</v>
      </c>
    </row>
    <row r="373" ht="15.75" customHeight="1">
      <c r="A373" s="28"/>
      <c r="B373" s="4"/>
      <c r="C373" s="3"/>
      <c r="D373" s="3" t="s">
        <v>1569</v>
      </c>
      <c r="E373" s="3" t="s">
        <v>1126</v>
      </c>
    </row>
    <row r="374" ht="15.75" customHeight="1">
      <c r="A374" s="28"/>
      <c r="B374" s="4"/>
      <c r="C374" s="3"/>
      <c r="D374" s="3" t="s">
        <v>1570</v>
      </c>
      <c r="E374" s="3" t="s">
        <v>1097</v>
      </c>
    </row>
    <row r="375" ht="15.75" customHeight="1">
      <c r="A375" s="28"/>
      <c r="B375" s="4"/>
      <c r="C375" s="3"/>
      <c r="D375" s="3" t="s">
        <v>1571</v>
      </c>
      <c r="E375" s="4" t="s">
        <v>1085</v>
      </c>
    </row>
    <row r="376" ht="15.75" customHeight="1">
      <c r="A376" s="28"/>
      <c r="B376" s="4"/>
      <c r="C376" s="3"/>
      <c r="D376" s="3" t="s">
        <v>1572</v>
      </c>
      <c r="E376" s="3" t="s">
        <v>1119</v>
      </c>
    </row>
    <row r="377" ht="15.75" customHeight="1">
      <c r="A377" s="28"/>
      <c r="B377" s="4"/>
      <c r="C377" s="3"/>
      <c r="D377" s="3" t="s">
        <v>1573</v>
      </c>
      <c r="E377" s="3" t="s">
        <v>1149</v>
      </c>
    </row>
    <row r="378" ht="15.75" customHeight="1">
      <c r="A378" s="28"/>
      <c r="B378" s="4"/>
      <c r="C378" s="3"/>
      <c r="D378" s="3" t="s">
        <v>1574</v>
      </c>
      <c r="E378" s="3" t="s">
        <v>1256</v>
      </c>
    </row>
    <row r="379" ht="15.75" customHeight="1">
      <c r="A379" s="28"/>
      <c r="B379" s="4"/>
      <c r="C379" s="3"/>
      <c r="D379" s="3" t="s">
        <v>1575</v>
      </c>
      <c r="E379" s="3" t="s">
        <v>1255</v>
      </c>
    </row>
    <row r="380" ht="15.75" customHeight="1">
      <c r="A380" s="28"/>
      <c r="B380" s="4"/>
      <c r="C380" s="3"/>
      <c r="D380" s="3" t="s">
        <v>1576</v>
      </c>
      <c r="E380" s="4" t="s">
        <v>1085</v>
      </c>
    </row>
    <row r="381" ht="15.75" customHeight="1">
      <c r="A381" s="28"/>
      <c r="B381" s="4"/>
      <c r="C381" s="3"/>
      <c r="D381" s="3" t="s">
        <v>1577</v>
      </c>
      <c r="E381" s="3" t="s">
        <v>1252</v>
      </c>
    </row>
    <row r="382" ht="15.75" customHeight="1">
      <c r="A382" s="28"/>
      <c r="B382" s="4"/>
      <c r="C382" s="3"/>
      <c r="D382" s="3" t="s">
        <v>1578</v>
      </c>
      <c r="E382" s="3" t="s">
        <v>1125</v>
      </c>
    </row>
    <row r="383" ht="15.75" customHeight="1">
      <c r="A383" s="28"/>
      <c r="B383" s="4"/>
      <c r="C383" s="3"/>
      <c r="D383" s="3" t="s">
        <v>1579</v>
      </c>
      <c r="E383" s="37" t="s">
        <v>1125</v>
      </c>
    </row>
    <row r="384" ht="15.75" customHeight="1">
      <c r="A384" s="28"/>
      <c r="B384" s="4"/>
      <c r="C384" s="3"/>
      <c r="D384" s="3" t="s">
        <v>1580</v>
      </c>
      <c r="E384" s="3" t="s">
        <v>1215</v>
      </c>
    </row>
    <row r="385" ht="15.75" customHeight="1">
      <c r="A385" s="28"/>
      <c r="B385" s="4"/>
      <c r="C385" s="3"/>
      <c r="D385" s="3" t="s">
        <v>1581</v>
      </c>
      <c r="E385" s="3" t="s">
        <v>555</v>
      </c>
    </row>
    <row r="386" ht="15.75" customHeight="1">
      <c r="A386" s="28"/>
      <c r="B386" s="4"/>
      <c r="C386" s="3"/>
      <c r="D386" s="3" t="s">
        <v>1582</v>
      </c>
      <c r="E386" s="3" t="s">
        <v>555</v>
      </c>
    </row>
    <row r="387" ht="15.75" customHeight="1">
      <c r="A387" s="32"/>
      <c r="B387" s="40"/>
      <c r="C387" s="3"/>
      <c r="D387" s="3" t="s">
        <v>1583</v>
      </c>
      <c r="E387" s="3" t="s">
        <v>555</v>
      </c>
    </row>
    <row r="388" ht="15.75" customHeight="1">
      <c r="A388" s="32"/>
      <c r="B388" s="40"/>
      <c r="C388" s="3"/>
      <c r="D388" s="3" t="s">
        <v>1584</v>
      </c>
      <c r="E388" s="3" t="s">
        <v>555</v>
      </c>
    </row>
    <row r="389" ht="15.75" customHeight="1">
      <c r="A389" s="32"/>
      <c r="B389" s="40"/>
      <c r="C389" s="3"/>
      <c r="D389" s="3" t="s">
        <v>683</v>
      </c>
      <c r="E389" s="3" t="s">
        <v>555</v>
      </c>
    </row>
    <row r="390" ht="15.75" customHeight="1">
      <c r="A390" s="32"/>
      <c r="B390" s="40"/>
      <c r="C390" s="3"/>
      <c r="D390" s="3" t="s">
        <v>1585</v>
      </c>
      <c r="E390" s="3" t="s">
        <v>1124</v>
      </c>
    </row>
    <row r="391" ht="15.75" customHeight="1">
      <c r="A391" s="32"/>
      <c r="B391" s="40"/>
      <c r="C391" s="3"/>
      <c r="D391" s="3" t="s">
        <v>1586</v>
      </c>
      <c r="E391" s="3" t="s">
        <v>1124</v>
      </c>
    </row>
    <row r="392" ht="15.75" customHeight="1">
      <c r="A392" s="32"/>
      <c r="B392" s="40"/>
      <c r="C392" s="3"/>
      <c r="D392" s="3" t="s">
        <v>1587</v>
      </c>
      <c r="E392" s="3" t="s">
        <v>227</v>
      </c>
    </row>
    <row r="393" ht="15.75" customHeight="1">
      <c r="A393" s="32"/>
      <c r="B393" s="40"/>
      <c r="C393" s="3"/>
      <c r="D393" s="3" t="s">
        <v>1588</v>
      </c>
      <c r="E393" s="3" t="s">
        <v>1128</v>
      </c>
    </row>
    <row r="394" ht="15.75" customHeight="1">
      <c r="A394" s="32"/>
      <c r="B394" s="40"/>
      <c r="C394" s="3"/>
      <c r="D394" s="3" t="s">
        <v>1589</v>
      </c>
      <c r="E394" s="3" t="s">
        <v>1088</v>
      </c>
    </row>
    <row r="395" ht="15.75" customHeight="1">
      <c r="A395" s="32"/>
      <c r="B395" s="40"/>
      <c r="C395" s="3"/>
      <c r="D395" s="3" t="s">
        <v>1590</v>
      </c>
      <c r="E395" s="3" t="s">
        <v>1088</v>
      </c>
    </row>
    <row r="396" ht="15.75" customHeight="1">
      <c r="A396" s="32"/>
      <c r="B396" s="40"/>
      <c r="C396" s="3"/>
      <c r="D396" s="3" t="s">
        <v>498</v>
      </c>
      <c r="E396" s="3" t="s">
        <v>1088</v>
      </c>
    </row>
    <row r="397" ht="15.75" customHeight="1">
      <c r="A397" s="32"/>
      <c r="B397" s="40"/>
      <c r="C397" s="3"/>
      <c r="D397" s="3" t="s">
        <v>1247</v>
      </c>
      <c r="E397" s="3" t="s">
        <v>1247</v>
      </c>
    </row>
    <row r="398" ht="15.75" customHeight="1">
      <c r="A398" s="32"/>
      <c r="B398" s="40"/>
      <c r="C398" s="3"/>
      <c r="D398" s="3" t="s">
        <v>1591</v>
      </c>
      <c r="E398" s="3" t="s">
        <v>1100</v>
      </c>
    </row>
    <row r="399" ht="15.75" customHeight="1">
      <c r="A399" s="32"/>
      <c r="B399" s="40"/>
      <c r="C399" s="3"/>
      <c r="D399" s="3" t="s">
        <v>1592</v>
      </c>
      <c r="E399" s="3" t="s">
        <v>1107</v>
      </c>
    </row>
    <row r="400" ht="15.75" customHeight="1">
      <c r="A400" s="32"/>
      <c r="B400" s="40"/>
      <c r="C400" s="3"/>
      <c r="D400" s="3" t="s">
        <v>1593</v>
      </c>
      <c r="E400" s="3" t="s">
        <v>1107</v>
      </c>
    </row>
    <row r="401" ht="15.75" customHeight="1">
      <c r="A401" s="32"/>
      <c r="B401" s="40"/>
      <c r="C401" s="3"/>
      <c r="D401" s="3" t="s">
        <v>1594</v>
      </c>
      <c r="E401" s="3" t="s">
        <v>1064</v>
      </c>
    </row>
    <row r="402" ht="15.75" customHeight="1">
      <c r="A402" s="32"/>
      <c r="B402" s="40"/>
      <c r="C402" s="3"/>
      <c r="D402" s="3" t="s">
        <v>1595</v>
      </c>
      <c r="E402" s="3" t="s">
        <v>1064</v>
      </c>
    </row>
    <row r="403" ht="15.75" customHeight="1">
      <c r="A403" s="32"/>
      <c r="B403" s="40"/>
      <c r="C403" s="3"/>
      <c r="D403" s="3" t="s">
        <v>1596</v>
      </c>
      <c r="E403" s="3" t="s">
        <v>1064</v>
      </c>
    </row>
    <row r="404" ht="15.75" customHeight="1">
      <c r="A404" s="32"/>
      <c r="B404" s="40"/>
      <c r="C404" s="3"/>
      <c r="D404" s="3" t="s">
        <v>1597</v>
      </c>
      <c r="E404" s="4" t="s">
        <v>1085</v>
      </c>
    </row>
    <row r="405" ht="15.75" customHeight="1">
      <c r="A405" s="32"/>
      <c r="B405" s="40"/>
      <c r="C405" s="3"/>
      <c r="D405" s="3" t="s">
        <v>1598</v>
      </c>
      <c r="E405" s="3" t="s">
        <v>1110</v>
      </c>
    </row>
    <row r="406" ht="15.75" customHeight="1">
      <c r="A406" s="32"/>
      <c r="B406" s="40"/>
      <c r="C406" s="3"/>
      <c r="D406" s="3" t="s">
        <v>1599</v>
      </c>
      <c r="E406" s="3" t="s">
        <v>1110</v>
      </c>
    </row>
    <row r="407" ht="15.75" customHeight="1">
      <c r="A407" s="32"/>
      <c r="B407" s="40"/>
      <c r="C407" s="22"/>
      <c r="D407" s="22" t="s">
        <v>469</v>
      </c>
      <c r="E407" s="3" t="s">
        <v>1600</v>
      </c>
    </row>
    <row r="408" ht="15.75" customHeight="1">
      <c r="A408" s="32"/>
      <c r="B408" s="40"/>
      <c r="C408" s="22"/>
      <c r="D408" s="22" t="s">
        <v>469</v>
      </c>
      <c r="E408" s="3" t="s">
        <v>1074</v>
      </c>
    </row>
    <row r="409" ht="15.75" customHeight="1">
      <c r="A409" s="32"/>
      <c r="B409" s="40"/>
      <c r="C409" s="22"/>
      <c r="D409" s="22" t="s">
        <v>469</v>
      </c>
      <c r="E409" s="3" t="s">
        <v>1084</v>
      </c>
    </row>
    <row r="410" ht="15.75" customHeight="1">
      <c r="A410" s="32"/>
      <c r="B410" s="40"/>
      <c r="C410" s="3"/>
      <c r="D410" s="3" t="s">
        <v>1601</v>
      </c>
      <c r="E410" s="3" t="s">
        <v>1600</v>
      </c>
    </row>
    <row r="411" ht="15.75" customHeight="1">
      <c r="A411" s="32"/>
      <c r="B411" s="40"/>
      <c r="C411" s="3"/>
      <c r="D411" s="3" t="s">
        <v>1602</v>
      </c>
      <c r="E411" s="3" t="s">
        <v>555</v>
      </c>
    </row>
    <row r="412" ht="15.75" customHeight="1">
      <c r="A412" s="32"/>
      <c r="B412" s="40"/>
      <c r="C412" s="3"/>
      <c r="D412" s="3" t="s">
        <v>1603</v>
      </c>
      <c r="E412" s="3" t="s">
        <v>1604</v>
      </c>
    </row>
    <row r="413" ht="15.75" customHeight="1">
      <c r="A413" s="32"/>
      <c r="B413" s="40"/>
      <c r="C413" s="3"/>
      <c r="D413" s="3" t="s">
        <v>1605</v>
      </c>
      <c r="E413" s="3" t="s">
        <v>1242</v>
      </c>
    </row>
    <row r="414" ht="15.75" customHeight="1">
      <c r="A414" s="32"/>
      <c r="B414" s="40"/>
      <c r="C414" s="3"/>
      <c r="D414" s="3" t="s">
        <v>1606</v>
      </c>
      <c r="E414" s="3" t="s">
        <v>228</v>
      </c>
    </row>
    <row r="415" ht="15.75" customHeight="1">
      <c r="A415" s="32"/>
      <c r="B415" s="40"/>
      <c r="C415" s="3"/>
      <c r="D415" s="3" t="s">
        <v>1607</v>
      </c>
      <c r="E415" s="3" t="s">
        <v>228</v>
      </c>
    </row>
    <row r="416" ht="15.75" customHeight="1">
      <c r="A416" s="32"/>
      <c r="B416" s="40"/>
      <c r="C416" s="3"/>
      <c r="D416" s="3" t="s">
        <v>1608</v>
      </c>
      <c r="E416" s="3" t="s">
        <v>228</v>
      </c>
    </row>
    <row r="417" ht="15.75" customHeight="1">
      <c r="A417" s="32"/>
      <c r="B417" s="40"/>
      <c r="C417" s="3"/>
      <c r="D417" s="3" t="s">
        <v>1609</v>
      </c>
      <c r="E417" s="3" t="s">
        <v>228</v>
      </c>
    </row>
    <row r="418" ht="15.75" customHeight="1">
      <c r="A418" s="32"/>
      <c r="B418" s="40"/>
      <c r="C418" s="3"/>
      <c r="D418" s="3" t="s">
        <v>1610</v>
      </c>
      <c r="E418" s="3" t="s">
        <v>1115</v>
      </c>
    </row>
    <row r="419" ht="15.75" customHeight="1">
      <c r="A419" s="32"/>
      <c r="B419" s="40"/>
      <c r="C419" s="3"/>
      <c r="D419" s="3" t="s">
        <v>1611</v>
      </c>
      <c r="E419" s="3" t="s">
        <v>1115</v>
      </c>
    </row>
    <row r="420" ht="15.75" customHeight="1">
      <c r="A420" s="32"/>
      <c r="B420" s="40"/>
      <c r="C420" s="3"/>
      <c r="D420" s="3" t="s">
        <v>1612</v>
      </c>
      <c r="E420" s="4" t="s">
        <v>1096</v>
      </c>
    </row>
    <row r="421" ht="15.75" customHeight="1">
      <c r="A421" s="32"/>
      <c r="B421" s="40"/>
      <c r="C421" s="3"/>
      <c r="D421" s="3" t="s">
        <v>1613</v>
      </c>
      <c r="E421" s="3" t="s">
        <v>1084</v>
      </c>
    </row>
    <row r="422" ht="15.75" customHeight="1">
      <c r="A422" s="32"/>
      <c r="B422" s="40"/>
      <c r="C422" s="3"/>
      <c r="D422" s="3" t="s">
        <v>1614</v>
      </c>
      <c r="E422" s="3" t="s">
        <v>1110</v>
      </c>
    </row>
    <row r="423" ht="15.75" customHeight="1">
      <c r="A423" s="32"/>
      <c r="B423" s="40"/>
      <c r="C423" s="3"/>
      <c r="D423" s="3" t="s">
        <v>1614</v>
      </c>
      <c r="E423" s="3" t="s">
        <v>1084</v>
      </c>
    </row>
    <row r="424" ht="15.75" customHeight="1">
      <c r="A424" s="32"/>
      <c r="B424" s="40"/>
      <c r="C424" s="3"/>
      <c r="D424" s="3" t="s">
        <v>1615</v>
      </c>
      <c r="E424" s="3" t="s">
        <v>1084</v>
      </c>
    </row>
    <row r="425" ht="15.75" customHeight="1">
      <c r="A425" s="32"/>
      <c r="B425" s="40"/>
      <c r="C425" s="3"/>
      <c r="D425" s="3" t="s">
        <v>1615</v>
      </c>
      <c r="E425" s="3" t="s">
        <v>1088</v>
      </c>
    </row>
    <row r="426" ht="15.75" customHeight="1">
      <c r="A426" s="32"/>
      <c r="B426" s="40"/>
      <c r="C426" s="3"/>
      <c r="D426" s="3" t="s">
        <v>1616</v>
      </c>
      <c r="E426" s="3" t="s">
        <v>1064</v>
      </c>
    </row>
    <row r="427" ht="15.75" customHeight="1">
      <c r="A427" s="32"/>
      <c r="B427" s="40"/>
      <c r="C427" s="3"/>
      <c r="D427" s="3" t="s">
        <v>1617</v>
      </c>
      <c r="E427" s="3" t="s">
        <v>1064</v>
      </c>
    </row>
    <row r="428" ht="15.75" customHeight="1">
      <c r="A428" s="32"/>
      <c r="B428" s="40"/>
      <c r="C428" s="3"/>
      <c r="D428" s="3" t="s">
        <v>1618</v>
      </c>
      <c r="E428" s="3" t="s">
        <v>304</v>
      </c>
    </row>
    <row r="429" ht="15.75" customHeight="1">
      <c r="A429" s="32"/>
      <c r="B429" s="40"/>
      <c r="C429" s="3"/>
      <c r="D429" s="3" t="s">
        <v>1619</v>
      </c>
      <c r="E429" s="3" t="s">
        <v>1106</v>
      </c>
    </row>
    <row r="430" ht="15.75" customHeight="1">
      <c r="A430" s="32"/>
      <c r="B430" s="40"/>
      <c r="C430" s="3"/>
      <c r="D430" s="3" t="s">
        <v>1620</v>
      </c>
      <c r="E430" s="3" t="s">
        <v>1109</v>
      </c>
    </row>
    <row r="431" ht="15.75" customHeight="1">
      <c r="A431" s="32"/>
      <c r="B431" s="40"/>
      <c r="C431" s="3"/>
      <c r="D431" s="3" t="s">
        <v>1621</v>
      </c>
      <c r="E431" s="3" t="s">
        <v>1109</v>
      </c>
    </row>
    <row r="432" ht="15.75" customHeight="1">
      <c r="A432" s="32"/>
      <c r="B432" s="40"/>
      <c r="C432" s="3"/>
      <c r="D432" s="3" t="s">
        <v>1622</v>
      </c>
      <c r="E432" s="3" t="s">
        <v>1237</v>
      </c>
    </row>
    <row r="433" ht="15.75" customHeight="1">
      <c r="A433" s="32"/>
      <c r="B433" s="40"/>
      <c r="C433" s="3"/>
      <c r="D433" s="3" t="s">
        <v>1623</v>
      </c>
      <c r="E433" s="3" t="s">
        <v>1106</v>
      </c>
    </row>
    <row r="434" ht="15.75" customHeight="1">
      <c r="A434" s="32"/>
      <c r="B434" s="40"/>
      <c r="C434" s="3"/>
      <c r="D434" s="3" t="s">
        <v>1624</v>
      </c>
      <c r="E434" s="3" t="s">
        <v>1067</v>
      </c>
    </row>
    <row r="435" ht="15.75" customHeight="1">
      <c r="A435" s="32"/>
      <c r="B435" s="40"/>
      <c r="C435" s="3"/>
      <c r="D435" s="3" t="s">
        <v>1625</v>
      </c>
      <c r="E435" s="3" t="s">
        <v>1098</v>
      </c>
    </row>
    <row r="436" ht="15.75" customHeight="1">
      <c r="A436" s="32"/>
      <c r="B436" s="40"/>
      <c r="C436" s="3"/>
      <c r="D436" s="3" t="s">
        <v>1626</v>
      </c>
      <c r="E436" s="3" t="s">
        <v>1067</v>
      </c>
    </row>
    <row r="437" ht="15.75" customHeight="1">
      <c r="A437" s="32"/>
      <c r="B437" s="40"/>
      <c r="C437" s="3"/>
      <c r="D437" s="3" t="s">
        <v>1627</v>
      </c>
      <c r="E437" s="3" t="s">
        <v>1067</v>
      </c>
    </row>
    <row r="438" ht="15.75" customHeight="1">
      <c r="A438" s="32"/>
      <c r="B438" s="40"/>
      <c r="C438" s="3"/>
      <c r="D438" s="3" t="s">
        <v>1628</v>
      </c>
      <c r="E438" s="3" t="s">
        <v>1236</v>
      </c>
    </row>
    <row r="439" ht="15.75" customHeight="1">
      <c r="A439" s="32"/>
      <c r="B439" s="40"/>
      <c r="C439" s="3"/>
      <c r="D439" s="3" t="s">
        <v>1629</v>
      </c>
      <c r="E439" s="3" t="s">
        <v>1230</v>
      </c>
    </row>
    <row r="440" ht="15.75" customHeight="1">
      <c r="A440" s="32"/>
      <c r="B440" s="40"/>
      <c r="C440" s="3"/>
      <c r="D440" s="3" t="s">
        <v>1630</v>
      </c>
      <c r="E440" s="3" t="s">
        <v>1074</v>
      </c>
    </row>
    <row r="441" ht="15.75" customHeight="1">
      <c r="A441" s="32"/>
      <c r="B441" s="40"/>
      <c r="C441" s="3"/>
      <c r="D441" s="3" t="s">
        <v>1631</v>
      </c>
      <c r="E441" s="3" t="s">
        <v>1074</v>
      </c>
    </row>
    <row r="442" ht="15.75" customHeight="1">
      <c r="A442" s="32"/>
      <c r="B442" s="40"/>
      <c r="C442" s="3"/>
      <c r="D442" s="3" t="s">
        <v>1632</v>
      </c>
      <c r="E442" s="3" t="s">
        <v>1076</v>
      </c>
    </row>
    <row r="443" ht="15.75" customHeight="1">
      <c r="A443" s="32"/>
      <c r="B443" s="40"/>
      <c r="C443" s="3"/>
      <c r="D443" s="3" t="s">
        <v>1633</v>
      </c>
      <c r="E443" s="37" t="s">
        <v>1076</v>
      </c>
    </row>
    <row r="444" ht="15.75" customHeight="1">
      <c r="A444" s="32"/>
      <c r="B444" s="40"/>
      <c r="C444" s="3"/>
      <c r="D444" s="3" t="s">
        <v>1634</v>
      </c>
      <c r="E444" s="37" t="s">
        <v>1076</v>
      </c>
    </row>
    <row r="445" ht="15.75" customHeight="1">
      <c r="A445" s="32"/>
      <c r="B445" s="40"/>
      <c r="C445" s="3"/>
      <c r="D445" s="3" t="s">
        <v>1635</v>
      </c>
      <c r="E445" s="37" t="s">
        <v>1076</v>
      </c>
    </row>
    <row r="446" ht="15.75" customHeight="1">
      <c r="A446" s="32"/>
      <c r="B446" s="40"/>
      <c r="C446" s="3"/>
      <c r="D446" s="3" t="s">
        <v>1636</v>
      </c>
      <c r="E446" s="4" t="s">
        <v>1103</v>
      </c>
    </row>
    <row r="447" ht="15.75" customHeight="1">
      <c r="A447" s="32"/>
      <c r="B447" s="40"/>
      <c r="C447" s="3"/>
      <c r="D447" s="3" t="s">
        <v>1637</v>
      </c>
      <c r="E447" s="3" t="s">
        <v>1082</v>
      </c>
    </row>
    <row r="448" ht="15.75" customHeight="1">
      <c r="A448" s="32"/>
      <c r="B448" s="40"/>
      <c r="C448" s="3"/>
      <c r="D448" s="3" t="s">
        <v>1638</v>
      </c>
      <c r="E448" s="38" t="s">
        <v>1099</v>
      </c>
    </row>
    <row r="449" ht="15.75" customHeight="1">
      <c r="A449" s="32"/>
      <c r="B449" s="40"/>
      <c r="C449" s="3"/>
      <c r="D449" s="3" t="s">
        <v>1639</v>
      </c>
      <c r="E449" s="3" t="s">
        <v>1217</v>
      </c>
    </row>
    <row r="450" ht="15.75" customHeight="1">
      <c r="A450" s="32"/>
      <c r="B450" s="40"/>
      <c r="C450" s="3"/>
      <c r="D450" s="3" t="s">
        <v>1640</v>
      </c>
      <c r="E450" s="4" t="s">
        <v>1120</v>
      </c>
    </row>
    <row r="451" ht="15.75" customHeight="1">
      <c r="A451" s="32"/>
      <c r="B451" s="40"/>
      <c r="C451" s="3"/>
      <c r="D451" s="3" t="s">
        <v>1641</v>
      </c>
      <c r="E451" s="3" t="s">
        <v>1082</v>
      </c>
    </row>
    <row r="452" ht="15.75" customHeight="1">
      <c r="A452" s="32"/>
      <c r="B452" s="40"/>
      <c r="C452" s="3"/>
      <c r="D452" s="3" t="s">
        <v>1642</v>
      </c>
      <c r="E452" s="3" t="s">
        <v>304</v>
      </c>
    </row>
    <row r="453" ht="15.75" customHeight="1">
      <c r="A453" s="32"/>
      <c r="B453" s="40"/>
      <c r="C453" s="3"/>
      <c r="D453" s="3" t="s">
        <v>1333</v>
      </c>
      <c r="E453" s="3" t="s">
        <v>304</v>
      </c>
    </row>
    <row r="454" ht="15.75" customHeight="1">
      <c r="A454" s="32"/>
      <c r="B454" s="40"/>
      <c r="C454" s="3"/>
      <c r="D454" s="3" t="s">
        <v>1643</v>
      </c>
      <c r="E454" s="3" t="s">
        <v>304</v>
      </c>
    </row>
    <row r="455" ht="15.75" customHeight="1">
      <c r="A455" s="32"/>
      <c r="B455" s="40"/>
      <c r="C455" s="3"/>
      <c r="D455" s="3" t="s">
        <v>1644</v>
      </c>
      <c r="E455" s="4" t="s">
        <v>1096</v>
      </c>
    </row>
    <row r="456" ht="15.75" customHeight="1">
      <c r="A456" s="32"/>
      <c r="B456" s="40"/>
      <c r="C456" s="3"/>
      <c r="D456" s="3" t="s">
        <v>1645</v>
      </c>
      <c r="E456" s="4" t="s">
        <v>1223</v>
      </c>
    </row>
    <row r="457" ht="15.75" customHeight="1">
      <c r="A457" s="32"/>
      <c r="B457" s="40"/>
      <c r="C457" s="3"/>
      <c r="D457" s="3" t="s">
        <v>1646</v>
      </c>
      <c r="E457" s="4" t="s">
        <v>1096</v>
      </c>
    </row>
    <row r="458" ht="15.75" customHeight="1">
      <c r="A458" s="32"/>
      <c r="B458" s="40"/>
      <c r="C458" s="3"/>
      <c r="D458" s="3" t="s">
        <v>1647</v>
      </c>
      <c r="E458" s="4" t="s">
        <v>1096</v>
      </c>
    </row>
    <row r="459" ht="15.75" customHeight="1">
      <c r="A459" s="32"/>
      <c r="B459" s="40"/>
      <c r="C459" s="3"/>
      <c r="D459" s="3" t="s">
        <v>1648</v>
      </c>
      <c r="E459" s="4" t="s">
        <v>1096</v>
      </c>
    </row>
    <row r="460" ht="15.75" customHeight="1">
      <c r="A460" s="32"/>
      <c r="B460" s="40"/>
      <c r="C460" s="3"/>
      <c r="D460" s="3" t="s">
        <v>1649</v>
      </c>
      <c r="E460" s="4" t="s">
        <v>1096</v>
      </c>
    </row>
    <row r="461" ht="15.75" customHeight="1">
      <c r="A461" s="32"/>
      <c r="B461" s="40"/>
      <c r="C461" s="3"/>
      <c r="D461" s="3" t="s">
        <v>1650</v>
      </c>
      <c r="E461" s="3" t="s">
        <v>1087</v>
      </c>
    </row>
    <row r="462" ht="15.75" customHeight="1">
      <c r="A462" s="32"/>
      <c r="B462" s="40"/>
      <c r="C462" s="3"/>
      <c r="D462" s="3" t="s">
        <v>1651</v>
      </c>
      <c r="E462" s="3" t="s">
        <v>1098</v>
      </c>
    </row>
    <row r="463" ht="15.75" customHeight="1">
      <c r="A463" s="32"/>
      <c r="B463" s="40"/>
      <c r="C463" s="3"/>
      <c r="D463" s="3" t="s">
        <v>1652</v>
      </c>
      <c r="E463" s="3" t="s">
        <v>228</v>
      </c>
    </row>
    <row r="464" ht="15.75" customHeight="1">
      <c r="A464" s="32"/>
      <c r="B464" s="40"/>
      <c r="C464" s="3"/>
      <c r="D464" s="3" t="s">
        <v>1653</v>
      </c>
      <c r="E464" s="3" t="s">
        <v>1084</v>
      </c>
    </row>
    <row r="465" ht="15.75" customHeight="1">
      <c r="A465" s="32"/>
      <c r="B465" s="40"/>
      <c r="C465" s="3"/>
      <c r="D465" s="3" t="s">
        <v>1654</v>
      </c>
      <c r="E465" s="3" t="s">
        <v>1220</v>
      </c>
    </row>
    <row r="466" ht="15.75" customHeight="1">
      <c r="A466" s="32"/>
      <c r="B466" s="40"/>
      <c r="C466" s="3"/>
      <c r="D466" s="3" t="s">
        <v>1655</v>
      </c>
      <c r="E466" s="3" t="s">
        <v>1101</v>
      </c>
    </row>
    <row r="467" ht="15.75" customHeight="1">
      <c r="A467" s="32"/>
      <c r="B467" s="40"/>
      <c r="C467" s="3"/>
      <c r="D467" s="3" t="s">
        <v>1656</v>
      </c>
      <c r="E467" s="4" t="s">
        <v>1150</v>
      </c>
    </row>
    <row r="468" ht="15.75" customHeight="1">
      <c r="A468" s="32"/>
      <c r="B468" s="40"/>
      <c r="C468" s="3"/>
      <c r="D468" s="3" t="s">
        <v>1657</v>
      </c>
      <c r="E468" s="3" t="s">
        <v>1118</v>
      </c>
    </row>
    <row r="469" ht="15.75" customHeight="1">
      <c r="A469" s="32"/>
      <c r="B469" s="40"/>
      <c r="C469" s="3"/>
      <c r="D469" s="3" t="s">
        <v>1658</v>
      </c>
      <c r="E469" s="3" t="s">
        <v>1082</v>
      </c>
    </row>
    <row r="470" ht="15.75" customHeight="1">
      <c r="A470" s="32"/>
      <c r="B470" s="40"/>
      <c r="C470" s="3"/>
      <c r="D470" s="3" t="s">
        <v>1659</v>
      </c>
      <c r="E470" s="3" t="s">
        <v>1087</v>
      </c>
    </row>
    <row r="471" ht="15.75" customHeight="1">
      <c r="A471" s="32"/>
      <c r="B471" s="40"/>
      <c r="C471" s="3"/>
      <c r="D471" s="3" t="s">
        <v>1660</v>
      </c>
      <c r="E471" s="3" t="s">
        <v>1141</v>
      </c>
    </row>
    <row r="472" ht="15.75" customHeight="1">
      <c r="A472" s="32"/>
      <c r="B472" s="40"/>
      <c r="C472" s="3"/>
      <c r="D472" s="3" t="s">
        <v>1214</v>
      </c>
      <c r="E472" s="3" t="s">
        <v>1214</v>
      </c>
    </row>
    <row r="473" ht="15.75" customHeight="1">
      <c r="A473" s="32"/>
      <c r="B473" s="40"/>
      <c r="C473" s="3"/>
      <c r="D473" s="3" t="s">
        <v>1661</v>
      </c>
      <c r="E473" s="3" t="s">
        <v>1087</v>
      </c>
    </row>
    <row r="474" ht="15.75" customHeight="1">
      <c r="A474" s="32"/>
      <c r="B474" s="40"/>
      <c r="C474" s="3"/>
      <c r="D474" s="3" t="s">
        <v>1662</v>
      </c>
      <c r="E474" s="3" t="s">
        <v>212</v>
      </c>
    </row>
    <row r="475" ht="15.75" customHeight="1">
      <c r="A475" s="32"/>
      <c r="B475" s="40"/>
      <c r="C475" s="3"/>
      <c r="D475" s="3" t="s">
        <v>1663</v>
      </c>
      <c r="E475" s="3" t="s">
        <v>212</v>
      </c>
    </row>
    <row r="476" ht="15.75" customHeight="1">
      <c r="A476" s="32"/>
      <c r="B476" s="40"/>
      <c r="C476" s="3"/>
      <c r="D476" s="3" t="s">
        <v>1664</v>
      </c>
      <c r="E476" s="3" t="s">
        <v>1213</v>
      </c>
    </row>
    <row r="477" ht="15.75" customHeight="1">
      <c r="A477" s="32"/>
      <c r="B477" s="40"/>
      <c r="C477" s="3"/>
      <c r="D477" s="3" t="s">
        <v>1665</v>
      </c>
      <c r="E477" s="3" t="s">
        <v>212</v>
      </c>
    </row>
    <row r="478" ht="15.75" customHeight="1">
      <c r="A478" s="32"/>
      <c r="B478" s="40"/>
      <c r="C478" s="3"/>
      <c r="D478" s="3" t="s">
        <v>1666</v>
      </c>
      <c r="E478" s="3" t="s">
        <v>212</v>
      </c>
    </row>
    <row r="479" ht="15.75" customHeight="1">
      <c r="A479" s="32"/>
      <c r="B479" s="40"/>
      <c r="C479" s="3"/>
      <c r="D479" s="3" t="s">
        <v>1666</v>
      </c>
      <c r="E479" s="3" t="s">
        <v>1067</v>
      </c>
    </row>
    <row r="480" ht="15.75" customHeight="1">
      <c r="A480" s="32"/>
      <c r="B480" s="40"/>
      <c r="C480" s="3"/>
      <c r="D480" s="3" t="s">
        <v>1667</v>
      </c>
      <c r="E480" s="3" t="s">
        <v>1082</v>
      </c>
    </row>
    <row r="481" ht="15.75" customHeight="1">
      <c r="A481" s="32"/>
      <c r="B481" s="40"/>
      <c r="C481" s="3"/>
      <c r="D481" s="3" t="s">
        <v>1668</v>
      </c>
      <c r="E481" s="3" t="s">
        <v>1084</v>
      </c>
    </row>
    <row r="482" ht="15.75" customHeight="1">
      <c r="A482" s="32"/>
      <c r="B482" s="40"/>
      <c r="C482" s="3"/>
      <c r="D482" s="3" t="s">
        <v>1669</v>
      </c>
      <c r="E482" s="3" t="s">
        <v>1074</v>
      </c>
    </row>
    <row r="483" ht="15.75" customHeight="1">
      <c r="A483" s="32"/>
      <c r="B483" s="40"/>
      <c r="C483" s="3"/>
      <c r="D483" s="3" t="s">
        <v>1669</v>
      </c>
      <c r="E483" s="3" t="s">
        <v>1104</v>
      </c>
    </row>
    <row r="484" ht="15.75" customHeight="1">
      <c r="A484" s="32"/>
      <c r="B484" s="40"/>
      <c r="C484" s="3"/>
      <c r="D484" s="3" t="s">
        <v>1670</v>
      </c>
      <c r="E484" s="3" t="s">
        <v>228</v>
      </c>
    </row>
    <row r="485" ht="15.75" customHeight="1">
      <c r="A485" s="32"/>
      <c r="B485" s="40"/>
      <c r="C485" s="3"/>
      <c r="D485" s="3" t="s">
        <v>1671</v>
      </c>
      <c r="E485" s="3" t="s">
        <v>228</v>
      </c>
    </row>
    <row r="486" ht="15.75" customHeight="1">
      <c r="A486" s="32"/>
      <c r="B486" s="40"/>
      <c r="C486" s="3"/>
      <c r="D486" s="3" t="s">
        <v>1672</v>
      </c>
      <c r="E486" s="4" t="s">
        <v>1209</v>
      </c>
    </row>
    <row r="487" ht="15.75" customHeight="1">
      <c r="A487" s="32"/>
      <c r="B487" s="40"/>
      <c r="C487" s="3"/>
      <c r="D487" s="3" t="s">
        <v>1673</v>
      </c>
      <c r="E487" s="3" t="s">
        <v>1208</v>
      </c>
    </row>
    <row r="488" ht="15.75" customHeight="1">
      <c r="A488" s="32"/>
      <c r="B488" s="40"/>
      <c r="C488" s="3"/>
      <c r="D488" s="3" t="s">
        <v>1674</v>
      </c>
      <c r="E488" s="3" t="s">
        <v>1205</v>
      </c>
    </row>
    <row r="489" ht="15.75" customHeight="1">
      <c r="A489" s="32"/>
      <c r="B489" s="40"/>
      <c r="C489" s="3"/>
      <c r="D489" s="3" t="s">
        <v>1675</v>
      </c>
      <c r="E489" s="3" t="s">
        <v>1204</v>
      </c>
    </row>
    <row r="490" ht="15.75" customHeight="1">
      <c r="A490" s="32"/>
      <c r="B490" s="40"/>
      <c r="C490" s="3"/>
      <c r="D490" s="3" t="s">
        <v>1676</v>
      </c>
      <c r="E490" s="3" t="s">
        <v>1121</v>
      </c>
    </row>
    <row r="491" ht="15.75" customHeight="1">
      <c r="A491" s="32"/>
      <c r="B491" s="40"/>
      <c r="C491" s="3"/>
      <c r="D491" s="3" t="s">
        <v>1677</v>
      </c>
      <c r="E491" s="4" t="s">
        <v>1145</v>
      </c>
    </row>
    <row r="492" ht="15.75" customHeight="1">
      <c r="A492" s="32"/>
      <c r="B492" s="40"/>
      <c r="C492" s="3"/>
      <c r="D492" s="3" t="s">
        <v>1678</v>
      </c>
      <c r="E492" s="38" t="s">
        <v>1145</v>
      </c>
    </row>
    <row r="493" ht="15.75" customHeight="1">
      <c r="A493" s="32"/>
      <c r="B493" s="40"/>
      <c r="C493" s="3"/>
      <c r="D493" s="3" t="s">
        <v>1679</v>
      </c>
      <c r="E493" s="3" t="s">
        <v>1172</v>
      </c>
    </row>
    <row r="494" ht="15.75" customHeight="1">
      <c r="A494" s="32"/>
      <c r="B494" s="40"/>
      <c r="C494" s="3"/>
      <c r="D494" s="3" t="s">
        <v>1680</v>
      </c>
      <c r="E494" s="3" t="s">
        <v>1094</v>
      </c>
    </row>
    <row r="495" ht="15.75" customHeight="1">
      <c r="A495" s="32"/>
      <c r="B495" s="40"/>
      <c r="C495" s="3"/>
      <c r="D495" s="3" t="s">
        <v>1681</v>
      </c>
      <c r="E495" s="3" t="s">
        <v>1094</v>
      </c>
    </row>
    <row r="496" ht="15.75" customHeight="1">
      <c r="A496" s="32"/>
      <c r="B496" s="40"/>
      <c r="C496" s="3"/>
      <c r="D496" s="3" t="s">
        <v>1682</v>
      </c>
      <c r="E496" s="3" t="s">
        <v>1133</v>
      </c>
    </row>
    <row r="497" ht="15.75" customHeight="1">
      <c r="A497" s="32"/>
      <c r="B497" s="40"/>
      <c r="C497" s="3"/>
      <c r="D497" s="3" t="s">
        <v>408</v>
      </c>
      <c r="E497" s="3" t="s">
        <v>304</v>
      </c>
    </row>
    <row r="498" ht="15.75" customHeight="1">
      <c r="A498" s="32"/>
      <c r="B498" s="40"/>
      <c r="C498" s="3"/>
      <c r="D498" s="3" t="s">
        <v>1683</v>
      </c>
      <c r="E498" s="3" t="s">
        <v>1074</v>
      </c>
    </row>
    <row r="499" ht="15.75" customHeight="1">
      <c r="A499" s="32"/>
      <c r="B499" s="40"/>
      <c r="C499" s="3"/>
      <c r="D499" s="3" t="s">
        <v>1684</v>
      </c>
      <c r="E499" s="3" t="s">
        <v>1088</v>
      </c>
    </row>
    <row r="500" ht="15.75" customHeight="1">
      <c r="A500" s="32"/>
      <c r="B500" s="40"/>
      <c r="C500" s="3"/>
      <c r="D500" s="3" t="s">
        <v>1685</v>
      </c>
      <c r="E500" s="3" t="s">
        <v>1135</v>
      </c>
    </row>
    <row r="501" ht="15.75" customHeight="1">
      <c r="A501" s="32"/>
      <c r="B501" s="40"/>
      <c r="C501" s="3"/>
      <c r="D501" s="3" t="s">
        <v>1686</v>
      </c>
      <c r="E501" s="3" t="s">
        <v>1082</v>
      </c>
    </row>
    <row r="502" ht="15.75" customHeight="1">
      <c r="A502" s="32"/>
      <c r="B502" s="40"/>
      <c r="C502" s="3"/>
      <c r="D502" s="3" t="s">
        <v>1687</v>
      </c>
      <c r="E502" s="3" t="s">
        <v>1098</v>
      </c>
    </row>
    <row r="503" ht="15.75" customHeight="1">
      <c r="A503" s="32"/>
      <c r="B503" s="40"/>
      <c r="C503" s="3"/>
      <c r="D503" s="3" t="s">
        <v>1688</v>
      </c>
      <c r="E503" s="3" t="s">
        <v>197</v>
      </c>
    </row>
    <row r="504" ht="15.75" customHeight="1">
      <c r="A504" s="32"/>
      <c r="B504" s="40"/>
      <c r="C504" s="3"/>
      <c r="D504" s="3" t="s">
        <v>1689</v>
      </c>
      <c r="E504" s="3" t="s">
        <v>1084</v>
      </c>
    </row>
    <row r="505" ht="15.75" customHeight="1">
      <c r="A505" s="32"/>
      <c r="B505" s="40"/>
      <c r="C505" s="3"/>
      <c r="D505" s="3" t="s">
        <v>1690</v>
      </c>
      <c r="E505" s="3" t="s">
        <v>1084</v>
      </c>
    </row>
    <row r="506" ht="15.75" customHeight="1">
      <c r="A506" s="32"/>
      <c r="B506" s="40"/>
      <c r="C506" s="3"/>
      <c r="D506" s="3" t="s">
        <v>1691</v>
      </c>
      <c r="E506" s="4" t="s">
        <v>1099</v>
      </c>
    </row>
    <row r="507" ht="15.75" customHeight="1">
      <c r="A507" s="32"/>
      <c r="B507" s="40"/>
      <c r="C507" s="3"/>
      <c r="D507" s="3" t="s">
        <v>1692</v>
      </c>
      <c r="E507" s="4" t="s">
        <v>1099</v>
      </c>
    </row>
    <row r="508" ht="15.75" customHeight="1">
      <c r="A508" s="32"/>
      <c r="B508" s="40"/>
      <c r="C508" s="3"/>
      <c r="D508" s="3" t="s">
        <v>1693</v>
      </c>
      <c r="E508" s="3" t="s">
        <v>1067</v>
      </c>
    </row>
    <row r="509" ht="15.75" customHeight="1">
      <c r="A509" s="32"/>
      <c r="B509" s="40"/>
      <c r="C509" s="3"/>
      <c r="D509" s="3" t="s">
        <v>1694</v>
      </c>
      <c r="E509" s="3" t="s">
        <v>1199</v>
      </c>
    </row>
    <row r="510" ht="15.75" customHeight="1">
      <c r="A510" s="32"/>
      <c r="B510" s="40"/>
      <c r="C510" s="3"/>
      <c r="D510" s="3" t="s">
        <v>1695</v>
      </c>
      <c r="E510" s="3" t="s">
        <v>304</v>
      </c>
    </row>
    <row r="511" ht="15.75" customHeight="1">
      <c r="A511" s="32"/>
      <c r="B511" s="40"/>
      <c r="C511" s="3"/>
      <c r="D511" s="3" t="s">
        <v>1696</v>
      </c>
      <c r="E511" s="3" t="s">
        <v>1067</v>
      </c>
    </row>
    <row r="512" ht="15.75" customHeight="1">
      <c r="A512" s="32"/>
      <c r="B512" s="40"/>
      <c r="C512" s="3"/>
      <c r="D512" s="3" t="s">
        <v>1697</v>
      </c>
      <c r="E512" s="3" t="s">
        <v>1067</v>
      </c>
    </row>
    <row r="513" ht="15.75" customHeight="1">
      <c r="A513" s="32"/>
      <c r="B513" s="40"/>
      <c r="C513" s="3"/>
      <c r="D513" s="3" t="s">
        <v>274</v>
      </c>
      <c r="E513" s="3" t="s">
        <v>1101</v>
      </c>
    </row>
    <row r="514" ht="15.75" customHeight="1">
      <c r="A514" s="32"/>
      <c r="B514" s="40"/>
      <c r="C514" s="3"/>
      <c r="D514" s="3" t="s">
        <v>1698</v>
      </c>
      <c r="E514" s="3" t="s">
        <v>1138</v>
      </c>
    </row>
    <row r="515" ht="15.75" customHeight="1">
      <c r="A515" s="32"/>
      <c r="B515" s="40"/>
      <c r="C515" s="3"/>
      <c r="D515" s="3" t="s">
        <v>1699</v>
      </c>
      <c r="E515" s="3" t="s">
        <v>1084</v>
      </c>
    </row>
    <row r="516" ht="15.75" customHeight="1">
      <c r="A516" s="32"/>
      <c r="B516" s="40"/>
      <c r="C516" s="3"/>
      <c r="D516" s="3" t="s">
        <v>1700</v>
      </c>
      <c r="E516" s="3" t="s">
        <v>304</v>
      </c>
    </row>
    <row r="517" ht="15.75" customHeight="1">
      <c r="A517" s="32"/>
      <c r="B517" s="40"/>
      <c r="C517" s="3"/>
      <c r="D517" s="3" t="s">
        <v>1701</v>
      </c>
      <c r="E517" s="4" t="s">
        <v>1198</v>
      </c>
    </row>
    <row r="518" ht="15.75" customHeight="1">
      <c r="A518" s="32"/>
      <c r="B518" s="40"/>
      <c r="C518" s="3"/>
      <c r="D518" s="3" t="s">
        <v>1702</v>
      </c>
      <c r="E518" s="3" t="s">
        <v>1084</v>
      </c>
    </row>
    <row r="519" ht="15.75" customHeight="1">
      <c r="A519" s="32"/>
      <c r="B519" s="40"/>
      <c r="C519" s="3"/>
      <c r="D519" s="3" t="s">
        <v>1702</v>
      </c>
      <c r="E519" s="3" t="s">
        <v>1119</v>
      </c>
    </row>
    <row r="520" ht="15.75" customHeight="1">
      <c r="A520" s="32"/>
      <c r="B520" s="40"/>
      <c r="C520" s="3"/>
      <c r="D520" s="3" t="s">
        <v>1703</v>
      </c>
      <c r="E520" s="3" t="s">
        <v>1119</v>
      </c>
    </row>
    <row r="521" ht="15.75" customHeight="1">
      <c r="A521" s="32"/>
      <c r="B521" s="40"/>
      <c r="C521" s="3"/>
      <c r="D521" s="3" t="s">
        <v>1704</v>
      </c>
      <c r="E521" s="3" t="s">
        <v>1134</v>
      </c>
    </row>
    <row r="522" ht="15.75" customHeight="1">
      <c r="A522" s="32"/>
      <c r="B522" s="40"/>
      <c r="C522" s="3"/>
      <c r="D522" s="3" t="s">
        <v>1705</v>
      </c>
      <c r="E522" s="3" t="s">
        <v>1134</v>
      </c>
    </row>
    <row r="523" ht="15.75" customHeight="1">
      <c r="A523" s="32"/>
      <c r="B523" s="40"/>
      <c r="C523" s="3"/>
      <c r="D523" s="3" t="s">
        <v>1706</v>
      </c>
      <c r="E523" s="3" t="s">
        <v>1138</v>
      </c>
    </row>
    <row r="524" ht="15.75" customHeight="1">
      <c r="A524" s="32"/>
      <c r="B524" s="40"/>
      <c r="C524" s="3"/>
      <c r="D524" s="3" t="s">
        <v>1707</v>
      </c>
      <c r="E524" s="3" t="s">
        <v>1092</v>
      </c>
    </row>
    <row r="525" ht="15.75" customHeight="1">
      <c r="A525" s="32"/>
      <c r="B525" s="40"/>
      <c r="C525" s="3"/>
      <c r="D525" s="3" t="s">
        <v>1708</v>
      </c>
      <c r="E525" s="3" t="s">
        <v>1092</v>
      </c>
    </row>
    <row r="526" ht="15.75" customHeight="1">
      <c r="A526" s="32"/>
      <c r="B526" s="40"/>
      <c r="C526" s="3"/>
      <c r="D526" s="3" t="s">
        <v>1708</v>
      </c>
      <c r="E526" s="3" t="s">
        <v>1118</v>
      </c>
    </row>
    <row r="527" ht="15.75" customHeight="1">
      <c r="A527" s="32"/>
      <c r="B527" s="40"/>
      <c r="C527" s="3"/>
      <c r="D527" s="3" t="s">
        <v>1709</v>
      </c>
      <c r="E527" s="3" t="s">
        <v>227</v>
      </c>
    </row>
    <row r="528" ht="15.75" customHeight="1">
      <c r="A528" s="32"/>
      <c r="B528" s="40"/>
      <c r="C528" s="3"/>
      <c r="D528" s="3" t="s">
        <v>1710</v>
      </c>
      <c r="E528" s="3" t="s">
        <v>1088</v>
      </c>
    </row>
    <row r="529" ht="15.75" customHeight="1">
      <c r="A529" s="32"/>
      <c r="B529" s="40"/>
      <c r="C529" s="3"/>
      <c r="D529" s="3" t="s">
        <v>1711</v>
      </c>
      <c r="E529" s="4" t="s">
        <v>1195</v>
      </c>
    </row>
    <row r="530" ht="15.75" customHeight="1">
      <c r="A530" s="32"/>
      <c r="B530" s="40"/>
      <c r="C530" s="3"/>
      <c r="D530" s="3" t="s">
        <v>1712</v>
      </c>
      <c r="E530" s="4" t="s">
        <v>1192</v>
      </c>
    </row>
    <row r="531" ht="15.75" customHeight="1">
      <c r="A531" s="32"/>
      <c r="B531" s="40"/>
      <c r="C531" s="3"/>
      <c r="D531" s="3" t="s">
        <v>1713</v>
      </c>
      <c r="E531" s="3" t="s">
        <v>1094</v>
      </c>
    </row>
    <row r="532" ht="15.75" customHeight="1">
      <c r="A532" s="32"/>
      <c r="B532" s="40"/>
      <c r="C532" s="3"/>
      <c r="D532" s="3" t="s">
        <v>1714</v>
      </c>
      <c r="E532" s="37" t="s">
        <v>1094</v>
      </c>
    </row>
    <row r="533" ht="15.75" customHeight="1">
      <c r="A533" s="32"/>
      <c r="B533" s="40"/>
      <c r="C533" s="3"/>
      <c r="D533" s="3" t="s">
        <v>1715</v>
      </c>
      <c r="E533" s="37" t="s">
        <v>1094</v>
      </c>
    </row>
    <row r="534" ht="15.75" customHeight="1">
      <c r="A534" s="32"/>
      <c r="B534" s="40"/>
      <c r="C534" s="3"/>
      <c r="D534" s="3" t="s">
        <v>1716</v>
      </c>
      <c r="E534" s="37" t="s">
        <v>1094</v>
      </c>
    </row>
    <row r="535" ht="15.75" customHeight="1">
      <c r="A535" s="32"/>
      <c r="B535" s="40"/>
      <c r="C535" s="3"/>
      <c r="D535" s="3" t="s">
        <v>1717</v>
      </c>
      <c r="E535" s="3" t="s">
        <v>1092</v>
      </c>
    </row>
    <row r="536" ht="15.75" customHeight="1">
      <c r="A536" s="32"/>
      <c r="B536" s="40"/>
      <c r="C536" s="3"/>
      <c r="D536" s="3" t="s">
        <v>1718</v>
      </c>
      <c r="E536" s="37" t="s">
        <v>1092</v>
      </c>
    </row>
    <row r="537" ht="15.75" customHeight="1">
      <c r="A537" s="32"/>
      <c r="B537" s="40"/>
      <c r="C537" s="3"/>
      <c r="D537" s="3" t="s">
        <v>1719</v>
      </c>
      <c r="E537" s="3" t="s">
        <v>1082</v>
      </c>
    </row>
    <row r="538" ht="15.75" customHeight="1">
      <c r="A538" s="32"/>
      <c r="B538" s="40"/>
      <c r="C538" s="3"/>
      <c r="D538" s="3" t="s">
        <v>1720</v>
      </c>
      <c r="E538" s="4" t="s">
        <v>1194</v>
      </c>
    </row>
    <row r="539" ht="15.75" customHeight="1">
      <c r="A539" s="32"/>
      <c r="B539" s="40"/>
      <c r="C539" s="3"/>
      <c r="D539" s="3" t="s">
        <v>1721</v>
      </c>
      <c r="E539" s="4" t="s">
        <v>1096</v>
      </c>
    </row>
    <row r="540" ht="15.75" customHeight="1">
      <c r="A540" s="32"/>
      <c r="B540" s="40"/>
      <c r="C540" s="3"/>
      <c r="D540" s="3" t="s">
        <v>1722</v>
      </c>
      <c r="E540" s="3" t="s">
        <v>1135</v>
      </c>
    </row>
    <row r="541" ht="15.75" customHeight="1">
      <c r="A541" s="32"/>
      <c r="B541" s="40"/>
      <c r="C541" s="3"/>
      <c r="D541" s="3" t="s">
        <v>1723</v>
      </c>
      <c r="E541" s="3" t="s">
        <v>1147</v>
      </c>
    </row>
    <row r="542" ht="15.75" customHeight="1">
      <c r="A542" s="32"/>
      <c r="B542" s="40"/>
      <c r="C542" s="3"/>
      <c r="D542" s="3" t="s">
        <v>1724</v>
      </c>
      <c r="E542" s="3" t="s">
        <v>1147</v>
      </c>
    </row>
    <row r="543" ht="15.75" customHeight="1">
      <c r="A543" s="32"/>
      <c r="B543" s="40"/>
      <c r="C543" s="3"/>
      <c r="D543" s="3" t="s">
        <v>1725</v>
      </c>
      <c r="E543" s="4" t="s">
        <v>1085</v>
      </c>
    </row>
    <row r="544" ht="15.75" customHeight="1">
      <c r="A544" s="32"/>
      <c r="B544" s="40"/>
      <c r="C544" s="3"/>
      <c r="D544" s="3" t="s">
        <v>1726</v>
      </c>
      <c r="E544" s="4" t="s">
        <v>1114</v>
      </c>
    </row>
    <row r="545" ht="15.75" customHeight="1">
      <c r="A545" s="32"/>
      <c r="B545" s="40"/>
      <c r="C545" s="3"/>
      <c r="D545" s="3" t="s">
        <v>1726</v>
      </c>
      <c r="E545" s="3" t="s">
        <v>1082</v>
      </c>
    </row>
    <row r="546" ht="15.75" customHeight="1">
      <c r="A546" s="32"/>
      <c r="B546" s="40"/>
      <c r="C546" s="3"/>
      <c r="D546" s="3" t="s">
        <v>1727</v>
      </c>
      <c r="E546" s="3" t="s">
        <v>304</v>
      </c>
    </row>
    <row r="547" ht="15.75" customHeight="1">
      <c r="A547" s="32"/>
      <c r="B547" s="40"/>
      <c r="C547" s="3"/>
      <c r="D547" s="3" t="s">
        <v>1728</v>
      </c>
      <c r="E547" s="3" t="s">
        <v>1189</v>
      </c>
    </row>
    <row r="548" ht="15.75" customHeight="1">
      <c r="A548" s="32"/>
      <c r="B548" s="40"/>
      <c r="C548" s="3"/>
      <c r="D548" s="3" t="s">
        <v>1729</v>
      </c>
      <c r="E548" s="3" t="s">
        <v>1084</v>
      </c>
    </row>
    <row r="549" ht="15.75" customHeight="1">
      <c r="A549" s="32"/>
      <c r="B549" s="40"/>
      <c r="C549" s="3"/>
      <c r="D549" s="3" t="s">
        <v>1730</v>
      </c>
      <c r="E549" s="3" t="s">
        <v>1187</v>
      </c>
    </row>
    <row r="550" ht="15.75" customHeight="1">
      <c r="A550" s="32"/>
      <c r="B550" s="40"/>
      <c r="C550" s="3"/>
      <c r="D550" s="3" t="s">
        <v>1731</v>
      </c>
      <c r="E550" s="3" t="s">
        <v>1188</v>
      </c>
    </row>
    <row r="551" ht="15.75" customHeight="1">
      <c r="A551" s="32"/>
      <c r="B551" s="40"/>
      <c r="C551" s="3"/>
      <c r="D551" s="3" t="s">
        <v>1732</v>
      </c>
      <c r="E551" s="4" t="s">
        <v>1114</v>
      </c>
    </row>
    <row r="552" ht="15.75" customHeight="1">
      <c r="A552" s="32"/>
      <c r="B552" s="40"/>
      <c r="C552" s="3"/>
      <c r="D552" s="3" t="s">
        <v>1733</v>
      </c>
      <c r="E552" s="3" t="s">
        <v>1074</v>
      </c>
    </row>
    <row r="553" ht="15.75" customHeight="1">
      <c r="A553" s="32"/>
      <c r="B553" s="40"/>
      <c r="C553" s="3"/>
      <c r="D553" s="3" t="s">
        <v>1734</v>
      </c>
      <c r="E553" s="3" t="s">
        <v>1182</v>
      </c>
    </row>
    <row r="554" ht="15.75" customHeight="1">
      <c r="A554" s="32"/>
      <c r="B554" s="40"/>
      <c r="C554" s="3"/>
      <c r="D554" s="3" t="s">
        <v>1735</v>
      </c>
      <c r="E554" s="3" t="s">
        <v>1133</v>
      </c>
    </row>
    <row r="555" ht="15.75" customHeight="1">
      <c r="A555" s="32"/>
      <c r="B555" s="40"/>
      <c r="C555" s="3"/>
      <c r="D555" s="3" t="s">
        <v>1736</v>
      </c>
      <c r="E555" s="4" t="s">
        <v>1139</v>
      </c>
    </row>
    <row r="556" ht="15.75" customHeight="1">
      <c r="A556" s="32"/>
      <c r="B556" s="40"/>
      <c r="C556" s="3"/>
      <c r="D556" s="3" t="s">
        <v>1737</v>
      </c>
      <c r="E556" s="3" t="s">
        <v>304</v>
      </c>
    </row>
    <row r="557" ht="15.75" customHeight="1">
      <c r="A557" s="32"/>
      <c r="B557" s="40"/>
      <c r="C557" s="3"/>
      <c r="D557" s="3" t="s">
        <v>1738</v>
      </c>
      <c r="E557" s="3" t="s">
        <v>304</v>
      </c>
    </row>
    <row r="558" ht="15.75" customHeight="1">
      <c r="A558" s="32"/>
      <c r="B558" s="40"/>
      <c r="C558" s="3"/>
      <c r="D558" s="3" t="s">
        <v>1739</v>
      </c>
      <c r="E558" s="3" t="s">
        <v>1104</v>
      </c>
    </row>
    <row r="559" ht="15.75" customHeight="1">
      <c r="A559" s="32"/>
      <c r="B559" s="40"/>
      <c r="C559" s="3"/>
      <c r="D559" s="3" t="s">
        <v>1740</v>
      </c>
      <c r="E559" s="3" t="s">
        <v>1141</v>
      </c>
    </row>
    <row r="560" ht="15.75" customHeight="1">
      <c r="A560" s="32"/>
      <c r="B560" s="40"/>
      <c r="C560" s="3"/>
      <c r="D560" s="3" t="s">
        <v>1741</v>
      </c>
      <c r="E560" s="3" t="s">
        <v>212</v>
      </c>
    </row>
    <row r="561" ht="15.75" customHeight="1">
      <c r="A561" s="32"/>
      <c r="B561" s="40"/>
      <c r="C561" s="3"/>
      <c r="D561" s="3" t="s">
        <v>1742</v>
      </c>
      <c r="E561" s="3" t="s">
        <v>1082</v>
      </c>
    </row>
    <row r="562" ht="15.75" customHeight="1">
      <c r="A562" s="32"/>
      <c r="B562" s="40"/>
      <c r="C562" s="3"/>
      <c r="D562" s="3" t="s">
        <v>1743</v>
      </c>
      <c r="E562" s="3" t="s">
        <v>1082</v>
      </c>
    </row>
    <row r="563" ht="15.75" customHeight="1">
      <c r="A563" s="32"/>
      <c r="B563" s="40"/>
      <c r="C563" s="3"/>
      <c r="D563" s="3" t="s">
        <v>1743</v>
      </c>
      <c r="E563" s="3" t="s">
        <v>1098</v>
      </c>
    </row>
    <row r="564" ht="15.75" customHeight="1">
      <c r="A564" s="32"/>
      <c r="B564" s="40"/>
      <c r="C564" s="3"/>
      <c r="D564" s="3" t="s">
        <v>1744</v>
      </c>
      <c r="E564" s="3" t="s">
        <v>1179</v>
      </c>
    </row>
    <row r="565" ht="15.75" customHeight="1">
      <c r="A565" s="32"/>
      <c r="B565" s="40"/>
      <c r="C565" s="3"/>
      <c r="D565" s="3" t="s">
        <v>1745</v>
      </c>
      <c r="E565" s="3" t="s">
        <v>228</v>
      </c>
    </row>
    <row r="566" ht="15.75" customHeight="1">
      <c r="A566" s="32"/>
      <c r="B566" s="40"/>
      <c r="C566" s="3"/>
      <c r="D566" s="3" t="s">
        <v>1746</v>
      </c>
      <c r="E566" s="3" t="s">
        <v>1088</v>
      </c>
    </row>
    <row r="567" ht="15.75" customHeight="1">
      <c r="A567" s="32"/>
      <c r="B567" s="40"/>
      <c r="C567" s="3"/>
      <c r="D567" s="3" t="s">
        <v>1747</v>
      </c>
      <c r="E567" s="3" t="s">
        <v>1123</v>
      </c>
    </row>
    <row r="568" ht="15.75" customHeight="1">
      <c r="A568" s="32"/>
      <c r="B568" s="40"/>
      <c r="C568" s="3"/>
      <c r="D568" s="3" t="s">
        <v>1748</v>
      </c>
      <c r="E568" s="3" t="s">
        <v>1117</v>
      </c>
    </row>
    <row r="569" ht="15.75" customHeight="1">
      <c r="A569" s="32"/>
      <c r="B569" s="40"/>
      <c r="C569" s="3"/>
      <c r="D569" s="3" t="s">
        <v>1749</v>
      </c>
      <c r="E569" s="37" t="s">
        <v>1117</v>
      </c>
    </row>
    <row r="570" ht="15.75" customHeight="1">
      <c r="A570" s="32"/>
      <c r="B570" s="40"/>
      <c r="C570" s="3"/>
      <c r="D570" s="3" t="s">
        <v>1750</v>
      </c>
      <c r="E570" s="3" t="s">
        <v>1082</v>
      </c>
    </row>
    <row r="571" ht="15.75" customHeight="1">
      <c r="A571" s="32"/>
      <c r="B571" s="40"/>
      <c r="C571" s="3"/>
      <c r="D571" s="3" t="s">
        <v>1751</v>
      </c>
      <c r="E571" s="3" t="s">
        <v>1178</v>
      </c>
    </row>
    <row r="572" ht="15.75" customHeight="1">
      <c r="A572" s="32"/>
      <c r="B572" s="40"/>
      <c r="C572" s="3"/>
      <c r="D572" s="3" t="s">
        <v>1752</v>
      </c>
      <c r="E572" s="4" t="s">
        <v>1177</v>
      </c>
    </row>
    <row r="573" ht="15.75" customHeight="1">
      <c r="A573" s="32"/>
      <c r="B573" s="40"/>
      <c r="C573" s="3"/>
      <c r="D573" s="3" t="s">
        <v>1753</v>
      </c>
      <c r="E573" s="4" t="s">
        <v>1114</v>
      </c>
    </row>
    <row r="574" ht="15.75" customHeight="1">
      <c r="A574" s="32"/>
      <c r="B574" s="40"/>
      <c r="C574" s="3"/>
      <c r="D574" s="3" t="s">
        <v>1754</v>
      </c>
      <c r="E574" s="3" t="s">
        <v>1176</v>
      </c>
    </row>
    <row r="575" ht="15.75" customHeight="1">
      <c r="A575" s="32"/>
      <c r="B575" s="40"/>
      <c r="C575" s="3"/>
      <c r="D575" s="3" t="s">
        <v>1755</v>
      </c>
      <c r="E575" s="4" t="s">
        <v>1175</v>
      </c>
    </row>
    <row r="576" ht="15.75" customHeight="1">
      <c r="A576" s="32"/>
      <c r="B576" s="40"/>
      <c r="C576" s="3"/>
      <c r="D576" s="3" t="s">
        <v>1756</v>
      </c>
      <c r="E576" s="3" t="s">
        <v>1171</v>
      </c>
    </row>
    <row r="577" ht="15.75" customHeight="1">
      <c r="A577" s="32"/>
      <c r="B577" s="40"/>
      <c r="C577" s="3"/>
      <c r="D577" s="3" t="s">
        <v>1757</v>
      </c>
      <c r="E577" s="3" t="s">
        <v>212</v>
      </c>
    </row>
    <row r="578" ht="15.75" customHeight="1">
      <c r="A578" s="32"/>
      <c r="B578" s="40"/>
      <c r="C578" s="3"/>
      <c r="D578" s="3" t="s">
        <v>1758</v>
      </c>
      <c r="E578" s="4" t="s">
        <v>1169</v>
      </c>
    </row>
    <row r="579" ht="15.75" customHeight="1">
      <c r="A579" s="32"/>
      <c r="B579" s="40"/>
      <c r="C579" s="3"/>
      <c r="D579" s="3" t="s">
        <v>1759</v>
      </c>
      <c r="E579" s="3" t="s">
        <v>1168</v>
      </c>
    </row>
    <row r="580" ht="15.75" customHeight="1">
      <c r="A580" s="32"/>
      <c r="B580" s="40"/>
      <c r="C580" s="3"/>
      <c r="D580" s="3" t="s">
        <v>1760</v>
      </c>
      <c r="E580" s="3" t="s">
        <v>1064</v>
      </c>
    </row>
    <row r="581" ht="15.75" customHeight="1">
      <c r="A581" s="32"/>
      <c r="B581" s="40"/>
      <c r="C581" s="3"/>
      <c r="D581" s="3" t="s">
        <v>1761</v>
      </c>
      <c r="E581" s="3" t="s">
        <v>1167</v>
      </c>
    </row>
    <row r="582" ht="15.75" customHeight="1">
      <c r="A582" s="32"/>
      <c r="B582" s="40"/>
      <c r="C582" s="3"/>
      <c r="D582" s="3" t="s">
        <v>1762</v>
      </c>
      <c r="E582" s="3" t="s">
        <v>1064</v>
      </c>
    </row>
    <row r="583" ht="15.75" customHeight="1">
      <c r="A583" s="32"/>
      <c r="B583" s="40"/>
      <c r="C583" s="3"/>
      <c r="D583" s="3" t="s">
        <v>1763</v>
      </c>
      <c r="E583" s="3" t="s">
        <v>1125</v>
      </c>
    </row>
    <row r="584" ht="15.75" customHeight="1">
      <c r="A584" s="32"/>
      <c r="B584" s="40"/>
      <c r="C584" s="3"/>
      <c r="D584" s="3" t="s">
        <v>1764</v>
      </c>
      <c r="E584" s="4" t="s">
        <v>1166</v>
      </c>
    </row>
    <row r="585" ht="15.75" customHeight="1">
      <c r="A585" s="32"/>
      <c r="B585" s="40"/>
      <c r="C585" s="3"/>
      <c r="D585" s="3" t="s">
        <v>1765</v>
      </c>
      <c r="E585" s="3" t="s">
        <v>1130</v>
      </c>
    </row>
    <row r="586" ht="15.75" customHeight="1">
      <c r="A586" s="32"/>
      <c r="B586" s="40"/>
      <c r="C586" s="3"/>
      <c r="D586" s="3" t="s">
        <v>1766</v>
      </c>
      <c r="E586" s="3" t="s">
        <v>1165</v>
      </c>
    </row>
    <row r="587" ht="15.75" customHeight="1">
      <c r="A587" s="32"/>
      <c r="B587" s="40"/>
      <c r="C587" s="3"/>
      <c r="D587" s="3" t="s">
        <v>1767</v>
      </c>
      <c r="E587" s="3" t="s">
        <v>1164</v>
      </c>
    </row>
    <row r="588" ht="15.75" customHeight="1">
      <c r="A588" s="32"/>
      <c r="B588" s="40"/>
      <c r="C588" s="3"/>
      <c r="D588" s="3" t="s">
        <v>1768</v>
      </c>
      <c r="E588" s="37" t="s">
        <v>1067</v>
      </c>
    </row>
    <row r="589" ht="15.75" customHeight="1">
      <c r="A589" s="32"/>
      <c r="B589" s="40"/>
      <c r="C589" s="3"/>
      <c r="D589" s="3" t="s">
        <v>1769</v>
      </c>
      <c r="E589" s="3" t="s">
        <v>1064</v>
      </c>
    </row>
    <row r="590" ht="15.75" customHeight="1">
      <c r="A590" s="32"/>
      <c r="B590" s="40"/>
      <c r="C590" s="3"/>
      <c r="D590" s="3" t="s">
        <v>1770</v>
      </c>
      <c r="E590" s="4" t="s">
        <v>1162</v>
      </c>
    </row>
    <row r="591" ht="15.75" customHeight="1">
      <c r="A591" s="32"/>
      <c r="B591" s="40"/>
      <c r="C591" s="3"/>
      <c r="D591" s="3" t="s">
        <v>1771</v>
      </c>
      <c r="E591" s="3" t="s">
        <v>1064</v>
      </c>
    </row>
    <row r="592" ht="15.75" customHeight="1">
      <c r="A592" s="32"/>
      <c r="B592" s="40"/>
      <c r="C592" s="3"/>
      <c r="D592" s="3" t="s">
        <v>1772</v>
      </c>
      <c r="E592" s="3" t="s">
        <v>1130</v>
      </c>
    </row>
    <row r="593" ht="15.75" customHeight="1">
      <c r="A593" s="32"/>
      <c r="B593" s="40"/>
      <c r="C593" s="3"/>
      <c r="D593" s="3" t="s">
        <v>1773</v>
      </c>
      <c r="E593" s="3" t="s">
        <v>1102</v>
      </c>
    </row>
    <row r="594" ht="15.75" customHeight="1">
      <c r="A594" s="32"/>
      <c r="B594" s="40"/>
      <c r="C594" s="3"/>
      <c r="D594" s="3" t="s">
        <v>1774</v>
      </c>
      <c r="E594" s="3" t="s">
        <v>1102</v>
      </c>
    </row>
    <row r="595" ht="15.75" customHeight="1">
      <c r="A595" s="32"/>
      <c r="B595" s="40"/>
      <c r="C595" s="3"/>
      <c r="D595" s="3" t="s">
        <v>1775</v>
      </c>
      <c r="E595" s="4" t="s">
        <v>1184</v>
      </c>
    </row>
    <row r="596" ht="15.75" customHeight="1">
      <c r="A596" s="32"/>
      <c r="B596" s="40"/>
      <c r="C596" s="3"/>
      <c r="D596" s="3" t="s">
        <v>1776</v>
      </c>
      <c r="E596" s="37" t="s">
        <v>1067</v>
      </c>
    </row>
    <row r="597" ht="15.75" customHeight="1">
      <c r="A597" s="32"/>
      <c r="B597" s="40"/>
      <c r="C597" s="3"/>
      <c r="D597" s="3" t="s">
        <v>1777</v>
      </c>
      <c r="E597" s="37" t="s">
        <v>1067</v>
      </c>
    </row>
    <row r="598" ht="15.75" customHeight="1">
      <c r="A598" s="32"/>
      <c r="B598" s="40"/>
      <c r="C598" s="3"/>
      <c r="D598" s="3" t="s">
        <v>1778</v>
      </c>
      <c r="E598" s="37" t="s">
        <v>1067</v>
      </c>
    </row>
    <row r="599" ht="15.75" customHeight="1">
      <c r="A599" s="32"/>
      <c r="B599" s="40"/>
      <c r="C599" s="3"/>
      <c r="D599" s="3" t="s">
        <v>1779</v>
      </c>
      <c r="E599" s="37" t="s">
        <v>1067</v>
      </c>
    </row>
    <row r="600" ht="15.75" customHeight="1">
      <c r="A600" s="32"/>
      <c r="B600" s="40"/>
      <c r="C600" s="3"/>
      <c r="D600" s="3" t="s">
        <v>573</v>
      </c>
      <c r="E600" s="37" t="s">
        <v>1067</v>
      </c>
    </row>
    <row r="601" ht="15.75" customHeight="1">
      <c r="A601" s="32"/>
      <c r="B601" s="40"/>
      <c r="C601" s="3"/>
      <c r="D601" s="3" t="s">
        <v>573</v>
      </c>
      <c r="E601" s="37" t="s">
        <v>555</v>
      </c>
    </row>
    <row r="602" ht="15.75" customHeight="1">
      <c r="A602" s="32"/>
      <c r="B602" s="40"/>
      <c r="C602" s="3"/>
      <c r="D602" s="3" t="s">
        <v>573</v>
      </c>
      <c r="E602" s="37" t="s">
        <v>212</v>
      </c>
    </row>
    <row r="603" ht="15.75" customHeight="1">
      <c r="A603" s="32"/>
      <c r="B603" s="40"/>
      <c r="C603" s="3"/>
      <c r="D603" s="3" t="s">
        <v>573</v>
      </c>
      <c r="E603" s="37" t="s">
        <v>1064</v>
      </c>
    </row>
    <row r="604" ht="15.75" customHeight="1">
      <c r="A604" s="32"/>
      <c r="B604" s="40"/>
      <c r="C604" s="3"/>
      <c r="D604" s="3" t="s">
        <v>573</v>
      </c>
      <c r="E604" s="37" t="s">
        <v>197</v>
      </c>
    </row>
    <row r="605" ht="15.75" customHeight="1">
      <c r="A605" s="32"/>
      <c r="B605" s="40"/>
      <c r="C605" s="3"/>
      <c r="D605" s="3" t="s">
        <v>1780</v>
      </c>
      <c r="E605" s="37" t="s">
        <v>1067</v>
      </c>
    </row>
    <row r="606" ht="15.75" customHeight="1">
      <c r="A606" s="32"/>
      <c r="B606" s="40"/>
      <c r="C606" s="3"/>
      <c r="D606" s="3" t="s">
        <v>1781</v>
      </c>
      <c r="E606" s="3" t="s">
        <v>1064</v>
      </c>
    </row>
    <row r="607" ht="15.75" customHeight="1">
      <c r="A607" s="32"/>
      <c r="B607" s="40"/>
      <c r="C607" s="3"/>
      <c r="D607" s="3" t="s">
        <v>1782</v>
      </c>
      <c r="E607" s="3" t="s">
        <v>212</v>
      </c>
    </row>
    <row r="608" ht="15.75" customHeight="1">
      <c r="A608" s="32"/>
      <c r="B608" s="40"/>
      <c r="C608" s="3"/>
      <c r="D608" s="3" t="s">
        <v>1783</v>
      </c>
      <c r="E608" s="3" t="s">
        <v>1127</v>
      </c>
    </row>
    <row r="609" ht="15.75" customHeight="1">
      <c r="A609" s="32"/>
      <c r="B609" s="40"/>
      <c r="C609" s="3"/>
      <c r="D609" s="3" t="s">
        <v>1784</v>
      </c>
      <c r="E609" s="3" t="s">
        <v>1064</v>
      </c>
    </row>
    <row r="610" ht="15.75" customHeight="1">
      <c r="A610" s="32"/>
      <c r="B610" s="40"/>
      <c r="C610" s="3"/>
      <c r="D610" s="3" t="s">
        <v>1785</v>
      </c>
      <c r="E610" s="3" t="s">
        <v>1232</v>
      </c>
    </row>
    <row r="611" ht="15.75" customHeight="1">
      <c r="A611" s="32"/>
      <c r="B611" s="40"/>
      <c r="C611" s="3"/>
      <c r="D611" s="3" t="s">
        <v>1786</v>
      </c>
      <c r="E611" s="3" t="s">
        <v>1153</v>
      </c>
    </row>
    <row r="612" ht="15.75" customHeight="1">
      <c r="A612" s="32"/>
      <c r="B612" s="40"/>
      <c r="C612" s="3"/>
      <c r="D612" s="3" t="s">
        <v>1787</v>
      </c>
      <c r="E612" s="37" t="s">
        <v>1067</v>
      </c>
    </row>
    <row r="613" ht="15.75" customHeight="1">
      <c r="A613" s="32"/>
      <c r="B613" s="40"/>
      <c r="C613" s="3"/>
      <c r="D613" s="3" t="s">
        <v>1788</v>
      </c>
      <c r="E613" s="3" t="s">
        <v>1111</v>
      </c>
    </row>
    <row r="614" ht="15.75" customHeight="1">
      <c r="A614" s="32"/>
      <c r="B614" s="40"/>
      <c r="C614" s="3"/>
      <c r="D614" s="3" t="s">
        <v>1789</v>
      </c>
      <c r="E614" s="3" t="s">
        <v>1092</v>
      </c>
    </row>
    <row r="615" ht="15.75" customHeight="1">
      <c r="A615" s="32"/>
      <c r="B615" s="40"/>
      <c r="C615" s="3"/>
      <c r="D615" s="3" t="s">
        <v>1790</v>
      </c>
      <c r="E615" s="4" t="s">
        <v>1085</v>
      </c>
    </row>
    <row r="616" ht="15.75" customHeight="1">
      <c r="A616" s="32"/>
      <c r="B616" s="40"/>
      <c r="C616" s="3"/>
      <c r="D616" s="3" t="s">
        <v>1791</v>
      </c>
      <c r="E616" s="4" t="s">
        <v>1085</v>
      </c>
    </row>
    <row r="617" ht="15.75" customHeight="1">
      <c r="A617" s="32"/>
      <c r="B617" s="40"/>
      <c r="C617" s="3"/>
      <c r="D617" s="3" t="s">
        <v>1791</v>
      </c>
      <c r="E617" s="4" t="s">
        <v>1103</v>
      </c>
    </row>
    <row r="618" ht="15.75" customHeight="1">
      <c r="A618" s="32"/>
      <c r="B618" s="40"/>
      <c r="C618" s="3"/>
      <c r="D618" s="3" t="s">
        <v>1792</v>
      </c>
      <c r="E618" s="4" t="s">
        <v>1085</v>
      </c>
    </row>
    <row r="619" ht="15.75" customHeight="1">
      <c r="A619" s="32"/>
      <c r="B619" s="40"/>
      <c r="C619" s="3"/>
      <c r="D619" s="3" t="s">
        <v>1793</v>
      </c>
      <c r="E619" s="38" t="s">
        <v>1085</v>
      </c>
    </row>
    <row r="620" ht="15.75" customHeight="1">
      <c r="A620" s="32"/>
      <c r="B620" s="40"/>
      <c r="C620" s="3"/>
      <c r="D620" s="3" t="s">
        <v>1794</v>
      </c>
      <c r="E620" s="3" t="s">
        <v>1108</v>
      </c>
    </row>
    <row r="621" ht="15.75" customHeight="1">
      <c r="A621" s="32"/>
      <c r="B621" s="40"/>
      <c r="C621" s="3"/>
      <c r="D621" s="3" t="s">
        <v>1795</v>
      </c>
      <c r="E621" s="3" t="s">
        <v>1108</v>
      </c>
    </row>
    <row r="622" ht="15.75" customHeight="1">
      <c r="A622" s="32"/>
      <c r="B622" s="40"/>
      <c r="C622" s="3"/>
      <c r="D622" s="3" t="s">
        <v>1796</v>
      </c>
      <c r="E622" s="3" t="s">
        <v>1108</v>
      </c>
    </row>
    <row r="623" ht="15.75" customHeight="1">
      <c r="A623" s="32"/>
      <c r="B623" s="40"/>
      <c r="C623" s="3"/>
      <c r="D623" s="3" t="s">
        <v>1797</v>
      </c>
      <c r="E623" s="37" t="s">
        <v>1067</v>
      </c>
    </row>
    <row r="624" ht="15.75" customHeight="1">
      <c r="A624" s="32"/>
      <c r="B624" s="40"/>
      <c r="C624" s="3"/>
      <c r="D624" s="3" t="s">
        <v>1798</v>
      </c>
      <c r="E624" s="37" t="s">
        <v>1067</v>
      </c>
    </row>
    <row r="625" ht="15.75" customHeight="1">
      <c r="A625" s="32"/>
      <c r="B625" s="40"/>
      <c r="C625" s="3"/>
      <c r="D625" s="3" t="s">
        <v>1799</v>
      </c>
      <c r="E625" s="3" t="s">
        <v>1076</v>
      </c>
    </row>
    <row r="626" ht="15.75" customHeight="1">
      <c r="A626" s="32"/>
      <c r="B626" s="40"/>
      <c r="C626" s="3"/>
      <c r="D626" s="3" t="s">
        <v>1800</v>
      </c>
      <c r="E626" s="3" t="s">
        <v>1076</v>
      </c>
    </row>
    <row r="627" ht="15.75" customHeight="1">
      <c r="A627" s="32"/>
      <c r="B627" s="40"/>
      <c r="C627" s="3"/>
      <c r="D627" s="3" t="s">
        <v>1801</v>
      </c>
      <c r="E627" s="3" t="s">
        <v>1076</v>
      </c>
    </row>
    <row r="628" ht="15.75" customHeight="1">
      <c r="A628" s="32"/>
      <c r="B628" s="40"/>
      <c r="C628" s="3"/>
      <c r="D628" s="3" t="s">
        <v>1802</v>
      </c>
      <c r="E628" s="3" t="s">
        <v>1076</v>
      </c>
    </row>
    <row r="629" ht="15.75" customHeight="1">
      <c r="A629" s="32"/>
      <c r="B629" s="40"/>
      <c r="C629" s="3"/>
      <c r="D629" s="3" t="s">
        <v>1803</v>
      </c>
      <c r="E629" s="3" t="s">
        <v>1076</v>
      </c>
    </row>
    <row r="630" ht="15.75" customHeight="1">
      <c r="A630" s="32"/>
      <c r="B630" s="40"/>
      <c r="C630" s="3"/>
      <c r="D630" s="3" t="s">
        <v>1804</v>
      </c>
      <c r="E630" s="3" t="s">
        <v>1098</v>
      </c>
    </row>
    <row r="631" ht="15.75" customHeight="1">
      <c r="A631" s="32"/>
      <c r="B631" s="40"/>
      <c r="C631" s="3"/>
      <c r="D631" s="3" t="s">
        <v>1805</v>
      </c>
      <c r="E631" s="3" t="s">
        <v>642</v>
      </c>
    </row>
    <row r="632" ht="15.75" customHeight="1">
      <c r="A632" s="32"/>
      <c r="B632" s="40"/>
      <c r="C632" s="3"/>
      <c r="D632" s="3" t="s">
        <v>1806</v>
      </c>
      <c r="E632" s="3" t="s">
        <v>1097</v>
      </c>
    </row>
    <row r="633" ht="15.75" customHeight="1">
      <c r="A633" s="32"/>
      <c r="B633" s="40"/>
      <c r="C633" s="3"/>
      <c r="D633" s="3" t="s">
        <v>1807</v>
      </c>
      <c r="E633" s="3" t="s">
        <v>1097</v>
      </c>
    </row>
    <row r="634" ht="15.75" customHeight="1">
      <c r="A634" s="32"/>
      <c r="B634" s="40"/>
      <c r="C634" s="3"/>
      <c r="D634" s="3" t="s">
        <v>1808</v>
      </c>
      <c r="E634" s="3" t="s">
        <v>304</v>
      </c>
    </row>
    <row r="635" ht="15.75" customHeight="1">
      <c r="A635" s="32"/>
      <c r="B635" s="40"/>
      <c r="C635" s="3"/>
      <c r="D635" s="3" t="s">
        <v>1809</v>
      </c>
      <c r="E635" s="3" t="s">
        <v>1074</v>
      </c>
    </row>
    <row r="636" ht="15.75" customHeight="1">
      <c r="A636" s="32"/>
      <c r="B636" s="40"/>
      <c r="C636" s="3"/>
      <c r="D636" s="3" t="s">
        <v>1810</v>
      </c>
      <c r="E636" s="4" t="s">
        <v>1132</v>
      </c>
    </row>
    <row r="637" ht="15.75" customHeight="1">
      <c r="A637" s="32"/>
      <c r="B637" s="40"/>
      <c r="C637" s="3"/>
      <c r="D637" s="3"/>
      <c r="E637" s="3"/>
    </row>
    <row r="638" ht="15.75" customHeight="1">
      <c r="A638" s="32"/>
      <c r="B638" s="40"/>
      <c r="C638" s="3"/>
      <c r="D638" s="3"/>
      <c r="E638" s="3"/>
    </row>
    <row r="639" ht="15.75" customHeight="1">
      <c r="A639" s="32"/>
      <c r="B639" s="40"/>
      <c r="C639" s="3"/>
      <c r="D639" s="3"/>
      <c r="E639" s="3"/>
    </row>
    <row r="640" ht="15.75" customHeight="1">
      <c r="A640" s="32"/>
      <c r="B640" s="40"/>
      <c r="C640" s="3"/>
      <c r="D640" s="3"/>
      <c r="E640" s="3"/>
    </row>
    <row r="641" ht="15.75" customHeight="1">
      <c r="A641" s="32"/>
      <c r="B641" s="40"/>
      <c r="C641" s="3"/>
      <c r="D641" s="3"/>
      <c r="E641" s="3"/>
    </row>
    <row r="642" ht="15.75" customHeight="1">
      <c r="A642" s="32"/>
      <c r="B642" s="40"/>
      <c r="C642" s="3"/>
      <c r="D642" s="3"/>
      <c r="E642" s="3"/>
    </row>
    <row r="643" ht="15.75" customHeight="1">
      <c r="A643" s="32"/>
      <c r="B643" s="40"/>
      <c r="C643" s="3"/>
      <c r="D643" s="3"/>
      <c r="E643" s="3"/>
    </row>
    <row r="644" ht="15.75" customHeight="1">
      <c r="A644" s="32"/>
      <c r="B644" s="40"/>
      <c r="C644" s="3"/>
      <c r="D644" s="3"/>
      <c r="E644" s="3"/>
    </row>
    <row r="645" ht="15.75" customHeight="1">
      <c r="A645" s="32"/>
      <c r="B645" s="40"/>
      <c r="C645" s="3"/>
      <c r="D645" s="3"/>
      <c r="E645" s="3"/>
    </row>
    <row r="646" ht="15.75" customHeight="1">
      <c r="A646" s="32"/>
      <c r="B646" s="40"/>
      <c r="C646" s="3"/>
      <c r="D646" s="3"/>
      <c r="E646" s="3"/>
    </row>
    <row r="647" ht="15.75" customHeight="1">
      <c r="A647" s="32"/>
      <c r="B647" s="40"/>
      <c r="C647" s="3"/>
      <c r="D647" s="3"/>
      <c r="E647" s="3"/>
    </row>
    <row r="648" ht="15.75" customHeight="1">
      <c r="A648" s="32"/>
      <c r="B648" s="40"/>
      <c r="C648" s="3"/>
      <c r="D648" s="3"/>
      <c r="E648" s="3"/>
    </row>
    <row r="649" ht="15.75" customHeight="1">
      <c r="A649" s="32"/>
      <c r="B649" s="40"/>
      <c r="C649" s="3"/>
      <c r="D649" s="3"/>
      <c r="E649" s="3"/>
    </row>
    <row r="650" ht="15.75" customHeight="1">
      <c r="A650" s="32"/>
      <c r="B650" s="40"/>
      <c r="C650" s="3"/>
      <c r="D650" s="3"/>
      <c r="E650" s="3"/>
    </row>
    <row r="651" ht="15.75" customHeight="1">
      <c r="A651" s="32"/>
      <c r="B651" s="40"/>
      <c r="C651" s="3"/>
      <c r="D651" s="3"/>
      <c r="E651" s="3"/>
    </row>
    <row r="652" ht="15.75" customHeight="1">
      <c r="A652" s="32"/>
      <c r="B652" s="40"/>
      <c r="C652" s="3"/>
      <c r="D652" s="3"/>
      <c r="E652" s="3"/>
    </row>
    <row r="653" ht="15.75" customHeight="1">
      <c r="A653" s="32"/>
      <c r="B653" s="40"/>
      <c r="C653" s="3"/>
      <c r="D653" s="3"/>
      <c r="E653" s="3"/>
    </row>
    <row r="654" ht="15.75" customHeight="1">
      <c r="A654" s="32"/>
      <c r="B654" s="40"/>
      <c r="C654" s="3"/>
      <c r="D654" s="3"/>
      <c r="E654" s="3"/>
    </row>
    <row r="655" ht="15.75" customHeight="1">
      <c r="A655" s="32"/>
      <c r="B655" s="40"/>
      <c r="C655" s="3"/>
      <c r="D655" s="3"/>
      <c r="E655" s="3"/>
    </row>
    <row r="656" ht="15.75" customHeight="1">
      <c r="A656" s="32"/>
      <c r="B656" s="40"/>
      <c r="C656" s="3"/>
      <c r="D656" s="3"/>
      <c r="E656" s="3"/>
    </row>
    <row r="657" ht="15.75" customHeight="1">
      <c r="A657" s="32"/>
      <c r="B657" s="40"/>
      <c r="C657" s="3"/>
      <c r="D657" s="3"/>
      <c r="E657" s="3"/>
    </row>
    <row r="658" ht="15.75" customHeight="1">
      <c r="A658" s="32"/>
      <c r="B658" s="40"/>
      <c r="C658" s="3"/>
      <c r="D658" s="3"/>
      <c r="E658" s="3"/>
    </row>
    <row r="659" ht="15.75" customHeight="1">
      <c r="A659" s="32"/>
      <c r="B659" s="40"/>
      <c r="C659" s="3"/>
      <c r="D659" s="3"/>
      <c r="E659" s="3"/>
    </row>
    <row r="660" ht="15.75" customHeight="1">
      <c r="A660" s="32"/>
      <c r="B660" s="40"/>
      <c r="C660" s="3"/>
      <c r="D660" s="3"/>
      <c r="E660" s="3"/>
    </row>
    <row r="661" ht="15.75" customHeight="1">
      <c r="A661" s="32"/>
      <c r="B661" s="40"/>
      <c r="C661" s="3"/>
      <c r="D661" s="3"/>
      <c r="E661" s="3"/>
    </row>
    <row r="662" ht="15.75" customHeight="1">
      <c r="A662" s="32"/>
      <c r="B662" s="40"/>
      <c r="C662" s="3"/>
      <c r="D662" s="3"/>
      <c r="E662" s="3"/>
    </row>
    <row r="663" ht="15.75" customHeight="1">
      <c r="A663" s="32"/>
      <c r="B663" s="40"/>
      <c r="C663" s="3"/>
      <c r="D663" s="3"/>
      <c r="E663" s="3"/>
    </row>
    <row r="664" ht="15.75" customHeight="1">
      <c r="A664" s="32"/>
      <c r="B664" s="40"/>
      <c r="C664" s="3"/>
      <c r="D664" s="3"/>
      <c r="E664" s="3"/>
    </row>
    <row r="665" ht="15.75" customHeight="1">
      <c r="A665" s="32"/>
      <c r="B665" s="40"/>
      <c r="C665" s="3"/>
      <c r="D665" s="3"/>
      <c r="E665" s="3"/>
    </row>
    <row r="666" ht="15.75" customHeight="1">
      <c r="A666" s="32"/>
      <c r="B666" s="40"/>
      <c r="C666" s="3"/>
      <c r="D666" s="3"/>
      <c r="E666" s="3"/>
    </row>
    <row r="667" ht="15.75" customHeight="1">
      <c r="A667" s="32"/>
      <c r="B667" s="40"/>
      <c r="C667" s="3"/>
      <c r="D667" s="3"/>
      <c r="E667" s="3"/>
    </row>
    <row r="668" ht="15.75" customHeight="1">
      <c r="A668" s="32"/>
      <c r="B668" s="40"/>
      <c r="C668" s="3"/>
      <c r="D668" s="3"/>
      <c r="E668" s="3"/>
    </row>
    <row r="669" ht="15.75" customHeight="1">
      <c r="A669" s="32"/>
      <c r="B669" s="40"/>
      <c r="C669" s="3"/>
      <c r="D669" s="3"/>
      <c r="E669" s="3"/>
    </row>
    <row r="670" ht="15.75" customHeight="1">
      <c r="A670" s="32"/>
      <c r="B670" s="40"/>
      <c r="C670" s="3"/>
      <c r="D670" s="3"/>
      <c r="E670" s="3"/>
    </row>
    <row r="671" ht="15.75" customHeight="1">
      <c r="A671" s="32"/>
      <c r="B671" s="40"/>
      <c r="C671" s="3"/>
      <c r="D671" s="3"/>
      <c r="E671" s="3"/>
    </row>
    <row r="672" ht="15.75" customHeight="1">
      <c r="A672" s="32"/>
      <c r="B672" s="40"/>
      <c r="C672" s="3"/>
      <c r="D672" s="3"/>
      <c r="E672" s="3"/>
    </row>
    <row r="673" ht="15.75" customHeight="1">
      <c r="A673" s="32"/>
      <c r="B673" s="40"/>
      <c r="C673" s="3"/>
      <c r="D673" s="3"/>
      <c r="E673" s="3"/>
    </row>
    <row r="674" ht="15.75" customHeight="1">
      <c r="A674" s="32"/>
      <c r="B674" s="40"/>
    </row>
    <row r="675" ht="15.75" customHeight="1">
      <c r="A675" s="32"/>
      <c r="B675" s="40"/>
    </row>
    <row r="676" ht="15.75" customHeight="1">
      <c r="A676" s="32"/>
      <c r="B676" s="40"/>
    </row>
    <row r="677" ht="15.75" customHeight="1">
      <c r="A677" s="32"/>
      <c r="B677" s="40"/>
    </row>
    <row r="678" ht="15.75" customHeight="1">
      <c r="A678" s="32"/>
      <c r="B678" s="40"/>
    </row>
    <row r="679" ht="15.75" customHeight="1">
      <c r="A679" s="32"/>
      <c r="B679" s="40"/>
    </row>
    <row r="680" ht="15.75" customHeight="1">
      <c r="A680" s="32"/>
      <c r="B680" s="40"/>
    </row>
    <row r="681" ht="15.75" customHeight="1">
      <c r="A681" s="32"/>
      <c r="B681" s="40"/>
    </row>
    <row r="682" ht="15.75" customHeight="1">
      <c r="A682" s="32"/>
      <c r="B682" s="40"/>
    </row>
    <row r="683" ht="15.75" customHeight="1">
      <c r="A683" s="32"/>
      <c r="B683" s="40"/>
    </row>
    <row r="684" ht="15.75" customHeight="1">
      <c r="A684" s="32"/>
      <c r="B684" s="40"/>
    </row>
    <row r="685" ht="15.75" customHeight="1">
      <c r="A685" s="32"/>
      <c r="B685" s="40"/>
    </row>
    <row r="686" ht="15.75" customHeight="1">
      <c r="A686" s="32"/>
      <c r="B686" s="40"/>
    </row>
    <row r="687" ht="15.75" customHeight="1">
      <c r="A687" s="32"/>
      <c r="B687" s="40"/>
    </row>
    <row r="688" ht="15.75" customHeight="1">
      <c r="A688" s="32"/>
      <c r="B688" s="40"/>
    </row>
    <row r="689" ht="15.75" customHeight="1">
      <c r="A689" s="32"/>
      <c r="B689" s="40"/>
    </row>
    <row r="690" ht="15.75" customHeight="1">
      <c r="A690" s="32"/>
      <c r="B690" s="40"/>
    </row>
    <row r="691" ht="15.75" customHeight="1">
      <c r="A691" s="32"/>
      <c r="B691" s="40"/>
    </row>
    <row r="692" ht="15.75" customHeight="1">
      <c r="A692" s="32"/>
      <c r="B692" s="40"/>
    </row>
    <row r="693" ht="15.75" customHeight="1">
      <c r="A693" s="32"/>
      <c r="B693" s="40"/>
    </row>
    <row r="694" ht="15.75" customHeight="1">
      <c r="A694" s="32"/>
      <c r="B694" s="40"/>
    </row>
    <row r="695" ht="15.75" customHeight="1">
      <c r="A695" s="32"/>
      <c r="B695" s="40"/>
    </row>
    <row r="696" ht="15.75" customHeight="1">
      <c r="A696" s="32"/>
      <c r="B696" s="40"/>
    </row>
    <row r="697" ht="15.75" customHeight="1">
      <c r="A697" s="32"/>
      <c r="B697" s="40"/>
    </row>
    <row r="698" ht="15.75" customHeight="1">
      <c r="A698" s="32"/>
      <c r="B698" s="40"/>
    </row>
    <row r="699" ht="15.75" customHeight="1">
      <c r="A699" s="32"/>
      <c r="B699" s="40"/>
    </row>
    <row r="700" ht="15.75" customHeight="1">
      <c r="A700" s="32"/>
      <c r="B700" s="40"/>
    </row>
    <row r="701" ht="15.75" customHeight="1">
      <c r="A701" s="32"/>
      <c r="B701" s="40"/>
    </row>
    <row r="702" ht="15.75" customHeight="1">
      <c r="A702" s="32"/>
      <c r="B702" s="40"/>
    </row>
    <row r="703" ht="15.75" customHeight="1">
      <c r="A703" s="32"/>
      <c r="B703" s="40"/>
    </row>
    <row r="704" ht="15.75" customHeight="1">
      <c r="A704" s="32"/>
      <c r="B704" s="40"/>
    </row>
    <row r="705" ht="15.75" customHeight="1">
      <c r="A705" s="32"/>
      <c r="B705" s="40"/>
    </row>
    <row r="706" ht="15.75" customHeight="1">
      <c r="A706" s="32"/>
      <c r="B706" s="40"/>
    </row>
    <row r="707" ht="15.75" customHeight="1">
      <c r="A707" s="32"/>
      <c r="B707" s="40"/>
    </row>
    <row r="708" ht="15.75" customHeight="1">
      <c r="A708" s="32"/>
      <c r="B708" s="40"/>
    </row>
    <row r="709" ht="15.75" customHeight="1">
      <c r="A709" s="32"/>
      <c r="B709" s="40"/>
    </row>
    <row r="710" ht="15.75" customHeight="1">
      <c r="A710" s="32"/>
      <c r="B710" s="40"/>
    </row>
    <row r="711" ht="15.75" customHeight="1">
      <c r="A711" s="32"/>
      <c r="B711" s="40"/>
    </row>
    <row r="712" ht="15.75" customHeight="1">
      <c r="A712" s="32"/>
      <c r="B712" s="40"/>
    </row>
    <row r="713" ht="15.75" customHeight="1">
      <c r="A713" s="32"/>
      <c r="B713" s="40"/>
    </row>
    <row r="714" ht="15.75" customHeight="1">
      <c r="A714" s="32"/>
      <c r="B714" s="40"/>
    </row>
    <row r="715" ht="15.75" customHeight="1">
      <c r="A715" s="32"/>
      <c r="B715" s="40"/>
    </row>
    <row r="716" ht="15.75" customHeight="1">
      <c r="A716" s="32"/>
      <c r="B716" s="40"/>
    </row>
    <row r="717" ht="15.75" customHeight="1">
      <c r="A717" s="32"/>
      <c r="B717" s="40"/>
    </row>
    <row r="718" ht="15.75" customHeight="1">
      <c r="A718" s="32"/>
      <c r="B718" s="40"/>
    </row>
    <row r="719" ht="15.75" customHeight="1">
      <c r="A719" s="32"/>
      <c r="B719" s="40"/>
    </row>
    <row r="720" ht="15.75" customHeight="1">
      <c r="A720" s="32"/>
      <c r="B720" s="40"/>
    </row>
    <row r="721" ht="15.75" customHeight="1">
      <c r="A721" s="32"/>
      <c r="B721" s="40"/>
    </row>
    <row r="722" ht="15.75" customHeight="1">
      <c r="A722" s="32"/>
      <c r="B722" s="40"/>
    </row>
    <row r="723" ht="15.75" customHeight="1">
      <c r="A723" s="32"/>
      <c r="B723" s="40"/>
    </row>
    <row r="724" ht="15.75" customHeight="1">
      <c r="A724" s="32"/>
      <c r="B724" s="40"/>
    </row>
    <row r="725" ht="15.75" customHeight="1">
      <c r="A725" s="32"/>
      <c r="B725" s="40"/>
    </row>
    <row r="726" ht="15.75" customHeight="1">
      <c r="A726" s="32"/>
      <c r="B726" s="40"/>
    </row>
    <row r="727" ht="15.75" customHeight="1">
      <c r="A727" s="32"/>
      <c r="B727" s="40"/>
    </row>
    <row r="728" ht="15.75" customHeight="1">
      <c r="A728" s="32"/>
      <c r="B728" s="40"/>
    </row>
    <row r="729" ht="15.75" customHeight="1">
      <c r="A729" s="32"/>
      <c r="B729" s="40"/>
    </row>
    <row r="730" ht="15.75" customHeight="1">
      <c r="A730" s="32"/>
      <c r="B730" s="40"/>
    </row>
    <row r="731" ht="15.75" customHeight="1">
      <c r="A731" s="32"/>
      <c r="B731" s="40"/>
    </row>
    <row r="732" ht="15.75" customHeight="1">
      <c r="A732" s="32"/>
      <c r="B732" s="40"/>
    </row>
    <row r="733" ht="15.75" customHeight="1">
      <c r="A733" s="32"/>
      <c r="B733" s="40"/>
    </row>
    <row r="734" ht="15.75" customHeight="1">
      <c r="A734" s="32"/>
      <c r="B734" s="40"/>
    </row>
    <row r="735" ht="15.75" customHeight="1">
      <c r="A735" s="32"/>
      <c r="B735" s="40"/>
    </row>
    <row r="736" ht="15.75" customHeight="1">
      <c r="A736" s="32"/>
      <c r="B736" s="40"/>
    </row>
    <row r="737" ht="15.75" customHeight="1">
      <c r="A737" s="32"/>
      <c r="B737" s="40"/>
    </row>
    <row r="738" ht="15.75" customHeight="1">
      <c r="A738" s="32"/>
      <c r="B738" s="40"/>
    </row>
    <row r="739" ht="15.75" customHeight="1">
      <c r="A739" s="32"/>
      <c r="B739" s="40"/>
    </row>
    <row r="740" ht="15.75" customHeight="1">
      <c r="A740" s="32"/>
      <c r="B740" s="40"/>
    </row>
    <row r="741" ht="15.75" customHeight="1">
      <c r="A741" s="32"/>
      <c r="B741" s="40"/>
    </row>
    <row r="742" ht="15.75" customHeight="1">
      <c r="A742" s="32"/>
      <c r="B742" s="40"/>
    </row>
    <row r="743" ht="15.75" customHeight="1">
      <c r="A743" s="32"/>
      <c r="B743" s="40"/>
    </row>
    <row r="744" ht="15.75" customHeight="1">
      <c r="A744" s="32"/>
      <c r="B744" s="40"/>
    </row>
    <row r="745" ht="15.75" customHeight="1">
      <c r="A745" s="32"/>
      <c r="B745" s="40"/>
    </row>
    <row r="746" ht="15.75" customHeight="1">
      <c r="A746" s="32"/>
      <c r="B746" s="40"/>
    </row>
    <row r="747" ht="15.75" customHeight="1">
      <c r="A747" s="32"/>
      <c r="B747" s="40"/>
    </row>
    <row r="748" ht="15.75" customHeight="1">
      <c r="A748" s="32"/>
      <c r="B748" s="40"/>
    </row>
    <row r="749" ht="15.75" customHeight="1">
      <c r="A749" s="32"/>
      <c r="B749" s="40"/>
    </row>
    <row r="750" ht="15.75" customHeight="1">
      <c r="A750" s="32"/>
      <c r="B750" s="40"/>
    </row>
    <row r="751" ht="15.75" customHeight="1">
      <c r="A751" s="32"/>
      <c r="B751" s="40"/>
    </row>
    <row r="752" ht="15.75" customHeight="1">
      <c r="A752" s="32"/>
      <c r="B752" s="40"/>
    </row>
    <row r="753" ht="15.75" customHeight="1">
      <c r="A753" s="32"/>
      <c r="B753" s="40"/>
    </row>
    <row r="754" ht="15.75" customHeight="1">
      <c r="A754" s="32"/>
      <c r="B754" s="40"/>
    </row>
    <row r="755" ht="15.75" customHeight="1">
      <c r="A755" s="32"/>
      <c r="B755" s="40"/>
    </row>
    <row r="756" ht="15.75" customHeight="1">
      <c r="A756" s="32"/>
      <c r="B756" s="40"/>
    </row>
    <row r="757" ht="15.75" customHeight="1">
      <c r="A757" s="32"/>
      <c r="B757" s="40"/>
    </row>
    <row r="758" ht="15.75" customHeight="1">
      <c r="A758" s="32"/>
      <c r="B758" s="40"/>
    </row>
    <row r="759" ht="15.75" customHeight="1">
      <c r="A759" s="32"/>
      <c r="B759" s="40"/>
    </row>
    <row r="760" ht="15.75" customHeight="1">
      <c r="A760" s="32"/>
      <c r="B760" s="40"/>
    </row>
    <row r="761" ht="15.75" customHeight="1">
      <c r="A761" s="32"/>
      <c r="B761" s="40"/>
    </row>
    <row r="762" ht="15.75" customHeight="1">
      <c r="A762" s="32"/>
      <c r="B762" s="40"/>
    </row>
    <row r="763" ht="15.75" customHeight="1">
      <c r="A763" s="32"/>
      <c r="B763" s="40"/>
    </row>
    <row r="764" ht="15.75" customHeight="1">
      <c r="A764" s="32"/>
      <c r="B764" s="40"/>
    </row>
    <row r="765" ht="15.75" customHeight="1">
      <c r="A765" s="32"/>
      <c r="B765" s="40"/>
    </row>
    <row r="766" ht="15.75" customHeight="1">
      <c r="A766" s="32"/>
      <c r="B766" s="40"/>
    </row>
    <row r="767" ht="15.75" customHeight="1">
      <c r="A767" s="32"/>
      <c r="B767" s="40"/>
    </row>
    <row r="768" ht="15.75" customHeight="1">
      <c r="A768" s="32"/>
      <c r="B768" s="40"/>
    </row>
    <row r="769" ht="15.75" customHeight="1">
      <c r="A769" s="32"/>
      <c r="B769" s="40"/>
    </row>
    <row r="770" ht="15.75" customHeight="1">
      <c r="A770" s="32"/>
      <c r="B770" s="40"/>
    </row>
    <row r="771" ht="15.75" customHeight="1">
      <c r="A771" s="32"/>
      <c r="B771" s="40"/>
    </row>
    <row r="772" ht="15.75" customHeight="1">
      <c r="A772" s="32"/>
      <c r="B772" s="40"/>
    </row>
    <row r="773" ht="15.75" customHeight="1">
      <c r="A773" s="32"/>
      <c r="B773" s="40"/>
    </row>
    <row r="774" ht="15.75" customHeight="1">
      <c r="A774" s="32"/>
      <c r="B774" s="40"/>
    </row>
    <row r="775" ht="15.75" customHeight="1">
      <c r="A775" s="32"/>
      <c r="B775" s="40"/>
    </row>
    <row r="776" ht="15.75" customHeight="1">
      <c r="A776" s="32"/>
      <c r="B776" s="40"/>
    </row>
    <row r="777" ht="15.75" customHeight="1">
      <c r="A777" s="32"/>
      <c r="B777" s="40"/>
    </row>
    <row r="778" ht="15.75" customHeight="1">
      <c r="A778" s="32"/>
      <c r="B778" s="40"/>
    </row>
    <row r="779" ht="15.75" customHeight="1">
      <c r="A779" s="32"/>
      <c r="B779" s="40"/>
    </row>
    <row r="780" ht="15.75" customHeight="1">
      <c r="A780" s="32"/>
      <c r="B780" s="40"/>
    </row>
    <row r="781" ht="15.75" customHeight="1">
      <c r="A781" s="32"/>
      <c r="B781" s="40"/>
    </row>
    <row r="782" ht="15.75" customHeight="1">
      <c r="A782" s="32"/>
      <c r="B782" s="40"/>
    </row>
    <row r="783" ht="15.75" customHeight="1">
      <c r="A783" s="32"/>
      <c r="B783" s="40"/>
    </row>
    <row r="784" ht="15.75" customHeight="1">
      <c r="A784" s="32"/>
      <c r="B784" s="40"/>
    </row>
    <row r="785" ht="15.75" customHeight="1">
      <c r="A785" s="32"/>
      <c r="B785" s="40"/>
    </row>
    <row r="786" ht="15.75" customHeight="1">
      <c r="A786" s="32"/>
      <c r="B786" s="40"/>
    </row>
    <row r="787" ht="15.75" customHeight="1">
      <c r="A787" s="32"/>
      <c r="B787" s="40"/>
    </row>
    <row r="788" ht="15.75" customHeight="1">
      <c r="A788" s="32"/>
      <c r="B788" s="40"/>
    </row>
    <row r="789" ht="15.75" customHeight="1">
      <c r="A789" s="32"/>
      <c r="B789" s="40"/>
    </row>
    <row r="790" ht="15.75" customHeight="1">
      <c r="A790" s="32"/>
      <c r="B790" s="40"/>
    </row>
    <row r="791" ht="15.75" customHeight="1">
      <c r="A791" s="32"/>
      <c r="B791" s="40"/>
    </row>
    <row r="792" ht="15.75" customHeight="1">
      <c r="A792" s="32"/>
      <c r="B792" s="40"/>
    </row>
    <row r="793" ht="15.75" customHeight="1">
      <c r="A793" s="32"/>
      <c r="B793" s="40"/>
    </row>
    <row r="794" ht="15.75" customHeight="1">
      <c r="A794" s="32"/>
      <c r="B794" s="40"/>
    </row>
    <row r="795" ht="15.75" customHeight="1">
      <c r="A795" s="32"/>
      <c r="B795" s="40"/>
    </row>
    <row r="796" ht="15.75" customHeight="1">
      <c r="A796" s="32"/>
      <c r="B796" s="40"/>
    </row>
    <row r="797" ht="15.75" customHeight="1">
      <c r="A797" s="32"/>
      <c r="B797" s="40"/>
    </row>
    <row r="798" ht="15.75" customHeight="1">
      <c r="A798" s="32"/>
      <c r="B798" s="40"/>
    </row>
    <row r="799" ht="15.75" customHeight="1">
      <c r="A799" s="32"/>
      <c r="B799" s="40"/>
    </row>
    <row r="800" ht="15.75" customHeight="1">
      <c r="A800" s="32"/>
      <c r="B800" s="40"/>
    </row>
    <row r="801" ht="15.75" customHeight="1">
      <c r="A801" s="32"/>
      <c r="B801" s="40"/>
    </row>
    <row r="802" ht="15.75" customHeight="1">
      <c r="A802" s="32"/>
      <c r="B802" s="40"/>
    </row>
    <row r="803" ht="15.75" customHeight="1">
      <c r="A803" s="32"/>
      <c r="B803" s="40"/>
    </row>
    <row r="804" ht="15.75" customHeight="1">
      <c r="A804" s="32"/>
      <c r="B804" s="40"/>
    </row>
    <row r="805" ht="15.75" customHeight="1">
      <c r="A805" s="32"/>
      <c r="B805" s="40"/>
    </row>
    <row r="806" ht="15.75" customHeight="1">
      <c r="A806" s="32"/>
      <c r="B806" s="40"/>
    </row>
    <row r="807" ht="15.75" customHeight="1">
      <c r="A807" s="32"/>
      <c r="B807" s="40"/>
    </row>
    <row r="808" ht="15.75" customHeight="1">
      <c r="A808" s="32"/>
      <c r="B808" s="40"/>
    </row>
    <row r="809" ht="15.75" customHeight="1">
      <c r="A809" s="32"/>
      <c r="B809" s="40"/>
    </row>
    <row r="810" ht="15.75" customHeight="1">
      <c r="A810" s="32"/>
      <c r="B810" s="40"/>
    </row>
    <row r="811" ht="15.75" customHeight="1">
      <c r="A811" s="32"/>
      <c r="B811" s="40"/>
    </row>
    <row r="812" ht="15.75" customHeight="1">
      <c r="A812" s="32"/>
      <c r="B812" s="40"/>
    </row>
    <row r="813" ht="15.75" customHeight="1">
      <c r="A813" s="32"/>
      <c r="B813" s="40"/>
    </row>
    <row r="814" ht="15.75" customHeight="1">
      <c r="A814" s="32"/>
      <c r="B814" s="40"/>
    </row>
    <row r="815" ht="15.75" customHeight="1">
      <c r="A815" s="32"/>
      <c r="B815" s="40"/>
    </row>
    <row r="816" ht="15.75" customHeight="1">
      <c r="A816" s="32"/>
      <c r="B816" s="40"/>
    </row>
    <row r="817" ht="15.75" customHeight="1">
      <c r="A817" s="32"/>
      <c r="B817" s="40"/>
    </row>
    <row r="818" ht="15.75" customHeight="1">
      <c r="A818" s="32"/>
      <c r="B818" s="40"/>
    </row>
    <row r="819" ht="15.75" customHeight="1">
      <c r="A819" s="32"/>
      <c r="B819" s="40"/>
    </row>
    <row r="820" ht="15.75" customHeight="1">
      <c r="A820" s="32"/>
      <c r="B820" s="40"/>
    </row>
    <row r="821" ht="15.75" customHeight="1">
      <c r="A821" s="32"/>
      <c r="B821" s="40"/>
    </row>
    <row r="822" ht="15.75" customHeight="1">
      <c r="A822" s="32"/>
      <c r="B822" s="40"/>
    </row>
    <row r="823" ht="15.75" customHeight="1">
      <c r="A823" s="32"/>
      <c r="B823" s="40"/>
    </row>
    <row r="824" ht="15.75" customHeight="1">
      <c r="A824" s="32"/>
      <c r="B824" s="40"/>
    </row>
    <row r="825" ht="15.75" customHeight="1">
      <c r="A825" s="32"/>
      <c r="B825" s="40"/>
    </row>
    <row r="826" ht="15.75" customHeight="1">
      <c r="A826" s="32"/>
      <c r="B826" s="40"/>
    </row>
    <row r="827" ht="15.75" customHeight="1">
      <c r="A827" s="32"/>
      <c r="B827" s="40"/>
    </row>
    <row r="828" ht="15.75" customHeight="1">
      <c r="A828" s="32"/>
      <c r="B828" s="40"/>
    </row>
    <row r="829" ht="15.75" customHeight="1">
      <c r="A829" s="32"/>
      <c r="B829" s="40"/>
    </row>
    <row r="830" ht="15.75" customHeight="1">
      <c r="A830" s="32"/>
      <c r="B830" s="40"/>
    </row>
    <row r="831" ht="15.75" customHeight="1">
      <c r="A831" s="32"/>
      <c r="B831" s="40"/>
    </row>
    <row r="832" ht="15.75" customHeight="1">
      <c r="A832" s="32"/>
      <c r="B832" s="40"/>
    </row>
    <row r="833" ht="15.75" customHeight="1">
      <c r="A833" s="32"/>
      <c r="B833" s="40"/>
    </row>
    <row r="834" ht="15.75" customHeight="1">
      <c r="A834" s="32"/>
      <c r="B834" s="40"/>
    </row>
    <row r="835" ht="15.75" customHeight="1">
      <c r="A835" s="32"/>
      <c r="B835" s="40"/>
    </row>
    <row r="836" ht="15.75" customHeight="1">
      <c r="A836" s="32"/>
      <c r="B836" s="40"/>
    </row>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hidden="1" min="1" max="1" width="23.5"/>
    <col customWidth="1" hidden="1" min="2" max="2" width="98.25"/>
    <col customWidth="1" min="3" max="3" width="26.25"/>
    <col customWidth="1" hidden="1" min="4" max="4" width="38.25"/>
    <col customWidth="1" min="5" max="5" width="54.13"/>
    <col customWidth="1" min="6" max="6" width="38.25"/>
    <col customWidth="1" hidden="1" min="7" max="7" width="38.25"/>
    <col customWidth="1" hidden="1" min="8" max="8" width="53.0"/>
  </cols>
  <sheetData>
    <row r="1" ht="15.75" customHeight="1">
      <c r="A1" s="28" t="s">
        <v>1811</v>
      </c>
      <c r="B1" s="4" t="s">
        <v>1812</v>
      </c>
      <c r="C1" s="41" t="s">
        <v>0</v>
      </c>
      <c r="D1" s="3" t="s">
        <v>1813</v>
      </c>
      <c r="E1" s="3" t="s">
        <v>1044</v>
      </c>
      <c r="F1" s="13" t="s">
        <v>1045</v>
      </c>
      <c r="G1" s="3" t="s">
        <v>1044</v>
      </c>
      <c r="H1" s="3" t="s">
        <v>1045</v>
      </c>
    </row>
    <row r="2" ht="15.75" customHeight="1">
      <c r="A2" s="28">
        <v>2.0220713173449E13</v>
      </c>
      <c r="B2" s="4" t="s">
        <v>1334</v>
      </c>
      <c r="C2" s="42">
        <v>44869.49135416667</v>
      </c>
      <c r="D2" s="3">
        <v>2.0221104114733E13</v>
      </c>
      <c r="E2" s="3" t="str">
        <f t="shared" ref="E2:E831" si="1">VLOOKUP(D2,$A$2:$B$311,2,FALSE)</f>
        <v>Valor monetário, de aprovação de transações, NPS, datas/prazos</v>
      </c>
      <c r="F2" s="3" t="s">
        <v>1108</v>
      </c>
      <c r="G2" s="3" t="s">
        <v>1260</v>
      </c>
      <c r="H2" s="3" t="s">
        <v>1260</v>
      </c>
    </row>
    <row r="3" ht="15.75" customHeight="1">
      <c r="A3" s="28">
        <v>2.0220713173449E13</v>
      </c>
      <c r="B3" s="4" t="s">
        <v>1335</v>
      </c>
      <c r="C3" s="42">
        <v>44869.49135416667</v>
      </c>
      <c r="D3" s="3">
        <v>2.0221104114733E13</v>
      </c>
      <c r="E3" s="3" t="str">
        <f t="shared" si="1"/>
        <v>Valor monetário, de aprovação de transações, NPS, datas/prazos</v>
      </c>
      <c r="F3" s="3" t="s">
        <v>1074</v>
      </c>
      <c r="G3" s="3"/>
      <c r="H3" s="3"/>
    </row>
    <row r="4" ht="15.75" customHeight="1">
      <c r="A4" s="28">
        <v>2.0220713173449E13</v>
      </c>
      <c r="B4" s="4" t="s">
        <v>1336</v>
      </c>
      <c r="C4" s="42">
        <v>44869.49135416667</v>
      </c>
      <c r="D4" s="3">
        <v>2.0221104114733E13</v>
      </c>
      <c r="E4" s="3" t="str">
        <f t="shared" si="1"/>
        <v>Valor monetário, de aprovação de transações, NPS, datas/prazos</v>
      </c>
      <c r="F4" s="3" t="s">
        <v>1064</v>
      </c>
      <c r="G4" s="3"/>
      <c r="H4" s="3"/>
    </row>
    <row r="5" ht="15.75" customHeight="1">
      <c r="A5" s="28">
        <v>2.0220713175723E13</v>
      </c>
      <c r="B5" s="4" t="s">
        <v>31</v>
      </c>
      <c r="C5" s="42">
        <v>44869.49300925926</v>
      </c>
      <c r="D5" s="3">
        <v>2.0221104114956E13</v>
      </c>
      <c r="E5" s="3" t="str">
        <f t="shared" si="1"/>
        <v>NPS, TMR, CSAT, TMI, BPS</v>
      </c>
      <c r="F5" s="3" t="s">
        <v>1074</v>
      </c>
      <c r="G5" s="3" t="s">
        <v>416</v>
      </c>
      <c r="H5" s="3" t="s">
        <v>1136</v>
      </c>
    </row>
    <row r="6" ht="15.75" customHeight="1">
      <c r="A6" s="28">
        <v>2.0220713205058E13</v>
      </c>
      <c r="B6" s="4" t="s">
        <v>37</v>
      </c>
      <c r="C6" s="42">
        <v>44869.49300925926</v>
      </c>
      <c r="D6" s="3">
        <v>2.0221104114956E13</v>
      </c>
      <c r="E6" s="3" t="str">
        <f t="shared" si="1"/>
        <v>NPS, TMR, CSAT, TMI, BPS</v>
      </c>
      <c r="F6" s="3" t="s">
        <v>1064</v>
      </c>
      <c r="G6" s="3" t="s">
        <v>1253</v>
      </c>
      <c r="H6" s="3" t="s">
        <v>1253</v>
      </c>
    </row>
    <row r="7" ht="15.75" customHeight="1">
      <c r="A7" s="28">
        <v>2.0220715222606E13</v>
      </c>
      <c r="B7" s="4" t="s">
        <v>40</v>
      </c>
      <c r="C7" s="42">
        <v>44869.49300925926</v>
      </c>
      <c r="D7" s="3">
        <v>2.0221104114956E13</v>
      </c>
      <c r="E7" s="3" t="str">
        <f t="shared" si="1"/>
        <v>NPS, TMR, CSAT, TMI, BPS</v>
      </c>
      <c r="F7" s="3" t="s">
        <v>1115</v>
      </c>
      <c r="G7" s="3" t="s">
        <v>1259</v>
      </c>
      <c r="H7" s="3" t="s">
        <v>1259</v>
      </c>
    </row>
    <row r="8" ht="15.75" customHeight="1">
      <c r="A8" s="28">
        <v>2.0220717190711E13</v>
      </c>
      <c r="B8" s="4" t="s">
        <v>43</v>
      </c>
      <c r="C8" s="42">
        <v>44869.49300925926</v>
      </c>
      <c r="D8" s="3">
        <v>2.0221104114956E13</v>
      </c>
      <c r="E8" s="3" t="str">
        <f t="shared" si="1"/>
        <v>NPS, TMR, CSAT, TMI, BPS</v>
      </c>
      <c r="F8" s="3" t="s">
        <v>1064</v>
      </c>
      <c r="G8" s="3" t="s">
        <v>1337</v>
      </c>
      <c r="H8" s="3" t="s">
        <v>1257</v>
      </c>
    </row>
    <row r="9" ht="15.75" customHeight="1">
      <c r="A9" s="28">
        <v>2.0220718090113E13</v>
      </c>
      <c r="B9" s="4" t="s">
        <v>48</v>
      </c>
      <c r="C9" s="42">
        <v>44869.49300925926</v>
      </c>
      <c r="D9" s="3">
        <v>2.0221104114956E13</v>
      </c>
      <c r="E9" s="3" t="str">
        <f t="shared" si="1"/>
        <v>NPS, TMR, CSAT, TMI, BPS</v>
      </c>
      <c r="F9" s="3" t="s">
        <v>1250</v>
      </c>
      <c r="G9" s="3" t="s">
        <v>1337</v>
      </c>
      <c r="H9" s="4" t="s">
        <v>1096</v>
      </c>
    </row>
    <row r="10" ht="15.75" customHeight="1">
      <c r="A10" s="28">
        <v>2.0220718091233E13</v>
      </c>
      <c r="B10" s="4" t="s">
        <v>54</v>
      </c>
      <c r="C10" s="42">
        <v>44869.49699074074</v>
      </c>
      <c r="D10" s="3">
        <v>2.022110411554E13</v>
      </c>
      <c r="E10" s="3" t="str">
        <f t="shared" si="1"/>
        <v>CFD, Lead time, cycle time, aging, monte carlo</v>
      </c>
      <c r="F10" s="3" t="s">
        <v>1100</v>
      </c>
      <c r="G10" s="3" t="s">
        <v>1149</v>
      </c>
      <c r="H10" s="3" t="s">
        <v>1149</v>
      </c>
    </row>
    <row r="11" ht="15.75" customHeight="1">
      <c r="A11" s="28">
        <v>2.0220718095307E13</v>
      </c>
      <c r="B11" s="4" t="s">
        <v>60</v>
      </c>
      <c r="C11" s="42">
        <v>44869.49699074074</v>
      </c>
      <c r="D11" s="3">
        <v>2.022110411554E13</v>
      </c>
      <c r="E11" s="3" t="str">
        <f t="shared" si="1"/>
        <v>CFD, Lead time, cycle time, aging, monte carlo</v>
      </c>
      <c r="F11" s="3" t="s">
        <v>212</v>
      </c>
      <c r="G11" s="3" t="s">
        <v>1254</v>
      </c>
      <c r="H11" s="3" t="s">
        <v>1254</v>
      </c>
    </row>
    <row r="12" ht="15.75" customHeight="1">
      <c r="A12" s="28">
        <v>2.0220718095519E13</v>
      </c>
      <c r="B12" s="4" t="s">
        <v>65</v>
      </c>
      <c r="C12" s="42">
        <v>44869.49699074074</v>
      </c>
      <c r="D12" s="3">
        <v>2.022110411554E13</v>
      </c>
      <c r="E12" s="3" t="str">
        <f t="shared" si="1"/>
        <v>CFD, Lead time, cycle time, aging, monte carlo</v>
      </c>
      <c r="F12" s="3" t="s">
        <v>1064</v>
      </c>
      <c r="G12" s="3" t="s">
        <v>1338</v>
      </c>
      <c r="H12" s="3" t="s">
        <v>212</v>
      </c>
    </row>
    <row r="13" ht="15.75" customHeight="1">
      <c r="A13" s="28">
        <v>2.0220718101317E13</v>
      </c>
      <c r="B13" s="4" t="s">
        <v>70</v>
      </c>
      <c r="C13" s="42">
        <v>44869.49699074074</v>
      </c>
      <c r="D13" s="3">
        <v>2.022110411554E13</v>
      </c>
      <c r="E13" s="3" t="str">
        <f t="shared" si="1"/>
        <v>CFD, Lead time, cycle time, aging, monte carlo</v>
      </c>
      <c r="F13" s="3" t="s">
        <v>1136</v>
      </c>
      <c r="G13" s="3" t="s">
        <v>1338</v>
      </c>
      <c r="H13" s="3" t="s">
        <v>1064</v>
      </c>
    </row>
    <row r="14" ht="15.75" customHeight="1">
      <c r="A14" s="28">
        <v>2.0220718153419E13</v>
      </c>
      <c r="B14" s="4" t="s">
        <v>75</v>
      </c>
      <c r="C14" s="42">
        <v>44869.49699074074</v>
      </c>
      <c r="D14" s="3">
        <v>2.022110411554E13</v>
      </c>
      <c r="E14" s="3" t="str">
        <f t="shared" si="1"/>
        <v>CFD, Lead time, cycle time, aging, monte carlo</v>
      </c>
      <c r="F14" s="3" t="s">
        <v>581</v>
      </c>
      <c r="G14" s="3" t="s">
        <v>1250</v>
      </c>
      <c r="H14" s="3" t="s">
        <v>1250</v>
      </c>
    </row>
    <row r="15" ht="15.75" customHeight="1">
      <c r="A15" s="28">
        <v>2.0220718154044E13</v>
      </c>
      <c r="B15" s="4" t="s">
        <v>80</v>
      </c>
      <c r="C15" s="42">
        <v>44869.49806712963</v>
      </c>
      <c r="D15" s="3">
        <v>2.0221104115713E13</v>
      </c>
      <c r="E15" s="3" t="str">
        <f t="shared" si="1"/>
        <v>Business: KPIs, OKRs. Agilidade: WIP, CFD e LeadTime </v>
      </c>
      <c r="F15" s="3" t="s">
        <v>1087</v>
      </c>
      <c r="G15" s="3" t="s">
        <v>1339</v>
      </c>
      <c r="H15" s="3" t="s">
        <v>1140</v>
      </c>
    </row>
    <row r="16" ht="15.75" customHeight="1">
      <c r="A16" s="28">
        <v>2.0220718154551E13</v>
      </c>
      <c r="B16" s="4" t="s">
        <v>81</v>
      </c>
      <c r="C16" s="42">
        <v>44869.49806712963</v>
      </c>
      <c r="D16" s="3">
        <v>2.0221104115713E13</v>
      </c>
      <c r="E16" s="3" t="str">
        <f t="shared" si="1"/>
        <v>Business: KPIs, OKRs. Agilidade: WIP, CFD e LeadTime </v>
      </c>
      <c r="F16" s="3" t="s">
        <v>197</v>
      </c>
      <c r="G16" s="3" t="s">
        <v>1340</v>
      </c>
      <c r="H16" s="3" t="s">
        <v>555</v>
      </c>
    </row>
    <row r="17" ht="15.75" customHeight="1">
      <c r="A17" s="28">
        <v>2.0220718155453E13</v>
      </c>
      <c r="B17" s="4" t="s">
        <v>85</v>
      </c>
      <c r="C17" s="42">
        <v>44869.49806712963</v>
      </c>
      <c r="D17" s="3">
        <v>2.0221104115713E13</v>
      </c>
      <c r="E17" s="3" t="str">
        <f t="shared" si="1"/>
        <v>Business: KPIs, OKRs. Agilidade: WIP, CFD e LeadTime </v>
      </c>
      <c r="F17" s="3" t="s">
        <v>212</v>
      </c>
      <c r="G17" s="3" t="s">
        <v>1249</v>
      </c>
      <c r="H17" s="4" t="s">
        <v>1249</v>
      </c>
    </row>
    <row r="18" ht="15.75" customHeight="1">
      <c r="A18" s="28">
        <v>2.0220719120051E13</v>
      </c>
      <c r="B18" s="4" t="s">
        <v>87</v>
      </c>
      <c r="C18" s="42">
        <v>44869.51219907407</v>
      </c>
      <c r="D18" s="3">
        <v>2.0221104121734E13</v>
      </c>
      <c r="E18" s="3" t="str">
        <f t="shared" si="1"/>
        <v>Entrega e esforco </v>
      </c>
      <c r="F18" s="3" t="s">
        <v>1112</v>
      </c>
      <c r="G18" s="3" t="s">
        <v>1341</v>
      </c>
      <c r="H18" s="3" t="s">
        <v>1082</v>
      </c>
    </row>
    <row r="19" ht="15.75" customHeight="1">
      <c r="A19" s="28">
        <v>2.0220719144329E13</v>
      </c>
      <c r="B19" s="4" t="s">
        <v>90</v>
      </c>
      <c r="C19" s="42">
        <v>44872.57877314815</v>
      </c>
      <c r="D19" s="3">
        <v>2.0221107135326E13</v>
      </c>
      <c r="E19" s="3" t="str">
        <f t="shared" si="1"/>
        <v>NPS, burndown chart</v>
      </c>
      <c r="F19" s="3" t="s">
        <v>1074</v>
      </c>
      <c r="G19" s="3" t="s">
        <v>1342</v>
      </c>
      <c r="H19" s="3" t="s">
        <v>1241</v>
      </c>
    </row>
    <row r="20" ht="15.75" customHeight="1">
      <c r="A20" s="28">
        <v>2.0220719194746E13</v>
      </c>
      <c r="B20" s="4" t="s">
        <v>93</v>
      </c>
      <c r="C20" s="42">
        <v>44872.57877314815</v>
      </c>
      <c r="D20" s="3">
        <v>2.0221107135326E13</v>
      </c>
      <c r="E20" s="3" t="str">
        <f t="shared" si="1"/>
        <v>NPS, burndown chart</v>
      </c>
      <c r="F20" s="3" t="s">
        <v>555</v>
      </c>
      <c r="G20" s="3" t="s">
        <v>1343</v>
      </c>
      <c r="H20" s="3" t="s">
        <v>1082</v>
      </c>
    </row>
    <row r="21" ht="15.75" customHeight="1">
      <c r="A21" s="28">
        <v>2.0220720085231E13</v>
      </c>
      <c r="B21" s="4" t="s">
        <v>97</v>
      </c>
      <c r="C21" s="42">
        <v>44872.594143518516</v>
      </c>
      <c r="D21" s="3">
        <v>2.0221107141534E13</v>
      </c>
      <c r="E21" s="3" t="str">
        <f t="shared" si="1"/>
        <v>NPS, custo e clima.</v>
      </c>
      <c r="F21" s="3" t="s">
        <v>1074</v>
      </c>
      <c r="G21" s="3" t="s">
        <v>1344</v>
      </c>
      <c r="H21" s="3" t="s">
        <v>555</v>
      </c>
    </row>
    <row r="22" ht="15.75" customHeight="1">
      <c r="A22" s="28">
        <v>2.022072009505E13</v>
      </c>
      <c r="B22" s="4" t="s">
        <v>100</v>
      </c>
      <c r="C22" s="42">
        <v>44872.594143518516</v>
      </c>
      <c r="D22" s="3">
        <v>2.0221107141534E13</v>
      </c>
      <c r="E22" s="3" t="str">
        <f t="shared" si="1"/>
        <v>NPS, custo e clima.</v>
      </c>
      <c r="F22" s="3" t="s">
        <v>1084</v>
      </c>
      <c r="G22" s="3" t="s">
        <v>1345</v>
      </c>
      <c r="H22" s="3" t="s">
        <v>555</v>
      </c>
    </row>
    <row r="23" ht="15.75" customHeight="1">
      <c r="A23" s="28">
        <v>2.022072009511E13</v>
      </c>
      <c r="B23" s="4" t="s">
        <v>104</v>
      </c>
      <c r="C23" s="42">
        <v>44872.60634259259</v>
      </c>
      <c r="D23" s="3">
        <v>2.0221107143308E13</v>
      </c>
      <c r="E23" s="3" t="str">
        <f t="shared" si="1"/>
        <v>Throughput de atividades, Throughput de capacidade por time, Adesão do Produto, % de abandono no processo de adoção do produto, métricas de saúde da apliação</v>
      </c>
      <c r="F23" s="3" t="s">
        <v>197</v>
      </c>
      <c r="G23" s="3" t="s">
        <v>1346</v>
      </c>
      <c r="H23" s="3" t="s">
        <v>555</v>
      </c>
    </row>
    <row r="24" ht="15.75" customHeight="1">
      <c r="A24" s="28">
        <v>2.022072010092E13</v>
      </c>
      <c r="B24" s="4"/>
      <c r="C24" s="42">
        <v>44872.60634259259</v>
      </c>
      <c r="D24" s="3">
        <v>2.0221107143308E13</v>
      </c>
      <c r="E24" s="3" t="str">
        <f t="shared" si="1"/>
        <v>Throughput de atividades, Throughput de capacidade por time, Adesão do Produto, % de abandono no processo de adoção do produto, métricas de saúde da apliação</v>
      </c>
      <c r="F24" s="3" t="s">
        <v>197</v>
      </c>
      <c r="G24" s="3" t="s">
        <v>1347</v>
      </c>
      <c r="H24" s="3" t="s">
        <v>555</v>
      </c>
    </row>
    <row r="25" ht="15.75" customHeight="1">
      <c r="A25" s="28">
        <v>2.0220720211558E13</v>
      </c>
      <c r="B25" s="4" t="s">
        <v>109</v>
      </c>
      <c r="C25" s="42">
        <v>44872.60634259259</v>
      </c>
      <c r="D25" s="3">
        <v>2.0221107143308E13</v>
      </c>
      <c r="E25" s="3" t="str">
        <f t="shared" si="1"/>
        <v>Throughput de atividades, Throughput de capacidade por time, Adesão do Produto, % de abandono no processo de adoção do produto, métricas de saúde da apliação</v>
      </c>
      <c r="F25" s="3" t="s">
        <v>1136</v>
      </c>
      <c r="G25" s="3" t="s">
        <v>1347</v>
      </c>
      <c r="H25" s="3" t="s">
        <v>1097</v>
      </c>
    </row>
    <row r="26" ht="15.75" customHeight="1">
      <c r="A26" s="28">
        <v>2.0220724101618E13</v>
      </c>
      <c r="B26" s="4" t="s">
        <v>112</v>
      </c>
      <c r="C26" s="42">
        <v>44872.60634259259</v>
      </c>
      <c r="D26" s="3">
        <v>2.0221107143308E13</v>
      </c>
      <c r="E26" s="3" t="str">
        <f t="shared" si="1"/>
        <v>Throughput de atividades, Throughput de capacidade por time, Adesão do Produto, % de abandono no processo de adoção do produto, métricas de saúde da apliação</v>
      </c>
      <c r="F26" s="3" t="s">
        <v>581</v>
      </c>
      <c r="G26" s="3" t="s">
        <v>1248</v>
      </c>
      <c r="H26" s="3" t="s">
        <v>1124</v>
      </c>
    </row>
    <row r="27" ht="15.75" customHeight="1">
      <c r="A27" s="28">
        <v>2.0220724110509E13</v>
      </c>
      <c r="B27" s="4" t="s">
        <v>114</v>
      </c>
      <c r="C27" s="42">
        <v>44872.623402777775</v>
      </c>
      <c r="D27" s="3">
        <v>2.0221107145742E13</v>
      </c>
      <c r="E27" s="3" t="str">
        <f t="shared" si="1"/>
        <v>Kpi's, Lead Time, Cycle Time, Burndown, Dispersão por tempo de ciclo</v>
      </c>
      <c r="F27" s="3" t="s">
        <v>1087</v>
      </c>
      <c r="G27" s="3" t="s">
        <v>555</v>
      </c>
      <c r="H27" s="3" t="s">
        <v>555</v>
      </c>
    </row>
    <row r="28" ht="15.75" customHeight="1">
      <c r="A28" s="28">
        <v>2.0220725161803E13</v>
      </c>
      <c r="B28" s="4" t="s">
        <v>118</v>
      </c>
      <c r="C28" s="42">
        <v>44872.623402777775</v>
      </c>
      <c r="D28" s="3">
        <v>2.0221107145742E13</v>
      </c>
      <c r="E28" s="3" t="str">
        <f t="shared" si="1"/>
        <v>Kpi's, Lead Time, Cycle Time, Burndown, Dispersão por tempo de ciclo</v>
      </c>
      <c r="F28" s="3" t="s">
        <v>212</v>
      </c>
      <c r="G28" s="3" t="s">
        <v>1348</v>
      </c>
      <c r="H28" s="3" t="s">
        <v>555</v>
      </c>
    </row>
    <row r="29" ht="15.75" customHeight="1">
      <c r="A29" s="28">
        <v>2.0220725174233E13</v>
      </c>
      <c r="B29" s="4" t="s">
        <v>122</v>
      </c>
      <c r="C29" s="42">
        <v>44872.623402777775</v>
      </c>
      <c r="D29" s="3">
        <v>2.0221107145742E13</v>
      </c>
      <c r="E29" s="3" t="str">
        <f t="shared" si="1"/>
        <v>Kpi's, Lead Time, Cycle Time, Burndown, Dispersão por tempo de ciclo</v>
      </c>
      <c r="F29" s="3" t="s">
        <v>1064</v>
      </c>
      <c r="G29" s="3" t="s">
        <v>526</v>
      </c>
      <c r="H29" s="3" t="s">
        <v>555</v>
      </c>
    </row>
    <row r="30" ht="15.75" customHeight="1">
      <c r="A30" s="28">
        <v>2.0220725182124E13</v>
      </c>
      <c r="B30" s="4" t="s">
        <v>125</v>
      </c>
      <c r="C30" s="42">
        <v>44872.623402777775</v>
      </c>
      <c r="D30" s="3">
        <v>2.0221107145742E13</v>
      </c>
      <c r="E30" s="3" t="str">
        <f t="shared" si="1"/>
        <v>Kpi's, Lead Time, Cycle Time, Burndown, Dispersão por tempo de ciclo</v>
      </c>
      <c r="F30" s="3" t="s">
        <v>555</v>
      </c>
      <c r="G30" s="3" t="s">
        <v>1349</v>
      </c>
      <c r="H30" s="3" t="s">
        <v>555</v>
      </c>
    </row>
    <row r="31" ht="15.75" customHeight="1">
      <c r="A31" s="28">
        <v>2.0220726094923E13</v>
      </c>
      <c r="B31" s="4" t="s">
        <v>128</v>
      </c>
      <c r="C31" s="42">
        <v>44872.623402777775</v>
      </c>
      <c r="D31" s="3">
        <v>2.0221107145742E13</v>
      </c>
      <c r="E31" s="3" t="str">
        <f t="shared" si="1"/>
        <v>Kpi's, Lead Time, Cycle Time, Burndown, Dispersão por tempo de ciclo</v>
      </c>
      <c r="F31" s="3" t="s">
        <v>1105</v>
      </c>
      <c r="G31" s="3" t="s">
        <v>1350</v>
      </c>
      <c r="H31" s="3" t="s">
        <v>555</v>
      </c>
    </row>
    <row r="32" ht="15.75" customHeight="1">
      <c r="A32" s="28">
        <v>2.0220726225212E13</v>
      </c>
      <c r="B32" s="4" t="s">
        <v>131</v>
      </c>
      <c r="C32" s="42">
        <v>44872.72803240741</v>
      </c>
      <c r="D32" s="3">
        <v>2.0221107172822E13</v>
      </c>
      <c r="E32" s="3" t="str">
        <f t="shared" si="1"/>
        <v>burnsdown</v>
      </c>
      <c r="F32" s="3" t="s">
        <v>197</v>
      </c>
      <c r="G32" s="3" t="s">
        <v>1350</v>
      </c>
      <c r="H32" s="3" t="s">
        <v>197</v>
      </c>
    </row>
    <row r="33" ht="15.75" customHeight="1">
      <c r="A33" s="28">
        <v>2.0220727102258E13</v>
      </c>
      <c r="B33" s="4" t="s">
        <v>134</v>
      </c>
      <c r="C33" s="42">
        <v>44872.741944444446</v>
      </c>
      <c r="D33" s="3">
        <v>2.0221107174824E13</v>
      </c>
      <c r="E33" s="3" t="str">
        <f t="shared" si="1"/>
        <v>NPS e métricas financeiras criadas pela empresa.</v>
      </c>
      <c r="F33" s="3" t="s">
        <v>304</v>
      </c>
      <c r="G33" s="3" t="s">
        <v>1351</v>
      </c>
      <c r="H33" s="3" t="s">
        <v>555</v>
      </c>
    </row>
    <row r="34" ht="15.75" customHeight="1">
      <c r="A34" s="28">
        <v>2.0220727105637E13</v>
      </c>
      <c r="B34" s="4" t="s">
        <v>139</v>
      </c>
      <c r="C34" s="42">
        <v>44873.62212962963</v>
      </c>
      <c r="D34" s="3">
        <v>2.0221108145552E13</v>
      </c>
      <c r="E34" s="3" t="str">
        <f t="shared" si="1"/>
        <v>Conversão de leads, CTOR de campanhas</v>
      </c>
      <c r="F34" s="3" t="s">
        <v>228</v>
      </c>
      <c r="G34" s="3" t="s">
        <v>1352</v>
      </c>
      <c r="H34" s="3" t="s">
        <v>1087</v>
      </c>
    </row>
    <row r="35" ht="15.75" customHeight="1">
      <c r="A35" s="28">
        <v>2.0220727114054E13</v>
      </c>
      <c r="B35" s="4" t="s">
        <v>142</v>
      </c>
      <c r="C35" s="42">
        <v>44873.62212962963</v>
      </c>
      <c r="D35" s="3">
        <v>2.0221108145552E13</v>
      </c>
      <c r="E35" s="3" t="str">
        <f t="shared" si="1"/>
        <v>Conversão de leads, CTOR de campanhas</v>
      </c>
      <c r="F35" s="3" t="s">
        <v>1115</v>
      </c>
      <c r="G35" s="3" t="s">
        <v>1146</v>
      </c>
      <c r="H35" s="3" t="s">
        <v>1146</v>
      </c>
    </row>
    <row r="36" ht="15.75" customHeight="1">
      <c r="A36" s="28">
        <v>2.0220727141904E13</v>
      </c>
      <c r="B36" s="4"/>
      <c r="C36" s="42">
        <v>44895.37893518519</v>
      </c>
      <c r="D36" s="3">
        <v>2.022113009054E13</v>
      </c>
      <c r="E36" s="3" t="str">
        <f t="shared" si="1"/>
        <v>Cycle time, SLA, MTTF, MTTR</v>
      </c>
      <c r="F36" s="3" t="s">
        <v>1064</v>
      </c>
      <c r="G36" s="3" t="s">
        <v>1246</v>
      </c>
      <c r="H36" s="3" t="s">
        <v>1246</v>
      </c>
    </row>
    <row r="37" ht="15.75" customHeight="1">
      <c r="A37" s="28">
        <v>2.0220727173935E13</v>
      </c>
      <c r="B37" s="4" t="s">
        <v>147</v>
      </c>
      <c r="C37" s="42">
        <v>44895.37893518519</v>
      </c>
      <c r="D37" s="3">
        <v>2.022113009054E13</v>
      </c>
      <c r="E37" s="3" t="str">
        <f t="shared" si="1"/>
        <v>Cycle time, SLA, MTTF, MTTR</v>
      </c>
      <c r="F37" s="3" t="s">
        <v>1104</v>
      </c>
      <c r="G37" s="3" t="s">
        <v>1100</v>
      </c>
      <c r="H37" s="3" t="s">
        <v>1100</v>
      </c>
    </row>
    <row r="38" ht="15.75" customHeight="1">
      <c r="A38" s="28">
        <v>2.0220727204016E13</v>
      </c>
      <c r="B38" s="4" t="s">
        <v>150</v>
      </c>
      <c r="C38" s="42">
        <v>44895.37893518519</v>
      </c>
      <c r="D38" s="3">
        <v>2.022113009054E13</v>
      </c>
      <c r="E38" s="3" t="str">
        <f t="shared" si="1"/>
        <v>Cycle time, SLA, MTTF, MTTR</v>
      </c>
      <c r="F38" s="3" t="s">
        <v>581</v>
      </c>
      <c r="G38" s="3" t="s">
        <v>1353</v>
      </c>
      <c r="H38" s="3" t="s">
        <v>1100</v>
      </c>
    </row>
    <row r="39" ht="15.75" customHeight="1">
      <c r="A39" s="28">
        <v>2.0220727222821E13</v>
      </c>
      <c r="B39" s="4" t="s">
        <v>152</v>
      </c>
      <c r="C39" s="42">
        <v>44895.37893518519</v>
      </c>
      <c r="D39" s="3">
        <v>2.022113009054E13</v>
      </c>
      <c r="E39" s="3" t="str">
        <f t="shared" si="1"/>
        <v>Cycle time, SLA, MTTF, MTTR</v>
      </c>
      <c r="F39" s="3" t="s">
        <v>581</v>
      </c>
      <c r="G39" s="3" t="s">
        <v>1353</v>
      </c>
      <c r="H39" s="3" t="s">
        <v>212</v>
      </c>
    </row>
    <row r="40" ht="15.75" customHeight="1">
      <c r="A40" s="28">
        <v>2.0220729195639E13</v>
      </c>
      <c r="B40" s="4" t="s">
        <v>156</v>
      </c>
      <c r="C40" s="42">
        <v>44895.37998842593</v>
      </c>
      <c r="D40" s="3">
        <v>2.0221130090711E13</v>
      </c>
      <c r="E40" s="3" t="str">
        <f t="shared" si="1"/>
        <v>n/a</v>
      </c>
      <c r="F40" s="3" t="s">
        <v>581</v>
      </c>
      <c r="G40" s="3" t="s">
        <v>1354</v>
      </c>
      <c r="H40" s="3" t="s">
        <v>1100</v>
      </c>
    </row>
    <row r="41" ht="15.75" customHeight="1">
      <c r="A41" s="28">
        <v>2.0220731095911E13</v>
      </c>
      <c r="B41" s="4" t="s">
        <v>162</v>
      </c>
      <c r="C41" s="42">
        <v>44895.38505787037</v>
      </c>
      <c r="D41" s="3">
        <v>2.0221130091429E13</v>
      </c>
      <c r="E41" s="3" t="str">
        <f t="shared" si="1"/>
        <v>Lead time, throughput, CFD, Burndown</v>
      </c>
      <c r="F41" s="3" t="s">
        <v>212</v>
      </c>
      <c r="G41" s="3" t="s">
        <v>1354</v>
      </c>
      <c r="H41" s="3" t="s">
        <v>1211</v>
      </c>
    </row>
    <row r="42" ht="15.75" customHeight="1">
      <c r="A42" s="28">
        <v>2.0220801164829E13</v>
      </c>
      <c r="B42" s="4" t="s">
        <v>166</v>
      </c>
      <c r="C42" s="42">
        <v>44895.38505787037</v>
      </c>
      <c r="D42" s="3">
        <v>2.0221130091429E13</v>
      </c>
      <c r="E42" s="3" t="str">
        <f t="shared" si="1"/>
        <v>Lead time, throughput, CFD, Burndown</v>
      </c>
      <c r="F42" s="3" t="s">
        <v>1067</v>
      </c>
      <c r="G42" s="3" t="s">
        <v>1355</v>
      </c>
      <c r="H42" s="3" t="s">
        <v>1100</v>
      </c>
    </row>
    <row r="43" ht="15.75" customHeight="1">
      <c r="A43" s="28">
        <v>2.022080309102E13</v>
      </c>
      <c r="B43" s="4" t="s">
        <v>171</v>
      </c>
      <c r="C43" s="42">
        <v>44895.38505787037</v>
      </c>
      <c r="D43" s="3">
        <v>2.0221130091429E13</v>
      </c>
      <c r="E43" s="3" t="str">
        <f t="shared" si="1"/>
        <v>Lead time, throughput, CFD, Burndown</v>
      </c>
      <c r="F43" s="3" t="s">
        <v>1100</v>
      </c>
      <c r="G43" s="3" t="s">
        <v>1355</v>
      </c>
      <c r="H43" s="3" t="s">
        <v>1251</v>
      </c>
    </row>
    <row r="44" ht="15.75" customHeight="1">
      <c r="A44" s="28">
        <v>2.0220803092534E13</v>
      </c>
      <c r="B44" s="4" t="s">
        <v>174</v>
      </c>
      <c r="C44" s="42">
        <v>44895.38505787037</v>
      </c>
      <c r="D44" s="3">
        <v>2.0221130091429E13</v>
      </c>
      <c r="E44" s="3" t="str">
        <f t="shared" si="1"/>
        <v>Lead time, throughput, CFD, Burndown</v>
      </c>
      <c r="F44" s="3" t="s">
        <v>555</v>
      </c>
      <c r="G44" s="3" t="s">
        <v>1143</v>
      </c>
      <c r="H44" s="3" t="s">
        <v>1143</v>
      </c>
    </row>
    <row r="45" ht="15.75" customHeight="1">
      <c r="A45" s="28">
        <v>2.0220803093832E13</v>
      </c>
      <c r="B45" s="4" t="s">
        <v>178</v>
      </c>
      <c r="C45" s="42">
        <v>44895.429502314815</v>
      </c>
      <c r="D45" s="3">
        <v>2.0221130101829E13</v>
      </c>
      <c r="E45" s="3" t="str">
        <f t="shared" si="1"/>
        <v>KPI, Leadtime, throughput, TPV e NPS </v>
      </c>
      <c r="F45" s="3" t="s">
        <v>1087</v>
      </c>
      <c r="G45" s="3" t="s">
        <v>1356</v>
      </c>
      <c r="H45" s="3" t="s">
        <v>1143</v>
      </c>
    </row>
    <row r="46" ht="15.75" customHeight="1">
      <c r="A46" s="28">
        <v>2.0220803100129E13</v>
      </c>
      <c r="B46" s="4" t="s">
        <v>181</v>
      </c>
      <c r="C46" s="42">
        <v>44895.429502314815</v>
      </c>
      <c r="D46" s="3">
        <v>2.0221130101829E13</v>
      </c>
      <c r="E46" s="3" t="str">
        <f t="shared" si="1"/>
        <v>KPI, Leadtime, throughput, TPV e NPS </v>
      </c>
      <c r="F46" s="3" t="s">
        <v>212</v>
      </c>
      <c r="G46" s="3" t="s">
        <v>1356</v>
      </c>
      <c r="H46" s="3" t="s">
        <v>1074</v>
      </c>
    </row>
    <row r="47" ht="15.75" customHeight="1">
      <c r="A47" s="28">
        <v>2.0220803101943E13</v>
      </c>
      <c r="B47" s="4" t="s">
        <v>183</v>
      </c>
      <c r="C47" s="42">
        <v>44895.429502314815</v>
      </c>
      <c r="D47" s="3">
        <v>2.0221130101829E13</v>
      </c>
      <c r="E47" s="3" t="str">
        <f t="shared" si="1"/>
        <v>KPI, Leadtime, throughput, TPV e NPS </v>
      </c>
      <c r="F47" s="3" t="s">
        <v>1067</v>
      </c>
      <c r="G47" s="3" t="s">
        <v>1115</v>
      </c>
      <c r="H47" s="3" t="s">
        <v>1115</v>
      </c>
    </row>
    <row r="48" ht="15.75" customHeight="1">
      <c r="A48" s="28">
        <v>2.0220803153247E13</v>
      </c>
      <c r="B48" s="4" t="s">
        <v>187</v>
      </c>
      <c r="C48" s="42">
        <v>44895.429502314815</v>
      </c>
      <c r="D48" s="3">
        <v>2.0221130101829E13</v>
      </c>
      <c r="E48" s="3" t="str">
        <f t="shared" si="1"/>
        <v>KPI, Leadtime, throughput, TPV e NPS </v>
      </c>
      <c r="F48" s="3" t="s">
        <v>1232</v>
      </c>
      <c r="G48" s="3" t="s">
        <v>1357</v>
      </c>
      <c r="H48" s="3" t="s">
        <v>1240</v>
      </c>
    </row>
    <row r="49" ht="15.75" customHeight="1">
      <c r="A49" s="28">
        <v>2.022080317562E13</v>
      </c>
      <c r="B49" s="4" t="s">
        <v>192</v>
      </c>
      <c r="C49" s="42">
        <v>44895.50252314815</v>
      </c>
      <c r="D49" s="3">
        <v>2.0221130120338E13</v>
      </c>
      <c r="E49" s="3" t="str">
        <f t="shared" si="1"/>
        <v>Produtividade, % escopo atingido (planejado x realizado), etc.</v>
      </c>
      <c r="F49" s="3" t="s">
        <v>1076</v>
      </c>
      <c r="G49" s="3" t="s">
        <v>1358</v>
      </c>
      <c r="H49" s="3" t="s">
        <v>1146</v>
      </c>
    </row>
    <row r="50" ht="15.75" customHeight="1">
      <c r="A50" s="28">
        <v>2.0220803205316E13</v>
      </c>
      <c r="B50" s="4" t="s">
        <v>197</v>
      </c>
      <c r="C50" s="42">
        <v>44895.50252314815</v>
      </c>
      <c r="D50" s="3">
        <v>2.0221130120338E13</v>
      </c>
      <c r="E50" s="3" t="str">
        <f t="shared" si="1"/>
        <v>Produtividade, % escopo atingido (planejado x realizado), etc.</v>
      </c>
      <c r="F50" s="3" t="s">
        <v>1101</v>
      </c>
      <c r="G50" s="3" t="s">
        <v>1359</v>
      </c>
      <c r="H50" s="3" t="s">
        <v>1088</v>
      </c>
    </row>
    <row r="51" ht="15.75" customHeight="1">
      <c r="A51" s="28">
        <v>2.0220805112224E13</v>
      </c>
      <c r="B51" s="4" t="s">
        <v>202</v>
      </c>
      <c r="C51" s="42">
        <v>44908.78832175926</v>
      </c>
      <c r="D51" s="3">
        <v>2.0221213185511E13</v>
      </c>
      <c r="E51" s="3" t="str">
        <f t="shared" si="1"/>
        <v>Throughput, WIP, Lead Time, Cycle Time, CFD e Lei de Little</v>
      </c>
      <c r="F51" s="3" t="s">
        <v>1067</v>
      </c>
      <c r="G51" s="3" t="s">
        <v>1360</v>
      </c>
      <c r="H51" s="3" t="s">
        <v>1088</v>
      </c>
    </row>
    <row r="52" ht="15.75" customHeight="1">
      <c r="A52" s="28">
        <v>2.0220808161629E13</v>
      </c>
      <c r="B52" s="4"/>
      <c r="C52" s="42">
        <v>44908.78832175926</v>
      </c>
      <c r="D52" s="3">
        <v>2.0221213185511E13</v>
      </c>
      <c r="E52" s="3" t="str">
        <f t="shared" si="1"/>
        <v>Throughput, WIP, Lead Time, Cycle Time, CFD e Lei de Little</v>
      </c>
      <c r="F52" s="3" t="s">
        <v>1814</v>
      </c>
      <c r="G52" s="3" t="s">
        <v>1361</v>
      </c>
      <c r="H52" s="3" t="s">
        <v>1088</v>
      </c>
    </row>
    <row r="53" ht="15.75" customHeight="1">
      <c r="A53" s="28">
        <v>2.0220809154922E13</v>
      </c>
      <c r="B53" s="4" t="s">
        <v>206</v>
      </c>
      <c r="C53" s="42">
        <v>44908.78832175926</v>
      </c>
      <c r="D53" s="3">
        <v>2.0221213185511E13</v>
      </c>
      <c r="E53" s="3" t="str">
        <f t="shared" si="1"/>
        <v>Throughput, WIP, Lead Time, Cycle Time, CFD e Lei de Little</v>
      </c>
      <c r="F53" s="3" t="s">
        <v>212</v>
      </c>
      <c r="G53" s="3" t="s">
        <v>1245</v>
      </c>
      <c r="H53" s="3" t="s">
        <v>1245</v>
      </c>
    </row>
    <row r="54" ht="15.75" customHeight="1">
      <c r="A54" s="28">
        <v>2.0220809192757E13</v>
      </c>
      <c r="B54" s="4" t="s">
        <v>207</v>
      </c>
      <c r="C54" s="42">
        <v>44908.78832175926</v>
      </c>
      <c r="D54" s="3">
        <v>2.0221213185511E13</v>
      </c>
      <c r="E54" s="3" t="str">
        <f t="shared" si="1"/>
        <v>Throughput, WIP, Lead Time, Cycle Time, CFD e Lei de Little</v>
      </c>
      <c r="F54" s="3" t="s">
        <v>1064</v>
      </c>
      <c r="G54" s="3" t="s">
        <v>1107</v>
      </c>
      <c r="H54" s="3" t="s">
        <v>1107</v>
      </c>
    </row>
    <row r="55" ht="15.75" customHeight="1">
      <c r="A55" s="28">
        <v>2.0220809223436E13</v>
      </c>
      <c r="B55" s="4" t="s">
        <v>209</v>
      </c>
      <c r="C55" s="42">
        <v>44908.78832175926</v>
      </c>
      <c r="D55" s="3">
        <v>2.0221213185511E13</v>
      </c>
      <c r="E55" s="3" t="str">
        <f t="shared" si="1"/>
        <v>Throughput, WIP, Lead Time, Cycle Time, CFD e Lei de Little</v>
      </c>
      <c r="F55" s="3" t="s">
        <v>1211</v>
      </c>
      <c r="G55" s="3" t="s">
        <v>1107</v>
      </c>
      <c r="H55" s="3" t="s">
        <v>1107</v>
      </c>
    </row>
    <row r="56" ht="15.75" customHeight="1">
      <c r="A56" s="28">
        <v>2.0220810173522E13</v>
      </c>
      <c r="B56" s="4" t="s">
        <v>212</v>
      </c>
      <c r="C56" s="42">
        <v>44908.790659722225</v>
      </c>
      <c r="D56" s="3">
        <v>2.0221213185833E13</v>
      </c>
      <c r="E56" s="3" t="str">
        <f t="shared" si="1"/>
        <v>Qualidade de código, Cobertura de testes, monitoramento da operação, qtde de cancelamento de implantações, qtde funcionalidades implantadas</v>
      </c>
      <c r="F56" s="3" t="s">
        <v>1094</v>
      </c>
      <c r="G56" s="3" t="s">
        <v>1362</v>
      </c>
      <c r="H56" s="3" t="s">
        <v>1064</v>
      </c>
    </row>
    <row r="57" ht="15.75" customHeight="1">
      <c r="A57" s="28">
        <v>2.0220811173026E13</v>
      </c>
      <c r="B57" s="4" t="s">
        <v>215</v>
      </c>
      <c r="C57" s="42">
        <v>44908.790659722225</v>
      </c>
      <c r="D57" s="3">
        <v>2.0221213185833E13</v>
      </c>
      <c r="E57" s="3" t="str">
        <f t="shared" si="1"/>
        <v>Qualidade de código, Cobertura de testes, monitoramento da operação, qtde de cancelamento de implantações, qtde funcionalidades implantadas</v>
      </c>
      <c r="F57" s="3" t="s">
        <v>1102</v>
      </c>
      <c r="G57" s="3" t="s">
        <v>1363</v>
      </c>
      <c r="H57" s="3" t="s">
        <v>1064</v>
      </c>
    </row>
    <row r="58" ht="15.75" customHeight="1">
      <c r="A58" s="28">
        <v>2.0220811173548E13</v>
      </c>
      <c r="B58" s="4" t="s">
        <v>220</v>
      </c>
      <c r="C58" s="42">
        <v>44908.790659722225</v>
      </c>
      <c r="D58" s="3">
        <v>2.0221213185833E13</v>
      </c>
      <c r="E58" s="3" t="str">
        <f t="shared" si="1"/>
        <v>Qualidade de código, Cobertura de testes, monitoramento da operação, qtde de cancelamento de implantações, qtde funcionalidades implantadas</v>
      </c>
      <c r="F58" s="3" t="s">
        <v>581</v>
      </c>
      <c r="G58" s="3" t="s">
        <v>1364</v>
      </c>
      <c r="H58" s="3" t="s">
        <v>1064</v>
      </c>
    </row>
    <row r="59" ht="15.75" customHeight="1">
      <c r="A59" s="28">
        <v>2.0220811174049E13</v>
      </c>
      <c r="B59" s="4" t="s">
        <v>223</v>
      </c>
      <c r="C59" s="42">
        <v>44908.790659722225</v>
      </c>
      <c r="D59" s="3">
        <v>2.0221213185833E13</v>
      </c>
      <c r="E59" s="3" t="str">
        <f t="shared" si="1"/>
        <v>Qualidade de código, Cobertura de testes, monitoramento da operação, qtde de cancelamento de implantações, qtde funcionalidades implantadas</v>
      </c>
      <c r="F59" s="3" t="s">
        <v>1082</v>
      </c>
      <c r="G59" s="3" t="s">
        <v>1365</v>
      </c>
      <c r="H59" s="3" t="s">
        <v>1064</v>
      </c>
    </row>
    <row r="60" ht="15.75" customHeight="1">
      <c r="A60" s="28">
        <v>2.0220811200741E13</v>
      </c>
      <c r="B60" s="4" t="s">
        <v>225</v>
      </c>
      <c r="C60" s="42">
        <v>44908.790659722225</v>
      </c>
      <c r="D60" s="3">
        <v>2.0221213185833E13</v>
      </c>
      <c r="E60" s="3" t="str">
        <f t="shared" si="1"/>
        <v>Qualidade de código, Cobertura de testes, monitoramento da operação, qtde de cancelamento de implantações, qtde funcionalidades implantadas</v>
      </c>
      <c r="F60" s="3" t="s">
        <v>1082</v>
      </c>
      <c r="G60" s="3" t="s">
        <v>1110</v>
      </c>
      <c r="H60" s="3" t="s">
        <v>1110</v>
      </c>
    </row>
    <row r="61" ht="15.75" customHeight="1">
      <c r="A61" s="28">
        <v>2.0220811211151E13</v>
      </c>
      <c r="B61" s="4" t="s">
        <v>226</v>
      </c>
      <c r="C61" s="42">
        <v>44909.25709490741</v>
      </c>
      <c r="D61" s="3">
        <v>2.0221214061013E13</v>
      </c>
      <c r="E61" s="3" t="str">
        <f t="shared" si="1"/>
        <v>Lead Time e Cycle Time para o progresso do projeto, métricas de qualidade e utilização do produto, métricas de performance do sistema (erros, tempos de resposta, quantidade de requisições, etc..)</v>
      </c>
      <c r="F61" s="3" t="s">
        <v>1064</v>
      </c>
      <c r="G61" s="3" t="s">
        <v>1366</v>
      </c>
      <c r="H61" s="3" t="s">
        <v>1102</v>
      </c>
    </row>
    <row r="62" ht="15.75" customHeight="1">
      <c r="A62" s="28">
        <v>2.0220812092402E13</v>
      </c>
      <c r="B62" s="4" t="s">
        <v>228</v>
      </c>
      <c r="C62" s="42">
        <v>44909.25709490741</v>
      </c>
      <c r="D62" s="3">
        <v>2.0221214061013E13</v>
      </c>
      <c r="E62" s="3" t="str">
        <f t="shared" si="1"/>
        <v>Lead Time e Cycle Time para o progresso do projeto, métricas de qualidade e utilização do produto, métricas de performance do sistema (erros, tempos de resposta, quantidade de requisições, etc..)</v>
      </c>
      <c r="F62" s="3" t="s">
        <v>581</v>
      </c>
      <c r="G62" s="3" t="s">
        <v>70</v>
      </c>
      <c r="H62" s="3" t="s">
        <v>1136</v>
      </c>
    </row>
    <row r="63" ht="15.75" customHeight="1">
      <c r="A63" s="28">
        <v>2.0220812122756E13</v>
      </c>
      <c r="B63" s="4" t="s">
        <v>230</v>
      </c>
      <c r="C63" s="42">
        <v>44909.25709490741</v>
      </c>
      <c r="D63" s="3">
        <v>2.0221214061013E13</v>
      </c>
      <c r="E63" s="3" t="str">
        <f t="shared" si="1"/>
        <v>Lead Time e Cycle Time para o progresso do projeto, métricas de qualidade e utilização do produto, métricas de performance do sistema (erros, tempos de resposta, quantidade de requisições, etc..)</v>
      </c>
      <c r="F63" s="3" t="s">
        <v>581</v>
      </c>
      <c r="G63" s="3" t="s">
        <v>1144</v>
      </c>
      <c r="H63" s="3" t="s">
        <v>1144</v>
      </c>
    </row>
    <row r="64" ht="15.75" customHeight="1">
      <c r="A64" s="28">
        <v>2.0220812141518E13</v>
      </c>
      <c r="B64" s="4" t="s">
        <v>232</v>
      </c>
      <c r="C64" s="42">
        <v>44909.25709490741</v>
      </c>
      <c r="D64" s="3">
        <v>2.0221214061013E13</v>
      </c>
      <c r="E64" s="3" t="str">
        <f t="shared" si="1"/>
        <v>Lead Time e Cycle Time para o progresso do projeto, métricas de qualidade e utilização do produto, métricas de performance do sistema (erros, tempos de resposta, quantidade de requisições, etc..)</v>
      </c>
      <c r="F64" s="3" t="s">
        <v>1130</v>
      </c>
      <c r="G64" s="3" t="s">
        <v>1367</v>
      </c>
      <c r="H64" s="3" t="s">
        <v>228</v>
      </c>
    </row>
    <row r="65" ht="15.75" customHeight="1">
      <c r="A65" s="28">
        <v>2.0220812171423E13</v>
      </c>
      <c r="B65" s="4"/>
      <c r="C65" s="42">
        <v>44909.25709490741</v>
      </c>
      <c r="D65" s="3">
        <v>2.0221214061013E13</v>
      </c>
      <c r="E65" s="3" t="str">
        <f t="shared" si="1"/>
        <v>Lead Time e Cycle Time para o progresso do projeto, métricas de qualidade e utilização do produto, métricas de performance do sistema (erros, tempos de resposta, quantidade de requisições, etc..)</v>
      </c>
      <c r="F65" s="3" t="s">
        <v>1082</v>
      </c>
      <c r="G65" s="3" t="s">
        <v>228</v>
      </c>
      <c r="H65" s="3" t="s">
        <v>228</v>
      </c>
    </row>
    <row r="66" ht="15.75" customHeight="1">
      <c r="A66" s="28">
        <v>2.0220812174241E13</v>
      </c>
      <c r="B66" s="4" t="s">
        <v>236</v>
      </c>
      <c r="C66" s="42">
        <v>44909.25709490741</v>
      </c>
      <c r="D66" s="3">
        <v>2.0221214061013E13</v>
      </c>
      <c r="E66" s="3" t="str">
        <f t="shared" si="1"/>
        <v>Lead Time e Cycle Time para o progresso do projeto, métricas de qualidade e utilização do produto, métricas de performance do sistema (erros, tempos de resposta, quantidade de requisições, etc..)</v>
      </c>
      <c r="F66" s="3" t="s">
        <v>1101</v>
      </c>
      <c r="G66" s="3" t="s">
        <v>1368</v>
      </c>
      <c r="H66" s="3" t="s">
        <v>228</v>
      </c>
    </row>
    <row r="67" ht="15.75" customHeight="1">
      <c r="A67" s="28">
        <v>2.0220812181753E13</v>
      </c>
      <c r="B67" s="4" t="s">
        <v>237</v>
      </c>
      <c r="C67" s="42">
        <v>44936.43734953704</v>
      </c>
      <c r="D67" s="3">
        <v>2.0230110102947E13</v>
      </c>
      <c r="E67" s="3" t="str">
        <f t="shared" si="1"/>
        <v>Performance, BUGs, Conversao, Disponibilidade, SLA</v>
      </c>
      <c r="F67" s="3" t="s">
        <v>1076</v>
      </c>
      <c r="G67" s="3" t="s">
        <v>1369</v>
      </c>
      <c r="H67" s="3" t="s">
        <v>228</v>
      </c>
    </row>
    <row r="68" ht="15.75" customHeight="1">
      <c r="A68" s="28">
        <v>2.022081218202E13</v>
      </c>
      <c r="B68" s="4" t="s">
        <v>241</v>
      </c>
      <c r="C68" s="42">
        <v>44936.43734953704</v>
      </c>
      <c r="D68" s="3">
        <v>2.0230110102947E13</v>
      </c>
      <c r="E68" s="3" t="str">
        <f t="shared" si="1"/>
        <v>Performance, BUGs, Conversao, Disponibilidade, SLA</v>
      </c>
      <c r="F68" s="3" t="s">
        <v>1249</v>
      </c>
      <c r="G68" s="3" t="s">
        <v>1370</v>
      </c>
      <c r="H68" s="3" t="s">
        <v>1115</v>
      </c>
    </row>
    <row r="69" ht="15.75" customHeight="1">
      <c r="A69" s="28">
        <v>2.022081220095E13</v>
      </c>
      <c r="B69" s="4" t="s">
        <v>245</v>
      </c>
      <c r="C69" s="42">
        <v>44936.43734953704</v>
      </c>
      <c r="D69" s="3">
        <v>2.0230110102947E13</v>
      </c>
      <c r="E69" s="3" t="str">
        <f t="shared" si="1"/>
        <v>Performance, BUGs, Conversao, Disponibilidade, SLA</v>
      </c>
      <c r="F69" s="3" t="s">
        <v>228</v>
      </c>
      <c r="G69" s="3" t="s">
        <v>1239</v>
      </c>
      <c r="H69" s="3" t="s">
        <v>1239</v>
      </c>
    </row>
    <row r="70" ht="15.75" customHeight="1">
      <c r="A70" s="28">
        <v>2.0220812225945E13</v>
      </c>
      <c r="B70" s="4" t="s">
        <v>250</v>
      </c>
      <c r="C70" s="42">
        <v>44936.43734953704</v>
      </c>
      <c r="D70" s="3">
        <v>2.0230110102947E13</v>
      </c>
      <c r="E70" s="3" t="str">
        <f t="shared" si="1"/>
        <v>Performance, BUGs, Conversao, Disponibilidade, SLA</v>
      </c>
      <c r="F70" s="3" t="s">
        <v>1113</v>
      </c>
      <c r="G70" s="3" t="s">
        <v>1238</v>
      </c>
      <c r="H70" s="3" t="s">
        <v>1238</v>
      </c>
    </row>
    <row r="71" ht="15.75" customHeight="1">
      <c r="A71" s="28">
        <v>2.0220815093053E13</v>
      </c>
      <c r="B71" s="4" t="s">
        <v>253</v>
      </c>
      <c r="C71" s="42">
        <v>44936.43734953704</v>
      </c>
      <c r="D71" s="3">
        <v>2.0230110102947E13</v>
      </c>
      <c r="E71" s="3" t="str">
        <f t="shared" si="1"/>
        <v>Performance, BUGs, Conversao, Disponibilidade, SLA</v>
      </c>
      <c r="F71" s="3" t="s">
        <v>1104</v>
      </c>
      <c r="G71" s="3" t="s">
        <v>1371</v>
      </c>
      <c r="H71" s="3" t="s">
        <v>1084</v>
      </c>
    </row>
    <row r="72" ht="15.75" customHeight="1">
      <c r="A72" s="28">
        <v>2.0220815135758E13</v>
      </c>
      <c r="B72" s="4"/>
      <c r="C72" s="42">
        <v>44936.44024305556</v>
      </c>
      <c r="D72" s="3">
        <v>2.0230110103357E13</v>
      </c>
      <c r="E72" s="3" t="str">
        <f t="shared" si="1"/>
        <v>Burnsown, Velocity,  Uptime (Tech), NPS, Contact Rate</v>
      </c>
      <c r="F72" s="3" t="s">
        <v>555</v>
      </c>
      <c r="G72" s="3" t="s">
        <v>1372</v>
      </c>
      <c r="H72" s="3" t="s">
        <v>1084</v>
      </c>
    </row>
    <row r="73" ht="15.75" customHeight="1">
      <c r="A73" s="28">
        <v>2.022081515342E13</v>
      </c>
      <c r="B73" s="4" t="s">
        <v>256</v>
      </c>
      <c r="C73" s="42">
        <v>44936.44024305556</v>
      </c>
      <c r="D73" s="3">
        <v>2.0230110103357E13</v>
      </c>
      <c r="E73" s="3" t="str">
        <f t="shared" si="1"/>
        <v>Burnsown, Velocity,  Uptime (Tech), NPS, Contact Rate</v>
      </c>
      <c r="F73" s="3" t="s">
        <v>1076</v>
      </c>
      <c r="G73" s="3" t="s">
        <v>1373</v>
      </c>
      <c r="H73" s="3" t="s">
        <v>1064</v>
      </c>
    </row>
    <row r="74" ht="15.75" customHeight="1">
      <c r="A74" s="28">
        <v>2.022081523295E13</v>
      </c>
      <c r="B74" s="4" t="s">
        <v>259</v>
      </c>
      <c r="C74" s="42">
        <v>44936.44024305556</v>
      </c>
      <c r="D74" s="3">
        <v>2.0230110103357E13</v>
      </c>
      <c r="E74" s="3" t="str">
        <f t="shared" si="1"/>
        <v>Burnsown, Velocity,  Uptime (Tech), NPS, Contact Rate</v>
      </c>
      <c r="F74" s="3" t="s">
        <v>1092</v>
      </c>
      <c r="G74" s="3" t="s">
        <v>1374</v>
      </c>
      <c r="H74" s="3" t="s">
        <v>1064</v>
      </c>
    </row>
    <row r="75" ht="15.75" customHeight="1">
      <c r="A75" s="28">
        <v>2.0220816074525E13</v>
      </c>
      <c r="B75" s="4" t="s">
        <v>262</v>
      </c>
      <c r="C75" s="42">
        <v>44936.44024305556</v>
      </c>
      <c r="D75" s="3">
        <v>2.0230110103357E13</v>
      </c>
      <c r="E75" s="3" t="str">
        <f t="shared" si="1"/>
        <v>Burnsown, Velocity,  Uptime (Tech), NPS, Contact Rate</v>
      </c>
      <c r="F75" s="3" t="s">
        <v>1074</v>
      </c>
      <c r="G75" s="3" t="s">
        <v>1375</v>
      </c>
      <c r="H75" s="3" t="s">
        <v>1064</v>
      </c>
    </row>
    <row r="76" ht="15.75" customHeight="1">
      <c r="A76" s="28">
        <v>2.0220816090932E13</v>
      </c>
      <c r="B76" s="4" t="s">
        <v>264</v>
      </c>
      <c r="C76" s="42">
        <v>44936.44024305556</v>
      </c>
      <c r="D76" s="3">
        <v>2.0230110103357E13</v>
      </c>
      <c r="E76" s="3" t="str">
        <f t="shared" si="1"/>
        <v>Burnsown, Velocity,  Uptime (Tech), NPS, Contact Rate</v>
      </c>
      <c r="F76" s="3" t="s">
        <v>1144</v>
      </c>
      <c r="G76" s="3" t="s">
        <v>1375</v>
      </c>
      <c r="H76" s="3" t="s">
        <v>1100</v>
      </c>
    </row>
    <row r="77" ht="15.75" customHeight="1">
      <c r="A77" s="28">
        <v>2.0220816094523E13</v>
      </c>
      <c r="B77" s="4" t="s">
        <v>266</v>
      </c>
      <c r="C77" s="42">
        <v>44936.49986111111</v>
      </c>
      <c r="D77" s="3">
        <v>2.0230110115948E13</v>
      </c>
      <c r="E77" s="3" t="str">
        <f t="shared" si="1"/>
        <v>CFD, Burndown e okrs da organização</v>
      </c>
      <c r="F77" s="3" t="s">
        <v>1100</v>
      </c>
      <c r="G77" s="3" t="s">
        <v>1064</v>
      </c>
      <c r="H77" s="3" t="s">
        <v>1064</v>
      </c>
    </row>
    <row r="78" ht="15.75" customHeight="1">
      <c r="A78" s="28">
        <v>2.0220816095207E13</v>
      </c>
      <c r="B78" s="4" t="s">
        <v>268</v>
      </c>
      <c r="C78" s="42">
        <v>44936.49986111111</v>
      </c>
      <c r="D78" s="3">
        <v>2.0230110115948E13</v>
      </c>
      <c r="E78" s="3" t="str">
        <f t="shared" si="1"/>
        <v>CFD, Burndown e okrs da organização</v>
      </c>
      <c r="F78" s="3" t="s">
        <v>555</v>
      </c>
      <c r="G78" s="3" t="s">
        <v>1376</v>
      </c>
      <c r="H78" s="3" t="s">
        <v>1064</v>
      </c>
    </row>
    <row r="79" ht="15.75" customHeight="1">
      <c r="A79" s="28">
        <v>2.0220816104015E13</v>
      </c>
      <c r="B79" s="4" t="s">
        <v>270</v>
      </c>
      <c r="C79" s="42">
        <v>44936.52943287037</v>
      </c>
      <c r="D79" s="3">
        <v>2.0230110124223E13</v>
      </c>
      <c r="E79" s="3" t="str">
        <f t="shared" si="1"/>
        <v>Esforço, Qtde Sustentação, Qtde Bugs</v>
      </c>
      <c r="F79" s="3" t="s">
        <v>1112</v>
      </c>
      <c r="G79" s="3" t="s">
        <v>1377</v>
      </c>
      <c r="H79" s="3" t="s">
        <v>1064</v>
      </c>
    </row>
    <row r="80" ht="15.75" customHeight="1">
      <c r="A80" s="28">
        <v>2.0220816144723E13</v>
      </c>
      <c r="B80" s="4" t="s">
        <v>274</v>
      </c>
      <c r="C80" s="42">
        <v>44936.52943287037</v>
      </c>
      <c r="D80" s="3">
        <v>2.0230110124223E13</v>
      </c>
      <c r="E80" s="3" t="str">
        <f t="shared" si="1"/>
        <v>Esforço, Qtde Sustentação, Qtde Bugs</v>
      </c>
      <c r="F80" s="3" t="s">
        <v>1148</v>
      </c>
      <c r="G80" s="3" t="s">
        <v>1377</v>
      </c>
      <c r="H80" s="3" t="s">
        <v>197</v>
      </c>
    </row>
    <row r="81" ht="15.75" customHeight="1">
      <c r="A81" s="28">
        <v>2.0220816145252E13</v>
      </c>
      <c r="B81" s="4" t="s">
        <v>275</v>
      </c>
      <c r="C81" s="42">
        <v>44936.52943287037</v>
      </c>
      <c r="D81" s="3">
        <v>2.0230110124223E13</v>
      </c>
      <c r="E81" s="3" t="str">
        <f t="shared" si="1"/>
        <v>Esforço, Qtde Sustentação, Qtde Bugs</v>
      </c>
      <c r="F81" s="3" t="s">
        <v>1082</v>
      </c>
      <c r="G81" s="3" t="s">
        <v>1378</v>
      </c>
      <c r="H81" s="3" t="s">
        <v>1064</v>
      </c>
    </row>
    <row r="82" ht="15.75" customHeight="1">
      <c r="A82" s="28">
        <v>2.0220816150532E13</v>
      </c>
      <c r="B82" s="4" t="s">
        <v>278</v>
      </c>
      <c r="C82" s="42">
        <v>44755.732511574075</v>
      </c>
      <c r="D82" s="3">
        <v>2.0220713173449E13</v>
      </c>
      <c r="E82" s="3" t="str">
        <f t="shared" si="1"/>
        <v>Prazo para entrega</v>
      </c>
      <c r="F82" s="3" t="s">
        <v>1088</v>
      </c>
      <c r="G82" s="3" t="s">
        <v>1378</v>
      </c>
      <c r="H82" s="3" t="s">
        <v>212</v>
      </c>
    </row>
    <row r="83" ht="15.75" customHeight="1">
      <c r="A83" s="28">
        <v>2.0220816151927E13</v>
      </c>
      <c r="B83" s="4" t="s">
        <v>282</v>
      </c>
      <c r="C83" s="42">
        <v>44755.74818287037</v>
      </c>
      <c r="D83" s="3">
        <v>2.0220713175723E13</v>
      </c>
      <c r="E83" s="3" t="str">
        <f t="shared" si="1"/>
        <v>NPS, Burndown, Bugs por versão, Tickets/cliente/mês, Quantidade de tarefas passadas não terminadas por sprint</v>
      </c>
      <c r="F83" s="3" t="s">
        <v>1074</v>
      </c>
      <c r="G83" s="3" t="s">
        <v>1379</v>
      </c>
      <c r="H83" s="3" t="s">
        <v>1064</v>
      </c>
    </row>
    <row r="84" ht="15.75" customHeight="1">
      <c r="A84" s="28">
        <v>2.0220817085505E13</v>
      </c>
      <c r="B84" s="4" t="s">
        <v>286</v>
      </c>
      <c r="C84" s="42">
        <v>44755.74818287037</v>
      </c>
      <c r="D84" s="3">
        <v>2.0220713175723E13</v>
      </c>
      <c r="E84" s="3" t="str">
        <f t="shared" si="1"/>
        <v>NPS, Burndown, Bugs por versão, Tickets/cliente/mês, Quantidade de tarefas passadas não terminadas por sprint</v>
      </c>
      <c r="F84" s="3" t="s">
        <v>555</v>
      </c>
      <c r="G84" s="3" t="s">
        <v>1380</v>
      </c>
      <c r="H84" s="3" t="s">
        <v>1064</v>
      </c>
    </row>
    <row r="85" ht="15.75" customHeight="1">
      <c r="A85" s="28">
        <v>2.022081710092E13</v>
      </c>
      <c r="B85" s="4" t="s">
        <v>290</v>
      </c>
      <c r="C85" s="42">
        <v>44755.74818287037</v>
      </c>
      <c r="D85" s="3">
        <v>2.0220713175723E13</v>
      </c>
      <c r="E85" s="3" t="str">
        <f t="shared" si="1"/>
        <v>NPS, Burndown, Bugs por versão, Tickets/cliente/mês, Quantidade de tarefas passadas não terminadas por sprint</v>
      </c>
      <c r="F85" s="3" t="s">
        <v>1082</v>
      </c>
      <c r="G85" s="3" t="s">
        <v>1381</v>
      </c>
      <c r="H85" s="3" t="s">
        <v>1064</v>
      </c>
    </row>
    <row r="86" ht="15.75" customHeight="1">
      <c r="A86" s="28">
        <v>2.0220817142414E13</v>
      </c>
      <c r="B86" s="4" t="s">
        <v>293</v>
      </c>
      <c r="C86" s="42">
        <v>44755.74818287037</v>
      </c>
      <c r="D86" s="3">
        <v>2.0220713175723E13</v>
      </c>
      <c r="E86" s="3" t="str">
        <f t="shared" si="1"/>
        <v>NPS, Burndown, Bugs por versão, Tickets/cliente/mês, Quantidade de tarefas passadas não terminadas por sprint</v>
      </c>
      <c r="F86" s="3" t="s">
        <v>1067</v>
      </c>
      <c r="G86" s="3" t="s">
        <v>1234</v>
      </c>
      <c r="H86" s="3" t="s">
        <v>1234</v>
      </c>
    </row>
    <row r="87" ht="15.75" customHeight="1">
      <c r="A87" s="28">
        <v>2.0220817150903E13</v>
      </c>
      <c r="B87" s="4" t="s">
        <v>295</v>
      </c>
      <c r="C87" s="42">
        <v>44755.74818287037</v>
      </c>
      <c r="D87" s="3">
        <v>2.0220713175723E13</v>
      </c>
      <c r="E87" s="3" t="str">
        <f t="shared" si="1"/>
        <v>NPS, Burndown, Bugs por versão, Tickets/cliente/mês, Quantidade de tarefas passadas não terminadas por sprint</v>
      </c>
      <c r="F87" s="3" t="s">
        <v>1120</v>
      </c>
      <c r="G87" s="3" t="s">
        <v>1233</v>
      </c>
      <c r="H87" s="3" t="s">
        <v>1233</v>
      </c>
    </row>
    <row r="88" ht="15.75" customHeight="1">
      <c r="A88" s="28">
        <v>2.022081721383E13</v>
      </c>
      <c r="B88" s="4" t="s">
        <v>297</v>
      </c>
      <c r="C88" s="42">
        <v>44755.868726851855</v>
      </c>
      <c r="D88" s="3">
        <v>2.0220713205058E13</v>
      </c>
      <c r="E88" s="3" t="str">
        <f t="shared" si="1"/>
        <v>Burndown da sprint, Throughput da sprint, Quantidade de solicitações de clientes, Velocidade e Capacidade do time</v>
      </c>
      <c r="F88" s="3" t="s">
        <v>555</v>
      </c>
      <c r="G88" s="3" t="s">
        <v>1231</v>
      </c>
      <c r="H88" s="4" t="s">
        <v>1231</v>
      </c>
    </row>
    <row r="89" ht="15.75" customHeight="1">
      <c r="A89" s="28">
        <v>2.0220818153842E13</v>
      </c>
      <c r="B89" s="4" t="s">
        <v>299</v>
      </c>
      <c r="C89" s="42">
        <v>44755.868726851855</v>
      </c>
      <c r="D89" s="3">
        <v>2.0220713205058E13</v>
      </c>
      <c r="E89" s="3" t="str">
        <f t="shared" si="1"/>
        <v>Burndown da sprint, Throughput da sprint, Quantidade de solicitações de clientes, Velocidade e Capacidade do time</v>
      </c>
      <c r="F89" s="3" t="s">
        <v>197</v>
      </c>
      <c r="G89" s="3" t="s">
        <v>1382</v>
      </c>
      <c r="H89" s="3" t="s">
        <v>1105</v>
      </c>
    </row>
    <row r="90" ht="15.75" customHeight="1">
      <c r="A90" s="28">
        <v>2.0220822114116E13</v>
      </c>
      <c r="B90" s="4" t="s">
        <v>300</v>
      </c>
      <c r="C90" s="42">
        <v>44755.868726851855</v>
      </c>
      <c r="D90" s="3">
        <v>2.0220713205058E13</v>
      </c>
      <c r="E90" s="3" t="str">
        <f t="shared" si="1"/>
        <v>Burndown da sprint, Throughput da sprint, Quantidade de solicitações de clientes, Velocidade e Capacidade do time</v>
      </c>
      <c r="F90" s="3" t="s">
        <v>1193</v>
      </c>
      <c r="G90" s="3" t="s">
        <v>1383</v>
      </c>
      <c r="H90" s="3" t="s">
        <v>1123</v>
      </c>
    </row>
    <row r="91" ht="15.75" customHeight="1">
      <c r="A91" s="28">
        <v>2.0220822151501E13</v>
      </c>
      <c r="B91" s="4" t="s">
        <v>302</v>
      </c>
      <c r="C91" s="42">
        <v>44755.868726851855</v>
      </c>
      <c r="D91" s="3">
        <v>2.0220713205058E13</v>
      </c>
      <c r="E91" s="3" t="str">
        <f t="shared" si="1"/>
        <v>Burndown da sprint, Throughput da sprint, Quantidade de solicitações de clientes, Velocidade e Capacidade do time</v>
      </c>
      <c r="F91" s="3" t="s">
        <v>1076</v>
      </c>
      <c r="G91" s="3" t="s">
        <v>1384</v>
      </c>
      <c r="H91" s="3" t="s">
        <v>1082</v>
      </c>
    </row>
    <row r="92" ht="15.75" customHeight="1">
      <c r="A92" s="28">
        <v>2.0220822223802E13</v>
      </c>
      <c r="B92" s="4"/>
      <c r="C92" s="42">
        <v>44757.93479166667</v>
      </c>
      <c r="D92" s="3">
        <v>2.0220715222606E13</v>
      </c>
      <c r="E92" s="3" t="str">
        <f t="shared" si="1"/>
        <v>CAC, LTV, ROI, CPI e NPS</v>
      </c>
      <c r="F92" s="3" t="s">
        <v>1146</v>
      </c>
      <c r="G92" s="3" t="s">
        <v>1385</v>
      </c>
      <c r="H92" s="37" t="s">
        <v>1123</v>
      </c>
    </row>
    <row r="93" ht="15.75" customHeight="1">
      <c r="A93" s="28">
        <v>2.0220823012734E13</v>
      </c>
      <c r="B93" s="4"/>
      <c r="C93" s="42">
        <v>44757.93479166667</v>
      </c>
      <c r="D93" s="3">
        <v>2.0220715222606E13</v>
      </c>
      <c r="E93" s="3" t="str">
        <f t="shared" si="1"/>
        <v>CAC, LTV, ROI, CPI e NPS</v>
      </c>
      <c r="F93" s="3" t="s">
        <v>1067</v>
      </c>
      <c r="G93" s="3" t="s">
        <v>1386</v>
      </c>
      <c r="H93" s="3" t="s">
        <v>304</v>
      </c>
    </row>
    <row r="94" ht="15.75" customHeight="1">
      <c r="A94" s="28">
        <v>2.0220823120211E13</v>
      </c>
      <c r="B94" s="4" t="s">
        <v>307</v>
      </c>
      <c r="C94" s="42">
        <v>44757.93479166667</v>
      </c>
      <c r="D94" s="3">
        <v>2.0220715222606E13</v>
      </c>
      <c r="E94" s="3" t="str">
        <f t="shared" si="1"/>
        <v>CAC, LTV, ROI, CPI e NPS</v>
      </c>
      <c r="F94" s="3" t="s">
        <v>1186</v>
      </c>
      <c r="G94" s="3" t="s">
        <v>1387</v>
      </c>
      <c r="H94" s="3" t="s">
        <v>304</v>
      </c>
    </row>
    <row r="95" ht="15.75" customHeight="1">
      <c r="A95" s="28">
        <v>2.0220823124114E13</v>
      </c>
      <c r="B95" s="4" t="s">
        <v>311</v>
      </c>
      <c r="C95" s="42">
        <v>44757.93479166667</v>
      </c>
      <c r="D95" s="3">
        <v>2.0220715222606E13</v>
      </c>
      <c r="E95" s="3" t="str">
        <f t="shared" si="1"/>
        <v>CAC, LTV, ROI, CPI e NPS</v>
      </c>
      <c r="F95" s="3" t="s">
        <v>228</v>
      </c>
      <c r="G95" s="3" t="s">
        <v>1098</v>
      </c>
      <c r="H95" s="3" t="s">
        <v>1098</v>
      </c>
    </row>
    <row r="96" ht="15.75" customHeight="1">
      <c r="A96" s="28">
        <v>2.0220823124323E13</v>
      </c>
      <c r="B96" s="4" t="s">
        <v>313</v>
      </c>
      <c r="C96" s="42">
        <v>44759.79665509259</v>
      </c>
      <c r="D96" s="3">
        <v>2.0220717190711E13</v>
      </c>
      <c r="E96" s="3" t="str">
        <f t="shared" si="1"/>
        <v>Story points, NPS, </v>
      </c>
      <c r="F96" s="3" t="s">
        <v>1101</v>
      </c>
      <c r="G96" s="3" t="s">
        <v>1388</v>
      </c>
      <c r="H96" s="3" t="s">
        <v>1098</v>
      </c>
    </row>
    <row r="97" ht="15.75" customHeight="1">
      <c r="A97" s="28">
        <v>2.0220823124534E13</v>
      </c>
      <c r="B97" s="4" t="s">
        <v>315</v>
      </c>
      <c r="C97" s="42">
        <v>44759.79665509259</v>
      </c>
      <c r="D97" s="3">
        <v>2.0220717190711E13</v>
      </c>
      <c r="E97" s="3" t="str">
        <f t="shared" si="1"/>
        <v>Story points, NPS, </v>
      </c>
      <c r="F97" s="3" t="s">
        <v>1074</v>
      </c>
      <c r="G97" s="3" t="s">
        <v>1389</v>
      </c>
      <c r="H97" s="3" t="s">
        <v>1098</v>
      </c>
    </row>
    <row r="98" ht="15.75" customHeight="1">
      <c r="A98" s="28">
        <v>2.0220823145647E13</v>
      </c>
      <c r="B98" s="4" t="s">
        <v>318</v>
      </c>
      <c r="C98" s="42">
        <v>44760.37584490741</v>
      </c>
      <c r="D98" s="3">
        <v>2.0220718090113E13</v>
      </c>
      <c r="E98" s="3" t="str">
        <f t="shared" si="1"/>
        <v>Boardown, lead time, Wip, troughput</v>
      </c>
      <c r="F98" s="3" t="s">
        <v>1064</v>
      </c>
      <c r="G98" s="3" t="s">
        <v>1390</v>
      </c>
      <c r="H98" s="3" t="s">
        <v>1105</v>
      </c>
    </row>
    <row r="99" ht="15.75" customHeight="1">
      <c r="A99" s="28">
        <v>2.0220823223442E13</v>
      </c>
      <c r="B99" s="4" t="s">
        <v>322</v>
      </c>
      <c r="C99" s="42">
        <v>44760.37584490741</v>
      </c>
      <c r="D99" s="3">
        <v>2.0220718090113E13</v>
      </c>
      <c r="E99" s="3" t="str">
        <f t="shared" si="1"/>
        <v>Boardown, lead time, Wip, troughput</v>
      </c>
      <c r="F99" s="3" t="s">
        <v>212</v>
      </c>
      <c r="G99" s="3" t="s">
        <v>1391</v>
      </c>
      <c r="H99" s="3" t="s">
        <v>1105</v>
      </c>
    </row>
    <row r="100" ht="15.75" customHeight="1">
      <c r="A100" s="28">
        <v>2.0220824110839E13</v>
      </c>
      <c r="B100" s="4" t="s">
        <v>325</v>
      </c>
      <c r="C100" s="42">
        <v>44760.37584490741</v>
      </c>
      <c r="D100" s="3">
        <v>2.0220718090113E13</v>
      </c>
      <c r="E100" s="3" t="str">
        <f t="shared" si="1"/>
        <v>Boardown, lead time, Wip, troughput</v>
      </c>
      <c r="F100" s="3" t="s">
        <v>1814</v>
      </c>
      <c r="G100" s="3" t="s">
        <v>1392</v>
      </c>
      <c r="H100" s="3" t="s">
        <v>1105</v>
      </c>
    </row>
    <row r="101" ht="15.75" customHeight="1">
      <c r="A101" s="28">
        <v>2.0220824133956E13</v>
      </c>
      <c r="B101" s="4" t="s">
        <v>328</v>
      </c>
      <c r="C101" s="42">
        <v>44760.37584490741</v>
      </c>
      <c r="D101" s="3">
        <v>2.0220718090113E13</v>
      </c>
      <c r="E101" s="3" t="str">
        <f t="shared" si="1"/>
        <v>Boardown, lead time, Wip, troughput</v>
      </c>
      <c r="F101" s="3" t="s">
        <v>1067</v>
      </c>
      <c r="G101" s="3" t="s">
        <v>1393</v>
      </c>
      <c r="H101" s="3" t="s">
        <v>1113</v>
      </c>
    </row>
    <row r="102" ht="15.75" customHeight="1">
      <c r="A102" s="28">
        <v>2.0220824185128E13</v>
      </c>
      <c r="B102" s="4" t="s">
        <v>330</v>
      </c>
      <c r="C102" s="42">
        <v>44760.38371527778</v>
      </c>
      <c r="D102" s="3">
        <v>2.0220718091233E13</v>
      </c>
      <c r="E102" s="3" t="str">
        <f t="shared" si="1"/>
        <v>Lead time, cycle time, 4 key metrics para delivery, performance das aplicações (latência e throughput), NPS</v>
      </c>
      <c r="F102" s="3" t="s">
        <v>212</v>
      </c>
      <c r="G102" s="3" t="s">
        <v>1142</v>
      </c>
      <c r="H102" s="4" t="s">
        <v>1142</v>
      </c>
    </row>
    <row r="103" ht="15.75" customHeight="1">
      <c r="A103" s="28">
        <v>2.0220824191412E13</v>
      </c>
      <c r="B103" s="4" t="s">
        <v>332</v>
      </c>
      <c r="C103" s="42">
        <v>44760.38371527778</v>
      </c>
      <c r="D103" s="3">
        <v>2.0220718091233E13</v>
      </c>
      <c r="E103" s="3" t="str">
        <f t="shared" si="1"/>
        <v>Lead time, cycle time, 4 key metrics para delivery, performance das aplicações (latência e throughput), NPS</v>
      </c>
      <c r="F103" s="3" t="s">
        <v>1064</v>
      </c>
      <c r="G103" s="3" t="s">
        <v>1394</v>
      </c>
      <c r="H103" s="4" t="s">
        <v>1142</v>
      </c>
    </row>
    <row r="104" ht="15.75" customHeight="1">
      <c r="A104" s="28">
        <v>2.0220825094237E13</v>
      </c>
      <c r="B104" s="4" t="s">
        <v>334</v>
      </c>
      <c r="C104" s="42">
        <v>44760.38371527778</v>
      </c>
      <c r="D104" s="3">
        <v>2.0220718091233E13</v>
      </c>
      <c r="E104" s="3" t="str">
        <f t="shared" si="1"/>
        <v>Lead time, cycle time, 4 key metrics para delivery, performance das aplicações (latência e throughput), NPS</v>
      </c>
      <c r="F104" s="3" t="s">
        <v>1076</v>
      </c>
      <c r="G104" s="3" t="s">
        <v>1235</v>
      </c>
      <c r="H104" s="3" t="s">
        <v>1235</v>
      </c>
    </row>
    <row r="105" ht="15.75" customHeight="1">
      <c r="A105" s="28">
        <v>2.0220825103056E13</v>
      </c>
      <c r="B105" s="4" t="s">
        <v>335</v>
      </c>
      <c r="C105" s="42">
        <v>44760.38371527778</v>
      </c>
      <c r="D105" s="3">
        <v>2.0220718091233E13</v>
      </c>
      <c r="E105" s="3" t="str">
        <f t="shared" si="1"/>
        <v>Lead time, cycle time, 4 key metrics para delivery, performance das aplicações (latência e throughput), NPS</v>
      </c>
      <c r="F105" s="3" t="s">
        <v>1074</v>
      </c>
      <c r="G105" s="3" t="s">
        <v>1229</v>
      </c>
      <c r="H105" s="3" t="s">
        <v>1229</v>
      </c>
    </row>
    <row r="106" ht="15.75" customHeight="1">
      <c r="A106" s="28">
        <v>2.0220825135431E13</v>
      </c>
      <c r="B106" s="4" t="s">
        <v>337</v>
      </c>
      <c r="C106" s="42">
        <v>44760.411886574075</v>
      </c>
      <c r="D106" s="3">
        <v>2.0220718095307E13</v>
      </c>
      <c r="E106" s="3" t="str">
        <f t="shared" si="1"/>
        <v>OKR, Lead Time, Velocity, burn down e retenção</v>
      </c>
      <c r="F106" s="3" t="s">
        <v>197</v>
      </c>
      <c r="G106" s="3" t="s">
        <v>1228</v>
      </c>
      <c r="H106" s="3" t="s">
        <v>1228</v>
      </c>
    </row>
    <row r="107" ht="15.75" customHeight="1">
      <c r="A107" s="28">
        <v>2.0220825141346E13</v>
      </c>
      <c r="B107" s="4" t="s">
        <v>338</v>
      </c>
      <c r="C107" s="42">
        <v>44760.411886574075</v>
      </c>
      <c r="D107" s="3">
        <v>2.0220718095307E13</v>
      </c>
      <c r="E107" s="3" t="str">
        <f t="shared" si="1"/>
        <v>OKR, Lead Time, Velocity, burn down e retenção</v>
      </c>
      <c r="F107" s="3" t="s">
        <v>212</v>
      </c>
      <c r="G107" s="3" t="s">
        <v>1395</v>
      </c>
      <c r="H107" s="4" t="s">
        <v>1112</v>
      </c>
    </row>
    <row r="108" ht="15.75" customHeight="1">
      <c r="A108" s="28">
        <v>2.0220825142352E13</v>
      </c>
      <c r="B108" s="4" t="s">
        <v>340</v>
      </c>
      <c r="C108" s="42">
        <v>44760.411886574075</v>
      </c>
      <c r="D108" s="3">
        <v>2.0220718095307E13</v>
      </c>
      <c r="E108" s="3" t="str">
        <f t="shared" si="1"/>
        <v>OKR, Lead Time, Velocity, burn down e retenção</v>
      </c>
      <c r="F108" s="3" t="s">
        <v>1076</v>
      </c>
      <c r="G108" s="3" t="s">
        <v>1396</v>
      </c>
      <c r="H108" s="4" t="s">
        <v>1085</v>
      </c>
    </row>
    <row r="109" ht="15.75" customHeight="1">
      <c r="A109" s="28">
        <v>2.0220825143413E13</v>
      </c>
      <c r="B109" s="4" t="s">
        <v>342</v>
      </c>
      <c r="C109" s="43">
        <v>44760.411886574075</v>
      </c>
      <c r="D109" s="37">
        <v>2.0220718095307E13</v>
      </c>
      <c r="E109" s="3" t="str">
        <f t="shared" si="1"/>
        <v>OKR, Lead Time, Velocity, burn down e retenção</v>
      </c>
      <c r="F109" s="37" t="s">
        <v>555</v>
      </c>
      <c r="G109" s="37" t="s">
        <v>1397</v>
      </c>
      <c r="H109" s="4" t="s">
        <v>1103</v>
      </c>
    </row>
    <row r="110" ht="15.75" customHeight="1">
      <c r="A110" s="28">
        <v>2.0220826093507E13</v>
      </c>
      <c r="B110" s="4" t="s">
        <v>348</v>
      </c>
      <c r="C110" s="42">
        <v>44760.41341435185</v>
      </c>
      <c r="D110" s="3">
        <v>2.0220718095519E13</v>
      </c>
      <c r="E110" s="3" t="str">
        <f t="shared" si="1"/>
        <v>Pessoas, processos, tecnologias, produto, cliente</v>
      </c>
      <c r="F110" s="3" t="s">
        <v>304</v>
      </c>
      <c r="G110" s="3" t="s">
        <v>1398</v>
      </c>
      <c r="H110" s="4" t="s">
        <v>1103</v>
      </c>
    </row>
    <row r="111" ht="15.75" customHeight="1">
      <c r="A111" s="28">
        <v>2.0220826100156E13</v>
      </c>
      <c r="B111" s="4" t="s">
        <v>352</v>
      </c>
      <c r="C111" s="42">
        <v>44760.41341435185</v>
      </c>
      <c r="D111" s="3">
        <v>2.0220718095519E13</v>
      </c>
      <c r="E111" s="3" t="str">
        <f t="shared" si="1"/>
        <v>Pessoas, processos, tecnologias, produto, cliente</v>
      </c>
      <c r="F111" s="3" t="s">
        <v>304</v>
      </c>
      <c r="G111" s="3" t="s">
        <v>1399</v>
      </c>
      <c r="H111" s="4" t="s">
        <v>1103</v>
      </c>
    </row>
    <row r="112" ht="15.75" customHeight="1">
      <c r="A112" s="28">
        <v>2.0220826114843E13</v>
      </c>
      <c r="B112" s="4" t="s">
        <v>355</v>
      </c>
      <c r="C112" s="42">
        <v>44760.41341435185</v>
      </c>
      <c r="D112" s="3">
        <v>2.0220718095519E13</v>
      </c>
      <c r="E112" s="3" t="str">
        <f t="shared" si="1"/>
        <v>Pessoas, processos, tecnologias, produto, cliente</v>
      </c>
      <c r="F112" s="3" t="s">
        <v>1102</v>
      </c>
      <c r="G112" s="3" t="s">
        <v>1400</v>
      </c>
      <c r="H112" s="3" t="s">
        <v>1082</v>
      </c>
    </row>
    <row r="113" ht="15.75" customHeight="1">
      <c r="A113" s="28">
        <v>2.022082909515E13</v>
      </c>
      <c r="B113" s="4" t="s">
        <v>357</v>
      </c>
      <c r="C113" s="42">
        <v>44760.41341435185</v>
      </c>
      <c r="D113" s="3">
        <v>2.0220718095519E13</v>
      </c>
      <c r="E113" s="3" t="str">
        <f t="shared" si="1"/>
        <v>Pessoas, processos, tecnologias, produto, cliente</v>
      </c>
      <c r="F113" s="3" t="s">
        <v>1076</v>
      </c>
      <c r="G113" s="3" t="s">
        <v>1401</v>
      </c>
      <c r="H113" s="3" t="s">
        <v>1106</v>
      </c>
    </row>
    <row r="114" ht="15.75" customHeight="1">
      <c r="A114" s="28">
        <v>2.0220829191709E13</v>
      </c>
      <c r="B114" s="4" t="s">
        <v>360</v>
      </c>
      <c r="C114" s="42">
        <v>44760.41341435185</v>
      </c>
      <c r="D114" s="3">
        <v>2.0220718095519E13</v>
      </c>
      <c r="E114" s="3" t="str">
        <f t="shared" si="1"/>
        <v>Pessoas, processos, tecnologias, produto, cliente</v>
      </c>
      <c r="F114" s="3" t="s">
        <v>1064</v>
      </c>
      <c r="G114" s="3" t="s">
        <v>1401</v>
      </c>
      <c r="H114" s="4" t="s">
        <v>1112</v>
      </c>
    </row>
    <row r="115" ht="15.75" customHeight="1">
      <c r="A115" s="28">
        <v>2.0220829202917E13</v>
      </c>
      <c r="B115" s="4" t="s">
        <v>362</v>
      </c>
      <c r="C115" s="42">
        <v>44760.425891203704</v>
      </c>
      <c r="D115" s="3">
        <v>2.0220718101317E13</v>
      </c>
      <c r="E115" s="3" t="str">
        <f t="shared" si="1"/>
        <v>Confidencial</v>
      </c>
      <c r="F115" s="3" t="s">
        <v>1136</v>
      </c>
      <c r="G115" s="3" t="s">
        <v>1402</v>
      </c>
      <c r="H115" s="3" t="s">
        <v>1106</v>
      </c>
    </row>
    <row r="116" ht="15.75" customHeight="1">
      <c r="A116" s="28">
        <v>2.0220830100709E13</v>
      </c>
      <c r="B116" s="4" t="s">
        <v>197</v>
      </c>
      <c r="C116" s="42">
        <v>44760.648831018516</v>
      </c>
      <c r="D116" s="3">
        <v>2.0220718153419E13</v>
      </c>
      <c r="E116" s="3" t="str">
        <f t="shared" si="1"/>
        <v>Metas(Smart),Clima,Cultura Organizacional, turnover, </v>
      </c>
      <c r="F116" s="3" t="s">
        <v>1067</v>
      </c>
      <c r="G116" s="3" t="s">
        <v>1403</v>
      </c>
      <c r="H116" s="4" t="s">
        <v>1112</v>
      </c>
    </row>
    <row r="117" ht="15.75" customHeight="1">
      <c r="A117" s="28">
        <v>2.0220830151059E13</v>
      </c>
      <c r="B117" s="4"/>
      <c r="C117" s="42">
        <v>44760.648831018516</v>
      </c>
      <c r="D117" s="3">
        <v>2.0220718153419E13</v>
      </c>
      <c r="E117" s="3" t="str">
        <f t="shared" si="1"/>
        <v>Metas(Smart),Clima,Cultura Organizacional, turnover, </v>
      </c>
      <c r="F117" s="3" t="s">
        <v>1110</v>
      </c>
      <c r="G117" s="3" t="s">
        <v>1404</v>
      </c>
      <c r="H117" s="3" t="s">
        <v>1227</v>
      </c>
    </row>
    <row r="118" ht="15.75" customHeight="1">
      <c r="A118" s="28">
        <v>2.0220830162346E13</v>
      </c>
      <c r="B118" s="4"/>
      <c r="C118" s="42">
        <v>44760.648831018516</v>
      </c>
      <c r="D118" s="3">
        <v>2.0220718153419E13</v>
      </c>
      <c r="E118" s="3" t="str">
        <f t="shared" si="1"/>
        <v>Metas(Smart),Clima,Cultura Organizacional, turnover, </v>
      </c>
      <c r="F118" s="3" t="s">
        <v>1239</v>
      </c>
      <c r="G118" s="3" t="s">
        <v>1405</v>
      </c>
      <c r="H118" s="3" t="s">
        <v>1101</v>
      </c>
    </row>
    <row r="119" ht="15.75" customHeight="1">
      <c r="A119" s="28">
        <v>2.022083110324E13</v>
      </c>
      <c r="B119" s="4" t="s">
        <v>367</v>
      </c>
      <c r="C119" s="42">
        <v>44760.648831018516</v>
      </c>
      <c r="D119" s="3">
        <v>2.0220718153419E13</v>
      </c>
      <c r="E119" s="3" t="str">
        <f t="shared" si="1"/>
        <v>Metas(Smart),Clima,Cultura Organizacional, turnover, </v>
      </c>
      <c r="F119" s="3" t="s">
        <v>1111</v>
      </c>
      <c r="G119" s="3" t="s">
        <v>1226</v>
      </c>
      <c r="H119" s="4" t="s">
        <v>1226</v>
      </c>
    </row>
    <row r="120" ht="15.75" customHeight="1">
      <c r="A120" s="28">
        <v>2.02208312023E13</v>
      </c>
      <c r="B120" s="4"/>
      <c r="C120" s="42">
        <v>44760.653287037036</v>
      </c>
      <c r="D120" s="3">
        <v>2.0220718154044E13</v>
      </c>
      <c r="E120" s="3" t="str">
        <f t="shared" si="1"/>
        <v>Lead time, apdex,  error rate, rollback rate, time to recover</v>
      </c>
      <c r="F120" s="3" t="s">
        <v>212</v>
      </c>
      <c r="G120" s="3" t="s">
        <v>1122</v>
      </c>
      <c r="H120" s="3" t="s">
        <v>1122</v>
      </c>
    </row>
    <row r="121" ht="15.75" customHeight="1">
      <c r="A121" s="28">
        <v>2.0220901103203E13</v>
      </c>
      <c r="B121" s="4" t="s">
        <v>372</v>
      </c>
      <c r="C121" s="42">
        <v>44760.653287037036</v>
      </c>
      <c r="D121" s="3">
        <v>2.0220718154044E13</v>
      </c>
      <c r="E121" s="3" t="str">
        <f t="shared" si="1"/>
        <v>Lead time, apdex,  error rate, rollback rate, time to recover</v>
      </c>
      <c r="F121" s="3" t="s">
        <v>1149</v>
      </c>
      <c r="G121" s="3" t="s">
        <v>1406</v>
      </c>
      <c r="H121" s="3" t="s">
        <v>1074</v>
      </c>
    </row>
    <row r="122" ht="15.75" customHeight="1">
      <c r="A122" s="28">
        <v>2.0220902171748E13</v>
      </c>
      <c r="B122" s="4" t="s">
        <v>376</v>
      </c>
      <c r="C122" s="42">
        <v>44760.653287037036</v>
      </c>
      <c r="D122" s="3">
        <v>2.0220718154044E13</v>
      </c>
      <c r="E122" s="3" t="str">
        <f t="shared" si="1"/>
        <v>Lead time, apdex,  error rate, rollback rate, time to recover</v>
      </c>
      <c r="F122" s="3" t="s">
        <v>1106</v>
      </c>
      <c r="G122" s="3" t="s">
        <v>1224</v>
      </c>
      <c r="H122" s="3" t="s">
        <v>1224</v>
      </c>
    </row>
    <row r="123" ht="15.75" customHeight="1">
      <c r="A123" s="28">
        <v>2.0220905063035E13</v>
      </c>
      <c r="B123" s="4" t="s">
        <v>379</v>
      </c>
      <c r="C123" s="42">
        <v>44760.653287037036</v>
      </c>
      <c r="D123" s="3">
        <v>2.0220718154044E13</v>
      </c>
      <c r="E123" s="3" t="str">
        <f t="shared" si="1"/>
        <v>Lead time, apdex,  error rate, rollback rate, time to recover</v>
      </c>
      <c r="F123" s="3" t="s">
        <v>1186</v>
      </c>
      <c r="G123" s="3" t="s">
        <v>1225</v>
      </c>
      <c r="H123" s="3" t="s">
        <v>1225</v>
      </c>
    </row>
    <row r="124" ht="15.75" customHeight="1">
      <c r="A124" s="28">
        <v>2.0220905175834E13</v>
      </c>
      <c r="B124" s="4"/>
      <c r="C124" s="42">
        <v>44760.653287037036</v>
      </c>
      <c r="D124" s="3">
        <v>2.0220718154044E13</v>
      </c>
      <c r="E124" s="3" t="str">
        <f t="shared" si="1"/>
        <v>Lead time, apdex,  error rate, rollback rate, time to recover</v>
      </c>
      <c r="F124" s="3" t="s">
        <v>1127</v>
      </c>
      <c r="G124" s="3" t="s">
        <v>1407</v>
      </c>
      <c r="H124" s="3" t="s">
        <v>1074</v>
      </c>
    </row>
    <row r="125" ht="15.75" customHeight="1">
      <c r="A125" s="28">
        <v>2.0220905184254E13</v>
      </c>
      <c r="B125" s="4" t="s">
        <v>381</v>
      </c>
      <c r="C125" s="42">
        <v>44760.65684027778</v>
      </c>
      <c r="D125" s="3">
        <v>2.0220718154551E13</v>
      </c>
      <c r="E125" s="3" t="str">
        <f t="shared" si="1"/>
        <v>Lead Time(Processo), Cicle Time (Processo), Burn Down/Up (cronograma e progresso), Engajamento do time (Pessoas), NPS(Net Promoter Score - Cliente), Uptime/Downtime (Tecnologia)</v>
      </c>
      <c r="F125" s="3" t="s">
        <v>212</v>
      </c>
      <c r="G125" s="3" t="s">
        <v>1408</v>
      </c>
      <c r="H125" s="4" t="s">
        <v>1103</v>
      </c>
    </row>
    <row r="126" ht="15.75" customHeight="1">
      <c r="A126" s="28">
        <v>2.0220906073721E13</v>
      </c>
      <c r="B126" s="4"/>
      <c r="C126" s="42">
        <v>44760.65684027778</v>
      </c>
      <c r="D126" s="3">
        <v>2.0220718154551E13</v>
      </c>
      <c r="E126" s="3" t="str">
        <f t="shared" si="1"/>
        <v>Lead Time(Processo), Cicle Time (Processo), Burn Down/Up (cronograma e progresso), Engajamento do time (Pessoas), NPS(Net Promoter Score - Cliente), Uptime/Downtime (Tecnologia)</v>
      </c>
      <c r="F126" s="3" t="s">
        <v>1064</v>
      </c>
      <c r="G126" s="3" t="s">
        <v>1105</v>
      </c>
      <c r="H126" s="3" t="s">
        <v>1105</v>
      </c>
    </row>
    <row r="127" ht="15.75" customHeight="1">
      <c r="A127" s="28">
        <v>2.02209060955E13</v>
      </c>
      <c r="B127" s="4" t="s">
        <v>383</v>
      </c>
      <c r="C127" s="42">
        <v>44760.65684027778</v>
      </c>
      <c r="D127" s="3">
        <v>2.0220718154551E13</v>
      </c>
      <c r="E127" s="3" t="str">
        <f t="shared" si="1"/>
        <v>Lead Time(Processo), Cicle Time (Processo), Burn Down/Up (cronograma e progresso), Engajamento do time (Pessoas), NPS(Net Promoter Score - Cliente), Uptime/Downtime (Tecnologia)</v>
      </c>
      <c r="F127" s="3" t="s">
        <v>1097</v>
      </c>
      <c r="G127" s="3" t="s">
        <v>1409</v>
      </c>
      <c r="H127" s="4" t="s">
        <v>1085</v>
      </c>
    </row>
    <row r="128" ht="15.75" customHeight="1">
      <c r="A128" s="28">
        <v>2.0220906101836E13</v>
      </c>
      <c r="B128" s="4" t="s">
        <v>386</v>
      </c>
      <c r="C128" s="42">
        <v>44760.65684027778</v>
      </c>
      <c r="D128" s="3">
        <v>2.0220718154551E13</v>
      </c>
      <c r="E128" s="3" t="str">
        <f t="shared" si="1"/>
        <v>Lead Time(Processo), Cicle Time (Processo), Burn Down/Up (cronograma e progresso), Engajamento do time (Pessoas), NPS(Net Promoter Score - Cliente), Uptime/Downtime (Tecnologia)</v>
      </c>
      <c r="F128" s="3" t="s">
        <v>1103</v>
      </c>
      <c r="G128" s="3" t="s">
        <v>1222</v>
      </c>
      <c r="H128" s="3" t="s">
        <v>1222</v>
      </c>
    </row>
    <row r="129" ht="15.75" customHeight="1">
      <c r="A129" s="28">
        <v>2.0220906161803E13</v>
      </c>
      <c r="B129" s="4" t="s">
        <v>387</v>
      </c>
      <c r="C129" s="42">
        <v>44760.65684027778</v>
      </c>
      <c r="D129" s="3">
        <v>2.0220718154551E13</v>
      </c>
      <c r="E129" s="3" t="str">
        <f t="shared" si="1"/>
        <v>Lead Time(Processo), Cicle Time (Processo), Burn Down/Up (cronograma e progresso), Engajamento do time (Pessoas), NPS(Net Promoter Score - Cliente), Uptime/Downtime (Tecnologia)</v>
      </c>
      <c r="F129" s="3" t="s">
        <v>304</v>
      </c>
      <c r="G129" s="3" t="s">
        <v>1410</v>
      </c>
      <c r="H129" s="3" t="s">
        <v>1088</v>
      </c>
    </row>
    <row r="130" ht="15.75" customHeight="1">
      <c r="A130" s="28">
        <v>2.022090621193E13</v>
      </c>
      <c r="B130" s="4"/>
      <c r="C130" s="42">
        <v>44760.65684027778</v>
      </c>
      <c r="D130" s="3">
        <v>2.0220718154551E13</v>
      </c>
      <c r="E130" s="3" t="str">
        <f t="shared" si="1"/>
        <v>Lead Time(Processo), Cicle Time (Processo), Burn Down/Up (cronograma e progresso), Engajamento do time (Pessoas), NPS(Net Promoter Score - Cliente), Uptime/Downtime (Tecnologia)</v>
      </c>
      <c r="F130" s="3" t="s">
        <v>1092</v>
      </c>
      <c r="G130" s="3" t="s">
        <v>1411</v>
      </c>
      <c r="H130" s="3" t="s">
        <v>1106</v>
      </c>
    </row>
    <row r="131" ht="15.75" customHeight="1">
      <c r="A131" s="28">
        <v>2.0220906213544E13</v>
      </c>
      <c r="B131" s="4" t="s">
        <v>392</v>
      </c>
      <c r="C131" s="42">
        <v>44760.66311342592</v>
      </c>
      <c r="D131" s="3">
        <v>2.0220718155453E13</v>
      </c>
      <c r="E131" s="3" t="str">
        <f t="shared" si="1"/>
        <v>NPS, várias de SRE, contact rate, gasto, scorings de risco, eficiência operacional, etc.</v>
      </c>
      <c r="F131" s="3" t="s">
        <v>1074</v>
      </c>
      <c r="G131" s="3" t="s">
        <v>1221</v>
      </c>
      <c r="H131" s="3" t="s">
        <v>1221</v>
      </c>
    </row>
    <row r="132" ht="15.75" customHeight="1">
      <c r="A132" s="28">
        <v>2.0220907105524E13</v>
      </c>
      <c r="B132" s="4" t="s">
        <v>395</v>
      </c>
      <c r="C132" s="42">
        <v>44760.66311342592</v>
      </c>
      <c r="D132" s="3">
        <v>2.0220718155453E13</v>
      </c>
      <c r="E132" s="3" t="str">
        <f t="shared" si="1"/>
        <v>NPS, várias de SRE, contact rate, gasto, scorings de risco, eficiência operacional, etc.</v>
      </c>
      <c r="F132" s="3" t="s">
        <v>1108</v>
      </c>
      <c r="G132" s="3" t="s">
        <v>1412</v>
      </c>
      <c r="H132" s="3" t="s">
        <v>555</v>
      </c>
    </row>
    <row r="133" ht="15.75" customHeight="1">
      <c r="A133" s="28">
        <v>2.0220907195551E13</v>
      </c>
      <c r="B133" s="4" t="s">
        <v>398</v>
      </c>
      <c r="C133" s="42">
        <v>44760.66311342592</v>
      </c>
      <c r="D133" s="3">
        <v>2.0220718155453E13</v>
      </c>
      <c r="E133" s="3" t="str">
        <f t="shared" si="1"/>
        <v>NPS, várias de SRE, contact rate, gasto, scorings de risco, eficiência operacional, etc.</v>
      </c>
      <c r="F133" s="3" t="s">
        <v>1144</v>
      </c>
      <c r="G133" s="3" t="s">
        <v>1413</v>
      </c>
      <c r="H133" s="3" t="s">
        <v>1105</v>
      </c>
    </row>
    <row r="134" ht="15.75" customHeight="1">
      <c r="A134" s="28">
        <v>2.0220907231847E13</v>
      </c>
      <c r="B134" s="4" t="s">
        <v>401</v>
      </c>
      <c r="C134" s="42">
        <v>44760.66311342592</v>
      </c>
      <c r="D134" s="3">
        <v>2.0220718155453E13</v>
      </c>
      <c r="E134" s="3" t="str">
        <f t="shared" si="1"/>
        <v>NPS, várias de SRE, contact rate, gasto, scorings de risco, eficiência operacional, etc.</v>
      </c>
      <c r="F134" s="3" t="s">
        <v>1221</v>
      </c>
      <c r="G134" s="3" t="s">
        <v>1218</v>
      </c>
      <c r="H134" s="3" t="s">
        <v>1218</v>
      </c>
    </row>
    <row r="135" ht="15.75" customHeight="1">
      <c r="A135" s="28">
        <v>2.02209081128E13</v>
      </c>
      <c r="B135" s="4" t="s">
        <v>405</v>
      </c>
      <c r="C135" s="42">
        <v>44760.66311342592</v>
      </c>
      <c r="D135" s="3">
        <v>2.0220718155453E13</v>
      </c>
      <c r="E135" s="3" t="str">
        <f t="shared" si="1"/>
        <v>NPS, várias de SRE, contact rate, gasto, scorings de risco, eficiência operacional, etc.</v>
      </c>
      <c r="F135" s="3" t="s">
        <v>1186</v>
      </c>
      <c r="G135" s="3" t="s">
        <v>1216</v>
      </c>
      <c r="H135" s="3" t="s">
        <v>1216</v>
      </c>
    </row>
    <row r="136" ht="15.75" customHeight="1">
      <c r="A136" s="28">
        <v>2.0220909092614E13</v>
      </c>
      <c r="B136" s="4" t="s">
        <v>408</v>
      </c>
      <c r="C136" s="42">
        <v>44760.66311342592</v>
      </c>
      <c r="D136" s="3">
        <v>2.0220718155453E13</v>
      </c>
      <c r="E136" s="3" t="str">
        <f t="shared" si="1"/>
        <v>NPS, várias de SRE, contact rate, gasto, scorings de risco, eficiência operacional, etc.</v>
      </c>
      <c r="F136" s="3" t="s">
        <v>1112</v>
      </c>
      <c r="G136" s="3" t="s">
        <v>1414</v>
      </c>
      <c r="H136" s="3" t="s">
        <v>304</v>
      </c>
    </row>
    <row r="137" ht="15.75" customHeight="1">
      <c r="A137" s="28">
        <v>2.0220911191418E13</v>
      </c>
      <c r="B137" s="4" t="s">
        <v>212</v>
      </c>
      <c r="C137" s="42">
        <v>44760.66311342592</v>
      </c>
      <c r="D137" s="3">
        <v>2.0220718155453E13</v>
      </c>
      <c r="E137" s="3" t="str">
        <f t="shared" si="1"/>
        <v>NPS, várias de SRE, contact rate, gasto, scorings de risco, eficiência operacional, etc.</v>
      </c>
      <c r="F137" s="3" t="s">
        <v>1101</v>
      </c>
      <c r="G137" s="3" t="s">
        <v>1415</v>
      </c>
      <c r="H137" s="3" t="s">
        <v>1243</v>
      </c>
    </row>
    <row r="138" ht="15.75" customHeight="1">
      <c r="A138" s="28">
        <v>2.0220911230606E13</v>
      </c>
      <c r="B138" s="4" t="s">
        <v>411</v>
      </c>
      <c r="C138" s="42">
        <v>44761.50059027778</v>
      </c>
      <c r="D138" s="3">
        <v>2.0220719120051E13</v>
      </c>
      <c r="E138" s="3" t="str">
        <f t="shared" si="1"/>
        <v>São varias, mas o nosso guia é baseado no NPS e no SLA</v>
      </c>
      <c r="F138" s="3" t="s">
        <v>1186</v>
      </c>
      <c r="G138" s="3" t="s">
        <v>1416</v>
      </c>
      <c r="H138" s="3" t="s">
        <v>1088</v>
      </c>
    </row>
    <row r="139" ht="15.75" customHeight="1">
      <c r="A139" s="28">
        <v>2.0220912125348E13</v>
      </c>
      <c r="B139" s="4" t="s">
        <v>415</v>
      </c>
      <c r="C139" s="42">
        <v>44761.50059027778</v>
      </c>
      <c r="D139" s="3">
        <v>2.0220719120051E13</v>
      </c>
      <c r="E139" s="3" t="str">
        <f t="shared" si="1"/>
        <v>São varias, mas o nosso guia é baseado no NPS e no SLA</v>
      </c>
      <c r="F139" s="3" t="s">
        <v>1067</v>
      </c>
      <c r="G139" s="3" t="s">
        <v>1417</v>
      </c>
      <c r="H139" s="4" t="s">
        <v>1132</v>
      </c>
    </row>
    <row r="140" ht="15.75" customHeight="1">
      <c r="A140" s="28">
        <v>2.0220912202753E13</v>
      </c>
      <c r="B140" s="4" t="s">
        <v>416</v>
      </c>
      <c r="C140" s="42">
        <v>44761.613530092596</v>
      </c>
      <c r="D140" s="3">
        <v>2.0220719144329E13</v>
      </c>
      <c r="E140" s="3" t="str">
        <f t="shared" si="1"/>
        <v>Velocidad, capacidad, tiempos de implementación, desvíos, presupuestario</v>
      </c>
      <c r="F140" s="3" t="s">
        <v>1067</v>
      </c>
      <c r="G140" s="3" t="s">
        <v>1418</v>
      </c>
      <c r="H140" s="3" t="s">
        <v>1082</v>
      </c>
    </row>
    <row r="141" ht="15.75" customHeight="1">
      <c r="A141" s="28">
        <v>2.022091308144E13</v>
      </c>
      <c r="B141" s="4" t="s">
        <v>418</v>
      </c>
      <c r="C141" s="42">
        <v>44761.613530092596</v>
      </c>
      <c r="D141" s="3">
        <v>2.0220719144329E13</v>
      </c>
      <c r="E141" s="3" t="str">
        <f t="shared" si="1"/>
        <v>Velocidad, capacidad, tiempos de implementación, desvíos, presupuestario</v>
      </c>
      <c r="F141" s="3" t="s">
        <v>1146</v>
      </c>
      <c r="G141" s="3" t="s">
        <v>1419</v>
      </c>
      <c r="H141" s="3" t="s">
        <v>212</v>
      </c>
    </row>
    <row r="142" ht="15.75" customHeight="1">
      <c r="A142" s="28">
        <v>2.0220913085536E13</v>
      </c>
      <c r="B142" s="4" t="s">
        <v>421</v>
      </c>
      <c r="C142" s="42">
        <v>44761.613530092596</v>
      </c>
      <c r="D142" s="3">
        <v>2.0220719144329E13</v>
      </c>
      <c r="E142" s="3" t="str">
        <f t="shared" si="1"/>
        <v>Velocidad, capacidad, tiempos de implementación, desvíos, presupuestario</v>
      </c>
      <c r="F142" s="3" t="s">
        <v>1064</v>
      </c>
      <c r="G142" s="3" t="s">
        <v>1420</v>
      </c>
      <c r="H142" s="3" t="s">
        <v>1248</v>
      </c>
    </row>
    <row r="143" ht="15.75" customHeight="1">
      <c r="A143" s="28">
        <v>2.0220913152304E13</v>
      </c>
      <c r="B143" s="4"/>
      <c r="C143" s="42">
        <v>44761.613530092596</v>
      </c>
      <c r="D143" s="3">
        <v>2.0220719144329E13</v>
      </c>
      <c r="E143" s="3" t="str">
        <f t="shared" si="1"/>
        <v>Velocidad, capacidad, tiempos de implementación, desvíos, presupuestario</v>
      </c>
      <c r="F143" s="3" t="s">
        <v>1105</v>
      </c>
      <c r="G143" s="3" t="s">
        <v>1420</v>
      </c>
      <c r="H143" s="3" t="s">
        <v>1117</v>
      </c>
    </row>
    <row r="144" ht="15.75" customHeight="1">
      <c r="A144" s="28">
        <v>2.0220913200946E13</v>
      </c>
      <c r="B144" s="4" t="s">
        <v>426</v>
      </c>
      <c r="C144" s="42">
        <v>44761.613530092596</v>
      </c>
      <c r="D144" s="3">
        <v>2.0220719144329E13</v>
      </c>
      <c r="E144" s="3" t="str">
        <f t="shared" si="1"/>
        <v>Velocidad, capacidad, tiempos de implementación, desvíos, presupuestario</v>
      </c>
      <c r="F144" s="3" t="s">
        <v>304</v>
      </c>
      <c r="G144" s="3" t="s">
        <v>1087</v>
      </c>
      <c r="H144" s="3" t="s">
        <v>1087</v>
      </c>
    </row>
    <row r="145" ht="15.75" customHeight="1">
      <c r="A145" s="28">
        <v>2.0220914131225E13</v>
      </c>
      <c r="B145" s="4" t="s">
        <v>427</v>
      </c>
      <c r="C145" s="42">
        <v>44761.824837962966</v>
      </c>
      <c r="D145" s="3">
        <v>2.0220719194746E13</v>
      </c>
      <c r="E145" s="3" t="str">
        <f t="shared" si="1"/>
        <v>conversion, micro conversion, sesiones, usuarios</v>
      </c>
      <c r="F145" s="3" t="s">
        <v>228</v>
      </c>
      <c r="G145" s="3" t="s">
        <v>1421</v>
      </c>
      <c r="H145" s="3" t="s">
        <v>1084</v>
      </c>
    </row>
    <row r="146" ht="15.75" customHeight="1">
      <c r="A146" s="28">
        <v>2.0220914155555E13</v>
      </c>
      <c r="B146" s="4" t="s">
        <v>430</v>
      </c>
      <c r="C146" s="42">
        <v>44761.824837962966</v>
      </c>
      <c r="D146" s="3">
        <v>2.0220719194746E13</v>
      </c>
      <c r="E146" s="3" t="str">
        <f t="shared" si="1"/>
        <v>conversion, micro conversion, sesiones, usuarios</v>
      </c>
      <c r="F146" s="3" t="s">
        <v>581</v>
      </c>
      <c r="G146" s="3" t="s">
        <v>1422</v>
      </c>
      <c r="H146" s="3" t="s">
        <v>1185</v>
      </c>
    </row>
    <row r="147" ht="15.75" customHeight="1">
      <c r="A147" s="28">
        <v>2.0220914195157E13</v>
      </c>
      <c r="B147" s="4" t="s">
        <v>432</v>
      </c>
      <c r="C147" s="42">
        <v>44761.824837962966</v>
      </c>
      <c r="D147" s="3">
        <v>2.0220719194746E13</v>
      </c>
      <c r="E147" s="3" t="str">
        <f t="shared" si="1"/>
        <v>conversion, micro conversion, sesiones, usuarios</v>
      </c>
      <c r="F147" s="3" t="s">
        <v>1186</v>
      </c>
      <c r="G147" s="3" t="s">
        <v>1423</v>
      </c>
      <c r="H147" s="3" t="s">
        <v>1140</v>
      </c>
    </row>
    <row r="148" ht="15.75" customHeight="1">
      <c r="A148" s="28">
        <v>2.0220914202338E13</v>
      </c>
      <c r="B148" s="4" t="s">
        <v>435</v>
      </c>
      <c r="C148" s="42">
        <v>44761.824837962966</v>
      </c>
      <c r="D148" s="3">
        <v>2.0220719194746E13</v>
      </c>
      <c r="E148" s="3" t="str">
        <f t="shared" si="1"/>
        <v>conversion, micro conversion, sesiones, usuarios</v>
      </c>
      <c r="F148" s="3" t="s">
        <v>1085</v>
      </c>
      <c r="G148" s="3" t="s">
        <v>1424</v>
      </c>
      <c r="H148" s="3" t="s">
        <v>1082</v>
      </c>
    </row>
    <row r="149" ht="15.75" customHeight="1">
      <c r="A149" s="28">
        <v>2.0220915082332E13</v>
      </c>
      <c r="B149" s="4"/>
      <c r="C149" s="42">
        <v>44762.36980324074</v>
      </c>
      <c r="D149" s="3">
        <v>2.0220720085231E13</v>
      </c>
      <c r="E149" s="3" t="str">
        <f t="shared" si="1"/>
        <v>Okrs, NPS, Funil, Leadtime, cycletime</v>
      </c>
      <c r="F149" s="3" t="s">
        <v>197</v>
      </c>
      <c r="G149" s="3" t="s">
        <v>1425</v>
      </c>
      <c r="H149" s="3" t="s">
        <v>1160</v>
      </c>
    </row>
    <row r="150" ht="15.75" customHeight="1">
      <c r="A150" s="28">
        <v>2.0220915165622E13</v>
      </c>
      <c r="B150" s="4" t="s">
        <v>439</v>
      </c>
      <c r="C150" s="42">
        <v>44762.36980324074</v>
      </c>
      <c r="D150" s="3">
        <v>2.0220720085231E13</v>
      </c>
      <c r="E150" s="3" t="str">
        <f t="shared" si="1"/>
        <v>Okrs, NPS, Funil, Leadtime, cycletime</v>
      </c>
      <c r="F150" s="3" t="s">
        <v>1074</v>
      </c>
      <c r="G150" s="3" t="s">
        <v>1426</v>
      </c>
      <c r="H150" s="3" t="s">
        <v>1087</v>
      </c>
    </row>
    <row r="151" ht="15.75" customHeight="1">
      <c r="A151" s="28">
        <v>2.0220916172734E13</v>
      </c>
      <c r="B151" s="4" t="s">
        <v>440</v>
      </c>
      <c r="C151" s="42">
        <v>44762.36980324074</v>
      </c>
      <c r="D151" s="3">
        <v>2.0220720085231E13</v>
      </c>
      <c r="E151" s="3" t="str">
        <f t="shared" si="1"/>
        <v>Okrs, NPS, Funil, Leadtime, cycletime</v>
      </c>
      <c r="F151" s="3" t="s">
        <v>1221</v>
      </c>
      <c r="G151" s="3" t="s">
        <v>1427</v>
      </c>
      <c r="H151" s="3" t="s">
        <v>1087</v>
      </c>
    </row>
    <row r="152" ht="15.75" customHeight="1">
      <c r="A152" s="28">
        <v>2.0220919212032E13</v>
      </c>
      <c r="B152" s="4"/>
      <c r="C152" s="42">
        <v>44762.36980324074</v>
      </c>
      <c r="D152" s="3">
        <v>2.0220720085231E13</v>
      </c>
      <c r="E152" s="3" t="str">
        <f t="shared" si="1"/>
        <v>Okrs, NPS, Funil, Leadtime, cycletime</v>
      </c>
      <c r="F152" s="3" t="s">
        <v>212</v>
      </c>
      <c r="G152" s="3" t="s">
        <v>1428</v>
      </c>
      <c r="H152" s="3" t="s">
        <v>1087</v>
      </c>
    </row>
    <row r="153" ht="15.75" customHeight="1">
      <c r="A153" s="28">
        <v>2.0220919212853E13</v>
      </c>
      <c r="B153" s="4" t="s">
        <v>444</v>
      </c>
      <c r="C153" s="42">
        <v>44762.36980324074</v>
      </c>
      <c r="D153" s="3">
        <v>2.0220720085231E13</v>
      </c>
      <c r="E153" s="3" t="str">
        <f t="shared" si="1"/>
        <v>Okrs, NPS, Funil, Leadtime, cycletime</v>
      </c>
      <c r="F153" s="3" t="s">
        <v>1064</v>
      </c>
      <c r="G153" s="3" t="s">
        <v>1429</v>
      </c>
      <c r="H153" s="3" t="s">
        <v>1087</v>
      </c>
    </row>
    <row r="154" ht="15.75" customHeight="1">
      <c r="A154" s="28">
        <v>2.0220922052338E13</v>
      </c>
      <c r="B154" s="4" t="s">
        <v>445</v>
      </c>
      <c r="C154" s="42">
        <v>44762.41030092593</v>
      </c>
      <c r="D154" s="3">
        <v>2.022072009505E13</v>
      </c>
      <c r="E154" s="3" t="str">
        <f t="shared" si="1"/>
        <v>Cycle Time, MTTR, Deployment Rate, WIP, Deliverable Estimate</v>
      </c>
      <c r="F154" s="3" t="s">
        <v>1064</v>
      </c>
      <c r="G154" s="3" t="s">
        <v>1430</v>
      </c>
      <c r="H154" s="3" t="s">
        <v>1087</v>
      </c>
    </row>
    <row r="155" ht="15.75" customHeight="1">
      <c r="A155" s="28">
        <v>2.0220922075231E13</v>
      </c>
      <c r="B155" s="4" t="s">
        <v>448</v>
      </c>
      <c r="C155" s="42">
        <v>44762.41030092593</v>
      </c>
      <c r="D155" s="3">
        <v>2.022072009505E13</v>
      </c>
      <c r="E155" s="3" t="str">
        <f t="shared" si="1"/>
        <v>Cycle Time, MTTR, Deployment Rate, WIP, Deliverable Estimate</v>
      </c>
      <c r="F155" s="3" t="s">
        <v>581</v>
      </c>
      <c r="G155" s="3" t="s">
        <v>1431</v>
      </c>
      <c r="H155" s="3" t="s">
        <v>1087</v>
      </c>
    </row>
    <row r="156" ht="15.75" customHeight="1">
      <c r="A156" s="28">
        <v>2.0220922091324E13</v>
      </c>
      <c r="B156" s="4" t="s">
        <v>451</v>
      </c>
      <c r="C156" s="42">
        <v>44762.41030092593</v>
      </c>
      <c r="D156" s="3">
        <v>2.022072009505E13</v>
      </c>
      <c r="E156" s="3" t="str">
        <f t="shared" si="1"/>
        <v>Cycle Time, MTTR, Deployment Rate, WIP, Deliverable Estimate</v>
      </c>
      <c r="F156" s="3" t="s">
        <v>304</v>
      </c>
      <c r="G156" s="3" t="s">
        <v>582</v>
      </c>
      <c r="H156" s="3" t="s">
        <v>1087</v>
      </c>
    </row>
    <row r="157" ht="15.75" customHeight="1">
      <c r="A157" s="28">
        <v>2.022092211524E13</v>
      </c>
      <c r="B157" s="4" t="s">
        <v>452</v>
      </c>
      <c r="C157" s="42">
        <v>44762.41030092593</v>
      </c>
      <c r="D157" s="3">
        <v>2.022072009505E13</v>
      </c>
      <c r="E157" s="3" t="str">
        <f t="shared" si="1"/>
        <v>Cycle Time, MTTR, Deployment Rate, WIP, Deliverable Estimate</v>
      </c>
      <c r="F157" s="3" t="s">
        <v>1814</v>
      </c>
      <c r="G157" s="3" t="s">
        <v>582</v>
      </c>
      <c r="H157" s="3" t="s">
        <v>197</v>
      </c>
    </row>
    <row r="158" ht="15.75" customHeight="1">
      <c r="A158" s="28">
        <v>2.0220922115322E13</v>
      </c>
      <c r="B158" s="4" t="s">
        <v>453</v>
      </c>
      <c r="C158" s="42">
        <v>44762.41030092593</v>
      </c>
      <c r="D158" s="3">
        <v>2.022072009505E13</v>
      </c>
      <c r="E158" s="3" t="str">
        <f t="shared" si="1"/>
        <v>Cycle Time, MTTR, Deployment Rate, WIP, Deliverable Estimate</v>
      </c>
      <c r="F158" s="3" t="s">
        <v>1123</v>
      </c>
      <c r="G158" s="3" t="s">
        <v>582</v>
      </c>
      <c r="H158" s="3" t="s">
        <v>1107</v>
      </c>
    </row>
    <row r="159" ht="15.75" customHeight="1">
      <c r="A159" s="28">
        <v>2.0220923090311E13</v>
      </c>
      <c r="B159" s="4"/>
      <c r="C159" s="42">
        <v>44762.410532407404</v>
      </c>
      <c r="D159" s="3">
        <v>2.022072009511E13</v>
      </c>
      <c r="E159" s="3" t="str">
        <f t="shared" si="1"/>
        <v>Estimativa de pontos, Estimativa análoga e Estimativa por similaridade</v>
      </c>
      <c r="F159" s="3" t="s">
        <v>1101</v>
      </c>
      <c r="G159" s="3" t="s">
        <v>582</v>
      </c>
      <c r="H159" s="3" t="s">
        <v>1111</v>
      </c>
    </row>
    <row r="160" ht="15.75" customHeight="1">
      <c r="A160" s="28">
        <v>2.0220923093E13</v>
      </c>
      <c r="B160" s="4" t="s">
        <v>456</v>
      </c>
      <c r="C160" s="42">
        <v>44762.410532407404</v>
      </c>
      <c r="D160" s="3">
        <v>2.022072009511E13</v>
      </c>
      <c r="E160" s="3" t="str">
        <f t="shared" si="1"/>
        <v>Estimativa de pontos, Estimativa análoga e Estimativa por similaridade</v>
      </c>
      <c r="F160" s="3" t="s">
        <v>1227</v>
      </c>
      <c r="G160" s="3" t="s">
        <v>1432</v>
      </c>
      <c r="H160" s="3" t="s">
        <v>1087</v>
      </c>
    </row>
    <row r="161" ht="15.75" customHeight="1">
      <c r="A161" s="28">
        <v>2.0220923102925E13</v>
      </c>
      <c r="B161" s="4" t="s">
        <v>457</v>
      </c>
      <c r="C161" s="42">
        <v>44762.886087962965</v>
      </c>
      <c r="D161" s="3">
        <v>2.0220720211558E13</v>
      </c>
      <c r="E161" s="3" t="str">
        <f t="shared" si="1"/>
        <v>Lead time, cycle time, taxa de retrabalho, etc </v>
      </c>
      <c r="F161" s="3" t="s">
        <v>212</v>
      </c>
      <c r="G161" s="3" t="s">
        <v>1210</v>
      </c>
      <c r="H161" s="3" t="s">
        <v>1210</v>
      </c>
    </row>
    <row r="162" ht="15.75" customHeight="1">
      <c r="A162" s="28">
        <v>2.0220923105415E13</v>
      </c>
      <c r="B162" s="4" t="s">
        <v>461</v>
      </c>
      <c r="C162" s="42">
        <v>44762.886087962965</v>
      </c>
      <c r="D162" s="3">
        <v>2.0220720211558E13</v>
      </c>
      <c r="E162" s="3" t="str">
        <f t="shared" si="1"/>
        <v>Lead time, cycle time, taxa de retrabalho, etc </v>
      </c>
      <c r="F162" s="3" t="s">
        <v>1064</v>
      </c>
      <c r="G162" s="3" t="s">
        <v>1433</v>
      </c>
      <c r="H162" s="3" t="s">
        <v>212</v>
      </c>
    </row>
    <row r="163" ht="15.75" customHeight="1">
      <c r="A163" s="28">
        <v>2.0220924081941E13</v>
      </c>
      <c r="B163" s="4"/>
      <c r="C163" s="42">
        <v>44762.886087962965</v>
      </c>
      <c r="D163" s="3">
        <v>2.0220720211558E13</v>
      </c>
      <c r="E163" s="3" t="str">
        <f t="shared" si="1"/>
        <v>Lead time, cycle time, taxa de retrabalho, etc </v>
      </c>
      <c r="F163" s="3" t="s">
        <v>228</v>
      </c>
      <c r="G163" s="3" t="s">
        <v>1434</v>
      </c>
      <c r="H163" s="3" t="s">
        <v>212</v>
      </c>
    </row>
    <row r="164" ht="15.75" customHeight="1">
      <c r="A164" s="28">
        <v>2.0220924082356E13</v>
      </c>
      <c r="B164" s="4" t="s">
        <v>464</v>
      </c>
      <c r="C164" s="42">
        <v>44762.886087962965</v>
      </c>
      <c r="D164" s="3">
        <v>2.0220720211558E13</v>
      </c>
      <c r="E164" s="3" t="str">
        <f t="shared" si="1"/>
        <v>Lead time, cycle time, taxa de retrabalho, etc </v>
      </c>
      <c r="F164" s="3" t="s">
        <v>1101</v>
      </c>
      <c r="G164" s="3" t="s">
        <v>1434</v>
      </c>
      <c r="H164" s="3" t="s">
        <v>1100</v>
      </c>
    </row>
    <row r="165" ht="15.75" customHeight="1">
      <c r="A165" s="28">
        <v>2.0220930120852E13</v>
      </c>
      <c r="B165" s="4" t="s">
        <v>112</v>
      </c>
      <c r="C165" s="42">
        <v>44767.67920138889</v>
      </c>
      <c r="D165" s="3">
        <v>2.0220725161803E13</v>
      </c>
      <c r="E165" s="3" t="str">
        <f t="shared" si="1"/>
        <v>Throughput, Cycle time, Lead Time, CFD, Aging dos itens e fluxo de disperção, taxa de chegada.</v>
      </c>
      <c r="F165" s="3" t="s">
        <v>1067</v>
      </c>
      <c r="G165" s="3" t="s">
        <v>282</v>
      </c>
      <c r="H165" s="3" t="s">
        <v>212</v>
      </c>
    </row>
    <row r="166" ht="15.75" customHeight="1">
      <c r="A166" s="28">
        <v>2.0220930132619E13</v>
      </c>
      <c r="B166" s="4" t="s">
        <v>467</v>
      </c>
      <c r="C166" s="42">
        <v>44767.67920138889</v>
      </c>
      <c r="D166" s="3">
        <v>2.0220725161803E13</v>
      </c>
      <c r="E166" s="3" t="str">
        <f t="shared" si="1"/>
        <v>Throughput, Cycle time, Lead Time, CFD, Aging dos itens e fluxo de disperção, taxa de chegada.</v>
      </c>
      <c r="F166" s="3" t="s">
        <v>1064</v>
      </c>
      <c r="G166" s="3" t="s">
        <v>282</v>
      </c>
      <c r="H166" s="3" t="s">
        <v>1064</v>
      </c>
    </row>
    <row r="167" ht="15.75" customHeight="1">
      <c r="A167" s="28">
        <v>2.0221003163415E13</v>
      </c>
      <c r="B167" s="4" t="s">
        <v>469</v>
      </c>
      <c r="C167" s="42">
        <v>44767.67920138889</v>
      </c>
      <c r="D167" s="3">
        <v>2.0220725161803E13</v>
      </c>
      <c r="E167" s="3" t="str">
        <f t="shared" si="1"/>
        <v>Throughput, Cycle time, Lead Time, CFD, Aging dos itens e fluxo de disperção, taxa de chegada.</v>
      </c>
      <c r="F167" s="3" t="s">
        <v>212</v>
      </c>
      <c r="G167" s="3" t="s">
        <v>1435</v>
      </c>
      <c r="H167" s="3" t="s">
        <v>212</v>
      </c>
    </row>
    <row r="168" ht="15.75" customHeight="1">
      <c r="A168" s="28">
        <v>2.0221006072929E13</v>
      </c>
      <c r="B168" s="4" t="s">
        <v>471</v>
      </c>
      <c r="C168" s="42">
        <v>44767.67920138889</v>
      </c>
      <c r="D168" s="3">
        <v>2.0220725161803E13</v>
      </c>
      <c r="E168" s="3" t="str">
        <f t="shared" si="1"/>
        <v>Throughput, Cycle time, Lead Time, CFD, Aging dos itens e fluxo de disperção, taxa de chegada.</v>
      </c>
      <c r="F168" s="3" t="s">
        <v>1100</v>
      </c>
      <c r="G168" s="3" t="s">
        <v>1435</v>
      </c>
      <c r="H168" s="3" t="s">
        <v>1064</v>
      </c>
    </row>
    <row r="169" ht="15.75" customHeight="1">
      <c r="A169" s="28">
        <v>2.0221006083927E13</v>
      </c>
      <c r="B169" s="4" t="s">
        <v>473</v>
      </c>
      <c r="C169" s="42">
        <v>44767.67920138889</v>
      </c>
      <c r="D169" s="3">
        <v>2.0220725161803E13</v>
      </c>
      <c r="E169" s="3" t="str">
        <f t="shared" si="1"/>
        <v>Throughput, Cycle time, Lead Time, CFD, Aging dos itens e fluxo de disperção, taxa de chegada.</v>
      </c>
      <c r="F169" s="3" t="s">
        <v>1096</v>
      </c>
      <c r="G169" s="3" t="s">
        <v>1436</v>
      </c>
      <c r="H169" s="3" t="s">
        <v>212</v>
      </c>
    </row>
    <row r="170" ht="15.75" customHeight="1">
      <c r="A170" s="28">
        <v>2.0221006104731E13</v>
      </c>
      <c r="B170" s="4" t="s">
        <v>477</v>
      </c>
      <c r="C170" s="42">
        <v>44767.67920138889</v>
      </c>
      <c r="D170" s="3">
        <v>2.0220725161803E13</v>
      </c>
      <c r="E170" s="3" t="str">
        <f t="shared" si="1"/>
        <v>Throughput, Cycle time, Lead Time, CFD, Aging dos itens e fluxo de disperção, taxa de chegada.</v>
      </c>
      <c r="F170" s="3" t="s">
        <v>1099</v>
      </c>
      <c r="G170" s="3" t="s">
        <v>1437</v>
      </c>
      <c r="H170" s="3" t="s">
        <v>212</v>
      </c>
    </row>
    <row r="171" ht="15.75" customHeight="1">
      <c r="A171" s="28">
        <v>2.022100611E13</v>
      </c>
      <c r="B171" s="4" t="s">
        <v>480</v>
      </c>
      <c r="C171" s="42">
        <v>44767.73788194444</v>
      </c>
      <c r="D171" s="3">
        <v>2.0220725174233E13</v>
      </c>
      <c r="E171"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71" s="3" t="s">
        <v>1186</v>
      </c>
      <c r="G171" s="3" t="s">
        <v>1437</v>
      </c>
      <c r="H171" s="3" t="s">
        <v>1064</v>
      </c>
    </row>
    <row r="172" ht="15.75" customHeight="1">
      <c r="A172" s="28">
        <v>2.0221006110741E13</v>
      </c>
      <c r="B172" s="4"/>
      <c r="C172" s="42">
        <v>44767.73788194444</v>
      </c>
      <c r="D172" s="3">
        <v>2.0220725174233E13</v>
      </c>
      <c r="E172"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72" s="3" t="s">
        <v>1076</v>
      </c>
      <c r="G172" s="3" t="s">
        <v>212</v>
      </c>
      <c r="H172" s="3" t="s">
        <v>212</v>
      </c>
    </row>
    <row r="173" ht="15.75" customHeight="1">
      <c r="A173" s="28">
        <v>2.0221009115601E13</v>
      </c>
      <c r="B173" s="4" t="s">
        <v>485</v>
      </c>
      <c r="C173" s="42">
        <v>44767.73788194444</v>
      </c>
      <c r="D173" s="3">
        <v>2.0220725174233E13</v>
      </c>
      <c r="E173"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73" s="3" t="s">
        <v>1096</v>
      </c>
      <c r="G173" s="3" t="s">
        <v>1438</v>
      </c>
      <c r="H173" s="3" t="s">
        <v>212</v>
      </c>
    </row>
    <row r="174" ht="15.75" customHeight="1">
      <c r="A174" s="28">
        <v>2.0221010195746E13</v>
      </c>
      <c r="B174" s="4"/>
      <c r="C174" s="42">
        <v>44767.73788194444</v>
      </c>
      <c r="D174" s="3">
        <v>2.0220725174233E13</v>
      </c>
      <c r="E174"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74" s="3" t="s">
        <v>1110</v>
      </c>
      <c r="G174" s="3" t="s">
        <v>1439</v>
      </c>
      <c r="H174" s="3" t="s">
        <v>212</v>
      </c>
    </row>
    <row r="175" ht="15.75" customHeight="1">
      <c r="A175" s="28">
        <v>2.0221010203133E13</v>
      </c>
      <c r="B175" s="4" t="s">
        <v>486</v>
      </c>
      <c r="C175" s="42">
        <v>44767.73788194444</v>
      </c>
      <c r="D175" s="3">
        <v>2.0220725174233E13</v>
      </c>
      <c r="E175"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75" s="3" t="s">
        <v>1184</v>
      </c>
      <c r="G175" s="3" t="s">
        <v>1440</v>
      </c>
      <c r="H175" s="3" t="s">
        <v>212</v>
      </c>
    </row>
    <row r="176" ht="15.75" customHeight="1">
      <c r="A176" s="28">
        <v>2.0221011102817E13</v>
      </c>
      <c r="B176" s="4" t="s">
        <v>487</v>
      </c>
      <c r="C176" s="42">
        <v>44767.73788194444</v>
      </c>
      <c r="D176" s="3">
        <v>2.0220725174233E13</v>
      </c>
      <c r="E176" s="3" t="str">
        <f t="shared" si="1"/>
        <v>Satisfação do cliente com feedback, 1:1 com liderados, Tempo de desenvolvimento por task, análise de prioridade de epics com investidores, cobertura de teste unitário e teste de integração, teste de pacotes e bibliotecas utilizados, quantidade de vezes que uma task voltou e bugs.</v>
      </c>
      <c r="F176" s="3" t="s">
        <v>1120</v>
      </c>
      <c r="G176" s="3" t="s">
        <v>1212</v>
      </c>
      <c r="H176" s="3" t="s">
        <v>1212</v>
      </c>
    </row>
    <row r="177" ht="15.75" customHeight="1">
      <c r="A177" s="28">
        <v>2.0221011103219E13</v>
      </c>
      <c r="B177" s="4" t="s">
        <v>489</v>
      </c>
      <c r="C177" s="42">
        <v>44767.764861111114</v>
      </c>
      <c r="D177" s="3">
        <v>2.0220725182124E13</v>
      </c>
      <c r="E177" s="3" t="str">
        <f t="shared" si="1"/>
        <v>Okrs</v>
      </c>
      <c r="F177" s="3" t="s">
        <v>197</v>
      </c>
      <c r="G177" s="3" t="s">
        <v>1441</v>
      </c>
      <c r="H177" s="3" t="s">
        <v>212</v>
      </c>
    </row>
    <row r="178" ht="15.75" customHeight="1">
      <c r="A178" s="28">
        <v>2.0221013092257E13</v>
      </c>
      <c r="B178" s="4" t="s">
        <v>491</v>
      </c>
      <c r="C178" s="42">
        <v>44768.40929398148</v>
      </c>
      <c r="D178" s="3">
        <v>2.0220726094923E13</v>
      </c>
      <c r="E178" s="3" t="str">
        <f t="shared" si="1"/>
        <v>NPS, LTV, AUM, Turnover, Churn</v>
      </c>
      <c r="F178" s="3" t="s">
        <v>1074</v>
      </c>
      <c r="G178" s="3" t="s">
        <v>1442</v>
      </c>
      <c r="H178" s="3" t="s">
        <v>212</v>
      </c>
    </row>
    <row r="179" ht="15.75" customHeight="1">
      <c r="A179" s="28">
        <v>2.0221013095414E13</v>
      </c>
      <c r="B179" s="4" t="s">
        <v>493</v>
      </c>
      <c r="C179" s="42">
        <v>44768.40929398148</v>
      </c>
      <c r="D179" s="3">
        <v>2.0220726094923E13</v>
      </c>
      <c r="E179" s="3" t="str">
        <f t="shared" si="1"/>
        <v>NPS, LTV, AUM, Turnover, Churn</v>
      </c>
      <c r="F179" s="3" t="s">
        <v>1067</v>
      </c>
      <c r="G179" s="3" t="s">
        <v>1442</v>
      </c>
      <c r="H179" s="3" t="s">
        <v>1064</v>
      </c>
    </row>
    <row r="180" ht="15.75" customHeight="1">
      <c r="A180" s="28">
        <v>2.0221013141101E13</v>
      </c>
      <c r="B180" s="4" t="s">
        <v>495</v>
      </c>
      <c r="C180" s="42">
        <v>44768.40929398148</v>
      </c>
      <c r="D180" s="3">
        <v>2.0220726094923E13</v>
      </c>
      <c r="E180" s="3" t="str">
        <f t="shared" si="1"/>
        <v>NPS, LTV, AUM, Turnover, Churn</v>
      </c>
      <c r="F180" s="3" t="s">
        <v>1064</v>
      </c>
      <c r="G180" s="3" t="s">
        <v>1442</v>
      </c>
      <c r="H180" s="37" t="s">
        <v>1067</v>
      </c>
    </row>
    <row r="181" ht="15.75" customHeight="1">
      <c r="A181" s="28">
        <v>2.0221016081933E13</v>
      </c>
      <c r="B181" s="4" t="s">
        <v>496</v>
      </c>
      <c r="C181" s="42">
        <v>44768.40929398148</v>
      </c>
      <c r="D181" s="3">
        <v>2.0220726094923E13</v>
      </c>
      <c r="E181" s="3" t="str">
        <f t="shared" si="1"/>
        <v>NPS, LTV, AUM, Turnover, Churn</v>
      </c>
      <c r="F181" s="3" t="s">
        <v>1111</v>
      </c>
      <c r="G181" s="3" t="s">
        <v>1206</v>
      </c>
      <c r="H181" s="3" t="s">
        <v>1206</v>
      </c>
    </row>
    <row r="182" ht="15.75" customHeight="1">
      <c r="A182" s="28">
        <v>2.0221021000536E13</v>
      </c>
      <c r="B182" s="4" t="s">
        <v>497</v>
      </c>
      <c r="C182" s="42">
        <v>44768.40929398148</v>
      </c>
      <c r="D182" s="3">
        <v>2.0220726094923E13</v>
      </c>
      <c r="E182" s="3" t="str">
        <f t="shared" si="1"/>
        <v>NPS, LTV, AUM, Turnover, Churn</v>
      </c>
      <c r="F182" s="3" t="s">
        <v>1107</v>
      </c>
      <c r="G182" s="3" t="s">
        <v>1203</v>
      </c>
      <c r="H182" s="3" t="s">
        <v>1203</v>
      </c>
    </row>
    <row r="183" ht="15.75" customHeight="1">
      <c r="A183" s="28">
        <v>2.0221021110947E13</v>
      </c>
      <c r="B183" s="4" t="s">
        <v>498</v>
      </c>
      <c r="C183" s="42">
        <v>44768.95291666667</v>
      </c>
      <c r="D183" s="3">
        <v>2.0220726225212E13</v>
      </c>
      <c r="E183" s="3" t="str">
        <f t="shared" si="1"/>
        <v>Riscos, Desvio (de horas planejadas), Satisfaçao, NPS e Objetivos atendidos</v>
      </c>
      <c r="F183" s="3" t="s">
        <v>1139</v>
      </c>
      <c r="G183" s="3" t="s">
        <v>1121</v>
      </c>
      <c r="H183" s="3" t="s">
        <v>1121</v>
      </c>
    </row>
    <row r="184" ht="15.75" customHeight="1">
      <c r="A184" s="28">
        <v>2.0221024154339E13</v>
      </c>
      <c r="B184" s="4"/>
      <c r="C184" s="42">
        <v>44768.95291666667</v>
      </c>
      <c r="D184" s="3">
        <v>2.0220726225212E13</v>
      </c>
      <c r="E184" s="3" t="str">
        <f t="shared" si="1"/>
        <v>Riscos, Desvio (de horas planejadas), Satisfaçao, NPS e Objetivos atendidos</v>
      </c>
      <c r="F184" s="3" t="s">
        <v>1105</v>
      </c>
      <c r="G184" s="3" t="s">
        <v>1443</v>
      </c>
      <c r="H184" s="4" t="s">
        <v>1096</v>
      </c>
    </row>
    <row r="185" ht="15.75" customHeight="1">
      <c r="A185" s="28">
        <v>2.0221024162432E13</v>
      </c>
      <c r="B185" s="4"/>
      <c r="C185" s="42">
        <v>44768.95291666667</v>
      </c>
      <c r="D185" s="3">
        <v>2.0220726225212E13</v>
      </c>
      <c r="E185" s="3" t="str">
        <f t="shared" si="1"/>
        <v>Riscos, Desvio (de horas planejadas), Satisfaçao, NPS e Objetivos atendidos</v>
      </c>
      <c r="F185" s="3" t="s">
        <v>1186</v>
      </c>
      <c r="G185" s="3" t="s">
        <v>1444</v>
      </c>
      <c r="H185" s="3" t="s">
        <v>1116</v>
      </c>
    </row>
    <row r="186" ht="15.75" customHeight="1">
      <c r="A186" s="28">
        <v>2.0221102181729E13</v>
      </c>
      <c r="B186" s="4" t="s">
        <v>500</v>
      </c>
      <c r="C186" s="42">
        <v>44768.95291666667</v>
      </c>
      <c r="D186" s="3">
        <v>2.0220726225212E13</v>
      </c>
      <c r="E186" s="3" t="str">
        <f t="shared" si="1"/>
        <v>Riscos, Desvio (de horas planejadas), Satisfaçao, NPS e Objetivos atendidos</v>
      </c>
      <c r="F186" s="3" t="s">
        <v>304</v>
      </c>
      <c r="G186" s="3" t="s">
        <v>1445</v>
      </c>
      <c r="H186" s="3" t="s">
        <v>1173</v>
      </c>
    </row>
    <row r="187" ht="15.75" customHeight="1">
      <c r="A187" s="28">
        <v>2.0221103202047E13</v>
      </c>
      <c r="B187" s="4" t="s">
        <v>501</v>
      </c>
      <c r="C187" s="42">
        <v>44769.43261574074</v>
      </c>
      <c r="D187" s="3">
        <v>2.0220727102258E13</v>
      </c>
      <c r="E187" s="3" t="str">
        <f t="shared" si="1"/>
        <v>Cycle time de desenvolvimento.
Vazão do time.
Progresso da Iniciativa.
Quantidade e tempo de bloqueio.
Diagrama de fluxo acumulado.</v>
      </c>
      <c r="F187" s="3" t="s">
        <v>1064</v>
      </c>
      <c r="G187" s="3" t="s">
        <v>1446</v>
      </c>
      <c r="H187" s="3" t="s">
        <v>304</v>
      </c>
    </row>
    <row r="188" ht="15.75" customHeight="1">
      <c r="A188" s="28">
        <v>2.0221103210533E13</v>
      </c>
      <c r="B188" s="4" t="s">
        <v>504</v>
      </c>
      <c r="C188" s="42">
        <v>44769.43261574074</v>
      </c>
      <c r="D188" s="3">
        <v>2.0220727102258E13</v>
      </c>
      <c r="E188" s="3" t="str">
        <f t="shared" si="1"/>
        <v>Cycle time de desenvolvimento.
Vazão do time.
Progresso da Iniciativa.
Quantidade e tempo de bloqueio.
Diagrama de fluxo acumulado.</v>
      </c>
      <c r="F188" s="3" t="s">
        <v>1067</v>
      </c>
      <c r="G188" s="3" t="s">
        <v>1447</v>
      </c>
      <c r="H188" s="3" t="s">
        <v>1087</v>
      </c>
    </row>
    <row r="189" ht="15.75" customHeight="1">
      <c r="A189" s="28">
        <v>2.0221104082537E13</v>
      </c>
      <c r="B189" s="4" t="s">
        <v>112</v>
      </c>
      <c r="C189" s="42">
        <v>44769.43261574074</v>
      </c>
      <c r="D189" s="3">
        <v>2.0220727102258E13</v>
      </c>
      <c r="E189" s="3" t="str">
        <f t="shared" si="1"/>
        <v>Cycle time de desenvolvimento.
Vazão do time.
Progresso da Iniciativa.
Quantidade e tempo de bloqueio.
Diagrama de fluxo acumulado.</v>
      </c>
      <c r="F189" s="3" t="s">
        <v>1076</v>
      </c>
      <c r="G189" s="3" t="s">
        <v>1448</v>
      </c>
      <c r="H189" s="3" t="s">
        <v>1111</v>
      </c>
    </row>
    <row r="190" ht="15.75" customHeight="1">
      <c r="A190" s="28">
        <v>2.0221104130937E13</v>
      </c>
      <c r="B190" s="4"/>
      <c r="C190" s="42">
        <v>44769.43261574074</v>
      </c>
      <c r="D190" s="3">
        <v>2.0220727102258E13</v>
      </c>
      <c r="E190" s="3" t="str">
        <f t="shared" si="1"/>
        <v>Cycle time de desenvolvimento.
Vazão do time.
Progresso da Iniciativa.
Quantidade e tempo de bloqueio.
Diagrama de fluxo acumulado.</v>
      </c>
      <c r="F190" s="3" t="s">
        <v>1120</v>
      </c>
      <c r="G190" s="3" t="s">
        <v>1137</v>
      </c>
      <c r="H190" s="3" t="s">
        <v>1137</v>
      </c>
    </row>
    <row r="191" ht="15.75" customHeight="1">
      <c r="A191" s="28">
        <v>2.02211041313E13</v>
      </c>
      <c r="B191" s="4" t="s">
        <v>507</v>
      </c>
      <c r="C191" s="42">
        <v>44769.43261574074</v>
      </c>
      <c r="D191" s="3">
        <v>2.0220727102258E13</v>
      </c>
      <c r="E191" s="3" t="str">
        <f t="shared" si="1"/>
        <v>Cycle time de desenvolvimento.
Vazão do time.
Progresso da Iniciativa.
Quantidade e tempo de bloqueio.
Diagrama de fluxo acumulado.</v>
      </c>
      <c r="F191" s="3" t="s">
        <v>1105</v>
      </c>
      <c r="G191" s="3" t="s">
        <v>1449</v>
      </c>
      <c r="H191" s="3" t="s">
        <v>1074</v>
      </c>
    </row>
    <row r="192" ht="15.75" customHeight="1">
      <c r="A192" s="28">
        <v>2.0221104192027E13</v>
      </c>
      <c r="B192" s="4" t="s">
        <v>510</v>
      </c>
      <c r="C192" s="42">
        <v>44769.455983796295</v>
      </c>
      <c r="D192" s="3">
        <v>2.0220727105637E13</v>
      </c>
      <c r="E192" s="3" t="str">
        <f t="shared" si="1"/>
        <v>Vazao de Trabalho, CFD por BoardColumn, Issues por categoria e BurnUp de Entrega</v>
      </c>
      <c r="F192" s="3" t="s">
        <v>1067</v>
      </c>
      <c r="G192" s="3" t="s">
        <v>1450</v>
      </c>
      <c r="H192" s="3" t="s">
        <v>1116</v>
      </c>
    </row>
    <row r="193" ht="15.75" customHeight="1">
      <c r="A193" s="28">
        <v>2.02211071154E13</v>
      </c>
      <c r="B193" s="4" t="s">
        <v>512</v>
      </c>
      <c r="C193" s="42">
        <v>44769.455983796295</v>
      </c>
      <c r="D193" s="3">
        <v>2.0220727105637E13</v>
      </c>
      <c r="E193" s="3" t="str">
        <f t="shared" si="1"/>
        <v>Vazao de Trabalho, CFD por BoardColumn, Issues por categoria e BurnUp de Entrega</v>
      </c>
      <c r="F193" s="3" t="s">
        <v>1251</v>
      </c>
      <c r="G193" s="3" t="s">
        <v>1451</v>
      </c>
      <c r="H193" s="4" t="s">
        <v>1099</v>
      </c>
    </row>
    <row r="194" ht="15.75" customHeight="1">
      <c r="A194" s="28">
        <v>2.0221107130254E13</v>
      </c>
      <c r="B194" s="4" t="s">
        <v>514</v>
      </c>
      <c r="C194" s="42">
        <v>44769.455983796295</v>
      </c>
      <c r="D194" s="3">
        <v>2.0220727105637E13</v>
      </c>
      <c r="E194" s="3" t="str">
        <f t="shared" si="1"/>
        <v>Vazao de Trabalho, CFD por BoardColumn, Issues por categoria e BurnUp de Entrega</v>
      </c>
      <c r="F194" s="3" t="s">
        <v>1117</v>
      </c>
      <c r="G194" s="3" t="s">
        <v>1451</v>
      </c>
      <c r="H194" s="3" t="s">
        <v>1100</v>
      </c>
    </row>
    <row r="195" ht="15.75" customHeight="1">
      <c r="A195" s="28">
        <v>2.0221108101753E13</v>
      </c>
      <c r="B195" s="4" t="s">
        <v>517</v>
      </c>
      <c r="C195" s="42">
        <v>44769.48673611111</v>
      </c>
      <c r="D195" s="3">
        <v>2.0220727114054E13</v>
      </c>
      <c r="E195" s="3" t="str">
        <f t="shared" si="1"/>
        <v>ciclo da demanda, agilidade do time, taxa de retrabalho, Satisfação do cliente</v>
      </c>
      <c r="F195" s="3" t="s">
        <v>1064</v>
      </c>
      <c r="G195" s="3" t="s">
        <v>1452</v>
      </c>
      <c r="H195" s="4" t="s">
        <v>1085</v>
      </c>
    </row>
    <row r="196" ht="15.75" customHeight="1">
      <c r="A196" s="28">
        <v>2.0221109202306E13</v>
      </c>
      <c r="B196" s="4"/>
      <c r="C196" s="42">
        <v>44769.48673611111</v>
      </c>
      <c r="D196" s="3">
        <v>2.0220727114054E13</v>
      </c>
      <c r="E196" s="3" t="str">
        <f t="shared" si="1"/>
        <v>ciclo da demanda, agilidade do time, taxa de retrabalho, Satisfação do cliente</v>
      </c>
      <c r="F196" s="3" t="s">
        <v>1136</v>
      </c>
      <c r="G196" s="3" t="s">
        <v>1207</v>
      </c>
      <c r="H196" s="3" t="s">
        <v>1207</v>
      </c>
    </row>
    <row r="197" ht="15.75" customHeight="1">
      <c r="A197" s="28">
        <v>2.0221109211341E13</v>
      </c>
      <c r="B197" s="4" t="s">
        <v>520</v>
      </c>
      <c r="C197" s="42">
        <v>44769.48673611111</v>
      </c>
      <c r="D197" s="3">
        <v>2.0220727114054E13</v>
      </c>
      <c r="E197" s="3" t="str">
        <f t="shared" si="1"/>
        <v>ciclo da demanda, agilidade do time, taxa de retrabalho, Satisfação do cliente</v>
      </c>
      <c r="F197" s="3" t="s">
        <v>228</v>
      </c>
      <c r="G197" s="3" t="s">
        <v>1453</v>
      </c>
      <c r="H197" s="3" t="s">
        <v>1121</v>
      </c>
    </row>
    <row r="198" ht="15.75" customHeight="1">
      <c r="A198" s="28">
        <v>2.0221109230946E13</v>
      </c>
      <c r="B198" s="4" t="s">
        <v>522</v>
      </c>
      <c r="C198" s="42">
        <v>44769.48673611111</v>
      </c>
      <c r="D198" s="3">
        <v>2.0220727114054E13</v>
      </c>
      <c r="E198" s="3" t="str">
        <f t="shared" si="1"/>
        <v>ciclo da demanda, agilidade do time, taxa de retrabalho, Satisfação do cliente</v>
      </c>
      <c r="F198" s="3" t="s">
        <v>1186</v>
      </c>
      <c r="G198" s="3" t="s">
        <v>1454</v>
      </c>
      <c r="H198" s="3" t="s">
        <v>1122</v>
      </c>
    </row>
    <row r="199" ht="15.75" customHeight="1">
      <c r="A199" s="28">
        <v>2.0221110092427E13</v>
      </c>
      <c r="B199" s="4" t="s">
        <v>526</v>
      </c>
      <c r="C199" s="42">
        <v>44769.73582175926</v>
      </c>
      <c r="D199" s="3">
        <v>2.0220727173935E13</v>
      </c>
      <c r="E199" s="3" t="str">
        <f t="shared" si="1"/>
        <v>Pessoas, Entregas, Evolução (Cognitiva-Científica), Fluxo de Clientes, Feedbck de Clientes</v>
      </c>
      <c r="F199" s="3" t="s">
        <v>304</v>
      </c>
      <c r="G199" s="3" t="s">
        <v>1455</v>
      </c>
      <c r="H199" s="3" t="s">
        <v>1122</v>
      </c>
    </row>
    <row r="200" ht="15.75" customHeight="1">
      <c r="A200" s="28">
        <v>2.0221110095121E13</v>
      </c>
      <c r="B200" s="4" t="s">
        <v>528</v>
      </c>
      <c r="C200" s="42">
        <v>44769.73582175926</v>
      </c>
      <c r="D200" s="3">
        <v>2.0220727173935E13</v>
      </c>
      <c r="E200" s="3" t="str">
        <f t="shared" si="1"/>
        <v>Pessoas, Entregas, Evolução (Cognitiva-Científica), Fluxo de Clientes, Feedbck de Clientes</v>
      </c>
      <c r="F200" s="3" t="s">
        <v>1106</v>
      </c>
      <c r="G200" s="3" t="s">
        <v>1456</v>
      </c>
      <c r="H200" s="3" t="s">
        <v>304</v>
      </c>
    </row>
    <row r="201" ht="15.75" customHeight="1">
      <c r="A201" s="28">
        <v>2.0221110100145E13</v>
      </c>
      <c r="B201" s="4" t="s">
        <v>529</v>
      </c>
      <c r="C201" s="42">
        <v>44769.73582175926</v>
      </c>
      <c r="D201" s="3">
        <v>2.0220727173935E13</v>
      </c>
      <c r="E201" s="3" t="str">
        <f t="shared" si="1"/>
        <v>Pessoas, Entregas, Evolução (Cognitiva-Científica), Fluxo de Clientes, Feedbck de Clientes</v>
      </c>
      <c r="F201" s="3" t="s">
        <v>1815</v>
      </c>
      <c r="G201" s="3" t="s">
        <v>581</v>
      </c>
      <c r="H201" s="3" t="s">
        <v>581</v>
      </c>
    </row>
    <row r="202" ht="15.75" customHeight="1">
      <c r="A202" s="28">
        <v>2.0221110115943E13</v>
      </c>
      <c r="B202" s="4" t="s">
        <v>531</v>
      </c>
      <c r="C202" s="42">
        <v>44769.73582175926</v>
      </c>
      <c r="D202" s="3">
        <v>2.0220727173935E13</v>
      </c>
      <c r="E202" s="3" t="str">
        <f t="shared" si="1"/>
        <v>Pessoas, Entregas, Evolução (Cognitiva-Científica), Fluxo de Clientes, Feedbck de Clientes</v>
      </c>
      <c r="F202" s="3" t="s">
        <v>1085</v>
      </c>
      <c r="G202" s="3" t="s">
        <v>332</v>
      </c>
      <c r="H202" s="3" t="s">
        <v>304</v>
      </c>
    </row>
    <row r="203" ht="15.75" customHeight="1">
      <c r="A203" s="28">
        <v>2.0221110125719E13</v>
      </c>
      <c r="B203" s="4" t="s">
        <v>533</v>
      </c>
      <c r="C203" s="42">
        <v>44769.73582175926</v>
      </c>
      <c r="D203" s="3">
        <v>2.0220727173935E13</v>
      </c>
      <c r="E203" s="3" t="str">
        <f t="shared" si="1"/>
        <v>Pessoas, Entregas, Evolução (Cognitiva-Científica), Fluxo de Clientes, Feedbck de Clientes</v>
      </c>
      <c r="F203" s="3" t="s">
        <v>1074</v>
      </c>
      <c r="G203" s="3" t="s">
        <v>1074</v>
      </c>
      <c r="H203" s="3" t="s">
        <v>1074</v>
      </c>
    </row>
    <row r="204" ht="15.75" customHeight="1">
      <c r="A204" s="28">
        <v>2.0221110150941E13</v>
      </c>
      <c r="B204" s="4" t="s">
        <v>535</v>
      </c>
      <c r="C204" s="42">
        <v>44769.861296296294</v>
      </c>
      <c r="D204" s="3">
        <v>2.0220727204016E13</v>
      </c>
      <c r="E204" s="3" t="str">
        <f t="shared" si="1"/>
        <v>SPI, CPI, Issues X tempo, burndown graph,</v>
      </c>
      <c r="F204" s="3" t="s">
        <v>1074</v>
      </c>
      <c r="G204" s="3" t="s">
        <v>1457</v>
      </c>
      <c r="H204" s="3" t="s">
        <v>1074</v>
      </c>
    </row>
    <row r="205" ht="15.75" customHeight="1">
      <c r="A205" s="28">
        <v>2.0221118093328E13</v>
      </c>
      <c r="B205" s="4" t="s">
        <v>538</v>
      </c>
      <c r="C205" s="42">
        <v>44769.861296296294</v>
      </c>
      <c r="D205" s="3">
        <v>2.0220727204016E13</v>
      </c>
      <c r="E205" s="3" t="str">
        <f t="shared" si="1"/>
        <v>SPI, CPI, Issues X tempo, burndown graph,</v>
      </c>
      <c r="F205" s="3" t="s">
        <v>228</v>
      </c>
      <c r="G205" s="3" t="s">
        <v>686</v>
      </c>
      <c r="H205" s="3" t="s">
        <v>1074</v>
      </c>
    </row>
    <row r="206" ht="15.75" customHeight="1">
      <c r="A206" s="28">
        <v>2.0221202120327E13</v>
      </c>
      <c r="B206" s="4" t="s">
        <v>541</v>
      </c>
      <c r="C206" s="42">
        <v>44769.861296296294</v>
      </c>
      <c r="D206" s="3">
        <v>2.0220727204016E13</v>
      </c>
      <c r="E206" s="3" t="str">
        <f t="shared" si="1"/>
        <v>SPI, CPI, Issues X tempo, burndown graph,</v>
      </c>
      <c r="F206" s="3" t="s">
        <v>1117</v>
      </c>
      <c r="G206" s="3" t="s">
        <v>686</v>
      </c>
      <c r="H206" s="3" t="s">
        <v>1116</v>
      </c>
    </row>
    <row r="207" ht="15.75" customHeight="1">
      <c r="A207" s="28">
        <v>2.0221202120902E13</v>
      </c>
      <c r="B207" s="4"/>
      <c r="C207" s="42">
        <v>44769.861296296294</v>
      </c>
      <c r="D207" s="3">
        <v>2.0220727204016E13</v>
      </c>
      <c r="E207" s="3" t="str">
        <f t="shared" si="1"/>
        <v>SPI, CPI, Issues X tempo, burndown graph,</v>
      </c>
      <c r="F207" s="3" t="s">
        <v>555</v>
      </c>
      <c r="G207" s="3" t="s">
        <v>1458</v>
      </c>
      <c r="H207" s="3" t="s">
        <v>1074</v>
      </c>
    </row>
    <row r="208" ht="15.75" customHeight="1">
      <c r="A208" s="28">
        <v>2.0221216144625E13</v>
      </c>
      <c r="B208" s="4"/>
      <c r="C208" s="42">
        <v>44769.93635416667</v>
      </c>
      <c r="D208" s="3">
        <v>2.0220727222821E13</v>
      </c>
      <c r="E208" s="3" t="str">
        <f t="shared" si="1"/>
        <v>Burn down. Wip, lead time, circle time, aging </v>
      </c>
      <c r="F208" s="3" t="s">
        <v>1097</v>
      </c>
      <c r="G208" s="3" t="s">
        <v>1459</v>
      </c>
      <c r="H208" s="3" t="s">
        <v>304</v>
      </c>
    </row>
    <row r="209" ht="15.75" customHeight="1">
      <c r="A209" s="28">
        <v>2.0221217112505E13</v>
      </c>
      <c r="B209" s="4" t="s">
        <v>544</v>
      </c>
      <c r="C209" s="42">
        <v>44769.93635416667</v>
      </c>
      <c r="D209" s="3">
        <v>2.0220727222821E13</v>
      </c>
      <c r="E209" s="3" t="str">
        <f t="shared" si="1"/>
        <v>Burn down. Wip, lead time, circle time, aging </v>
      </c>
      <c r="F209" s="3" t="s">
        <v>212</v>
      </c>
      <c r="G209" s="3" t="s">
        <v>230</v>
      </c>
      <c r="H209" s="3" t="s">
        <v>304</v>
      </c>
    </row>
    <row r="210" ht="15.75" customHeight="1">
      <c r="A210" s="28">
        <v>2.0221217113124E13</v>
      </c>
      <c r="B210" s="4" t="s">
        <v>547</v>
      </c>
      <c r="C210" s="42">
        <v>44769.93635416667</v>
      </c>
      <c r="D210" s="3">
        <v>2.0220727222821E13</v>
      </c>
      <c r="E210" s="3" t="str">
        <f t="shared" si="1"/>
        <v>Burn down. Wip, lead time, circle time, aging </v>
      </c>
      <c r="F210" s="3" t="s">
        <v>1064</v>
      </c>
      <c r="G210" s="3" t="s">
        <v>1460</v>
      </c>
      <c r="H210" s="4" t="s">
        <v>1099</v>
      </c>
    </row>
    <row r="211" ht="15.75" customHeight="1">
      <c r="A211" s="28">
        <v>2.0221217114756E13</v>
      </c>
      <c r="B211" s="4" t="s">
        <v>549</v>
      </c>
      <c r="C211" s="42">
        <v>44769.93635416667</v>
      </c>
      <c r="D211" s="3">
        <v>2.0220727222821E13</v>
      </c>
      <c r="E211" s="3" t="str">
        <f t="shared" si="1"/>
        <v>Burn down. Wip, lead time, circle time, aging </v>
      </c>
      <c r="F211" s="3" t="s">
        <v>1136</v>
      </c>
      <c r="G211" s="3" t="s">
        <v>1461</v>
      </c>
      <c r="H211" s="3" t="s">
        <v>1101</v>
      </c>
    </row>
    <row r="212" ht="15.75" customHeight="1">
      <c r="A212" s="28">
        <v>2.0221217115638E13</v>
      </c>
      <c r="B212" s="4" t="s">
        <v>552</v>
      </c>
      <c r="C212" s="42">
        <v>44771.83100694444</v>
      </c>
      <c r="D212" s="3">
        <v>2.0220729195639E13</v>
      </c>
      <c r="E212" s="3" t="str">
        <f t="shared" si="1"/>
        <v>Leadtime, #bugs, velocidade média, Uptime/SLA, Monthly Active Users</v>
      </c>
      <c r="F212" s="3" t="s">
        <v>212</v>
      </c>
      <c r="G212" s="3" t="s">
        <v>1462</v>
      </c>
      <c r="H212" s="4" t="s">
        <v>1099</v>
      </c>
    </row>
    <row r="213" ht="15.75" customHeight="1">
      <c r="A213" s="28">
        <v>2.0221217124841E13</v>
      </c>
      <c r="B213" s="4"/>
      <c r="C213" s="42">
        <v>44771.83100694444</v>
      </c>
      <c r="D213" s="3">
        <v>2.0220729195639E13</v>
      </c>
      <c r="E213" s="3" t="str">
        <f t="shared" si="1"/>
        <v>Leadtime, #bugs, velocidade média, Uptime/SLA, Monthly Active Users</v>
      </c>
      <c r="F213" s="3" t="s">
        <v>1076</v>
      </c>
      <c r="G213" s="3" t="s">
        <v>1463</v>
      </c>
      <c r="H213" s="4" t="s">
        <v>1202</v>
      </c>
    </row>
    <row r="214" ht="15.75" customHeight="1">
      <c r="A214" s="28">
        <v>2.0221219093044E13</v>
      </c>
      <c r="B214" s="4" t="s">
        <v>555</v>
      </c>
      <c r="C214" s="42">
        <v>44771.83100694444</v>
      </c>
      <c r="D214" s="3">
        <v>2.0220729195639E13</v>
      </c>
      <c r="E214" s="3" t="str">
        <f t="shared" si="1"/>
        <v>Leadtime, #bugs, velocidade média, Uptime/SLA, Monthly Active Users</v>
      </c>
      <c r="F214" s="3" t="s">
        <v>1092</v>
      </c>
      <c r="G214" s="3" t="s">
        <v>1464</v>
      </c>
      <c r="H214" s="4" t="s">
        <v>1085</v>
      </c>
    </row>
    <row r="215" ht="15.75" customHeight="1">
      <c r="A215" s="28">
        <v>2.0221219191421E13</v>
      </c>
      <c r="B215" s="4" t="s">
        <v>557</v>
      </c>
      <c r="C215" s="42">
        <v>44771.83100694444</v>
      </c>
      <c r="D215" s="3">
        <v>2.0220729195639E13</v>
      </c>
      <c r="E215" s="3" t="str">
        <f t="shared" si="1"/>
        <v>Leadtime, #bugs, velocidade média, Uptime/SLA, Monthly Active Users</v>
      </c>
      <c r="F215" s="3" t="s">
        <v>581</v>
      </c>
      <c r="G215" s="3" t="s">
        <v>1465</v>
      </c>
      <c r="H215" s="4" t="s">
        <v>1085</v>
      </c>
    </row>
    <row r="216" ht="15.75" customHeight="1">
      <c r="A216" s="28">
        <v>2.0221221072607E13</v>
      </c>
      <c r="B216" s="4"/>
      <c r="C216" s="42">
        <v>44773.41609953704</v>
      </c>
      <c r="D216" s="3">
        <v>2.0220731095911E13</v>
      </c>
      <c r="E216" s="3" t="str">
        <f t="shared" si="1"/>
        <v>OKRs, CFD, Lead Time, Cicle Time,  Objetivo da Sprint</v>
      </c>
      <c r="F216" s="3" t="s">
        <v>197</v>
      </c>
      <c r="G216" s="3" t="s">
        <v>1466</v>
      </c>
      <c r="H216" s="3" t="s">
        <v>1082</v>
      </c>
    </row>
    <row r="217" ht="15.75" customHeight="1">
      <c r="A217" s="28">
        <v>2.022122118585E13</v>
      </c>
      <c r="B217" s="4" t="s">
        <v>559</v>
      </c>
      <c r="C217" s="42">
        <v>44773.41609953704</v>
      </c>
      <c r="D217" s="3">
        <v>2.0220731095911E13</v>
      </c>
      <c r="E217" s="3" t="str">
        <f t="shared" si="1"/>
        <v>OKRs, CFD, Lead Time, Cicle Time,  Objetivo da Sprint</v>
      </c>
      <c r="F217" s="3" t="s">
        <v>1100</v>
      </c>
      <c r="G217" s="3" t="s">
        <v>1467</v>
      </c>
      <c r="H217" s="3" t="s">
        <v>1082</v>
      </c>
    </row>
    <row r="218" ht="15.75" customHeight="1">
      <c r="A218" s="28">
        <v>2.0221221224238E13</v>
      </c>
      <c r="B218" s="4" t="s">
        <v>564</v>
      </c>
      <c r="C218" s="42">
        <v>44773.41609953704</v>
      </c>
      <c r="D218" s="3">
        <v>2.0220731095911E13</v>
      </c>
      <c r="E218" s="3" t="str">
        <f t="shared" si="1"/>
        <v>OKRs, CFD, Lead Time, Cicle Time,  Objetivo da Sprint</v>
      </c>
      <c r="F218" s="3" t="s">
        <v>212</v>
      </c>
      <c r="G218" s="3" t="s">
        <v>1467</v>
      </c>
      <c r="H218" s="3" t="s">
        <v>1137</v>
      </c>
    </row>
    <row r="219" ht="15.75" customHeight="1">
      <c r="A219" s="28">
        <v>2.0221222101122E13</v>
      </c>
      <c r="B219" s="4" t="s">
        <v>570</v>
      </c>
      <c r="C219" s="42">
        <v>44773.41609953704</v>
      </c>
      <c r="D219" s="3">
        <v>2.0220731095911E13</v>
      </c>
      <c r="E219" s="3" t="str">
        <f t="shared" si="1"/>
        <v>OKRs, CFD, Lead Time, Cicle Time,  Objetivo da Sprint</v>
      </c>
      <c r="F219" s="3" t="s">
        <v>1064</v>
      </c>
      <c r="G219" s="3" t="s">
        <v>1468</v>
      </c>
      <c r="H219" s="4" t="s">
        <v>1085</v>
      </c>
    </row>
    <row r="220" ht="15.75" customHeight="1">
      <c r="A220" s="28">
        <v>2.022122214405E13</v>
      </c>
      <c r="B220" s="4" t="s">
        <v>573</v>
      </c>
      <c r="C220" s="42">
        <v>44773.41609953704</v>
      </c>
      <c r="D220" s="3">
        <v>2.0220731095911E13</v>
      </c>
      <c r="E220" s="3" t="str">
        <f t="shared" si="1"/>
        <v>OKRs, CFD, Lead Time, Cicle Time,  Objetivo da Sprint</v>
      </c>
      <c r="F220" s="3" t="s">
        <v>1085</v>
      </c>
      <c r="G220" s="3" t="s">
        <v>197</v>
      </c>
      <c r="H220" s="3" t="s">
        <v>197</v>
      </c>
    </row>
    <row r="221" ht="15.75" customHeight="1">
      <c r="A221" s="28">
        <v>2.0221222165336E13</v>
      </c>
      <c r="B221" s="4"/>
      <c r="C221" s="42">
        <v>44774.70033564815</v>
      </c>
      <c r="D221" s="3">
        <v>2.0220801164829E13</v>
      </c>
      <c r="E221" s="3" t="str">
        <f t="shared" si="1"/>
        <v>Capacidade, Velocidade, Satisfação do cliente, NPS, Riscos, Margem do projeto</v>
      </c>
      <c r="F221" s="3" t="s">
        <v>1146</v>
      </c>
      <c r="G221" s="3" t="s">
        <v>1469</v>
      </c>
      <c r="H221" s="3" t="s">
        <v>197</v>
      </c>
    </row>
    <row r="222" ht="15.75" customHeight="1">
      <c r="A222" s="28">
        <v>2.0221222170004E13</v>
      </c>
      <c r="B222" s="4" t="s">
        <v>577</v>
      </c>
      <c r="C222" s="42">
        <v>44774.70033564815</v>
      </c>
      <c r="D222" s="3">
        <v>2.0220801164829E13</v>
      </c>
      <c r="E222" s="3" t="str">
        <f t="shared" si="1"/>
        <v>Capacidade, Velocidade, Satisfação do cliente, NPS, Riscos, Margem do projeto</v>
      </c>
      <c r="F222" s="3" t="s">
        <v>1076</v>
      </c>
      <c r="G222" s="3" t="s">
        <v>1470</v>
      </c>
      <c r="H222" s="3" t="s">
        <v>197</v>
      </c>
    </row>
    <row r="223" ht="15.75" customHeight="1">
      <c r="A223" s="28">
        <v>2.022122220463E13</v>
      </c>
      <c r="B223" s="4" t="s">
        <v>580</v>
      </c>
      <c r="C223" s="42">
        <v>44774.70033564815</v>
      </c>
      <c r="D223" s="3">
        <v>2.0220801164829E13</v>
      </c>
      <c r="E223" s="3" t="str">
        <f t="shared" si="1"/>
        <v>Capacidade, Velocidade, Satisfação do cliente, NPS, Riscos, Margem do projeto</v>
      </c>
      <c r="F223" s="3" t="s">
        <v>1186</v>
      </c>
      <c r="G223" s="3" t="s">
        <v>98</v>
      </c>
      <c r="H223" s="3" t="s">
        <v>197</v>
      </c>
    </row>
    <row r="224" ht="15.75" customHeight="1">
      <c r="A224" s="28">
        <v>2.0221226180427E13</v>
      </c>
      <c r="B224" s="4" t="s">
        <v>581</v>
      </c>
      <c r="C224" s="42">
        <v>44774.70033564815</v>
      </c>
      <c r="D224" s="3">
        <v>2.0220801164829E13</v>
      </c>
      <c r="E224" s="3" t="str">
        <f t="shared" si="1"/>
        <v>Capacidade, Velocidade, Satisfação do cliente, NPS, Riscos, Margem do projeto</v>
      </c>
      <c r="F224" s="3" t="s">
        <v>1074</v>
      </c>
      <c r="G224" s="3" t="s">
        <v>1471</v>
      </c>
      <c r="H224" s="3" t="s">
        <v>197</v>
      </c>
    </row>
    <row r="225" ht="15.75" customHeight="1">
      <c r="A225" s="28">
        <v>2.0221226184038E13</v>
      </c>
      <c r="B225" s="4" t="s">
        <v>582</v>
      </c>
      <c r="C225" s="42">
        <v>44774.70033564815</v>
      </c>
      <c r="D225" s="3">
        <v>2.0220801164829E13</v>
      </c>
      <c r="E225" s="3" t="str">
        <f t="shared" si="1"/>
        <v>Capacidade, Velocidade, Satisfação do cliente, NPS, Riscos, Margem do projeto</v>
      </c>
      <c r="F225" s="3" t="s">
        <v>1139</v>
      </c>
      <c r="G225" s="3" t="s">
        <v>1471</v>
      </c>
      <c r="H225" s="3" t="s">
        <v>1074</v>
      </c>
    </row>
    <row r="226" ht="15.75" customHeight="1">
      <c r="A226" s="28">
        <v>2.0221226185747E13</v>
      </c>
      <c r="B226" s="4" t="s">
        <v>584</v>
      </c>
      <c r="C226" s="42">
        <v>44774.70033564815</v>
      </c>
      <c r="D226" s="3">
        <v>2.0220801164829E13</v>
      </c>
      <c r="E226" s="3" t="str">
        <f t="shared" si="1"/>
        <v>Capacidade, Velocidade, Satisfação do cliente, NPS, Riscos, Margem do projeto</v>
      </c>
      <c r="F226" s="3" t="s">
        <v>1067</v>
      </c>
      <c r="G226" s="3" t="s">
        <v>1471</v>
      </c>
      <c r="H226" s="3" t="s">
        <v>1152</v>
      </c>
    </row>
    <row r="227" ht="15.75" customHeight="1">
      <c r="A227" s="28">
        <v>2.0221228084445E13</v>
      </c>
      <c r="B227" s="4" t="s">
        <v>112</v>
      </c>
      <c r="C227" s="42">
        <v>44776.38217592592</v>
      </c>
      <c r="D227" s="3">
        <v>2.022080309102E13</v>
      </c>
      <c r="E227" s="3" t="str">
        <f t="shared" si="1"/>
        <v>Capacidade, Velocidade, Cycle Time, Qualidade e NPS</v>
      </c>
      <c r="F227" s="3" t="s">
        <v>1146</v>
      </c>
      <c r="G227" s="3" t="s">
        <v>1472</v>
      </c>
      <c r="H227" s="3" t="s">
        <v>197</v>
      </c>
    </row>
    <row r="228" ht="15.75" customHeight="1">
      <c r="A228" s="28">
        <v>2.0221228165927E13</v>
      </c>
      <c r="B228" s="4" t="s">
        <v>588</v>
      </c>
      <c r="C228" s="42">
        <v>44776.38217592592</v>
      </c>
      <c r="D228" s="3">
        <v>2.022080309102E13</v>
      </c>
      <c r="E228" s="3" t="str">
        <f t="shared" si="1"/>
        <v>Capacidade, Velocidade, Cycle Time, Qualidade e NPS</v>
      </c>
      <c r="F228" s="3" t="s">
        <v>1076</v>
      </c>
      <c r="G228" s="3" t="s">
        <v>1472</v>
      </c>
      <c r="H228" s="3" t="s">
        <v>1097</v>
      </c>
    </row>
    <row r="229" ht="15.75" customHeight="1">
      <c r="A229" s="28">
        <v>2.0230102084617E13</v>
      </c>
      <c r="B229" s="4" t="s">
        <v>589</v>
      </c>
      <c r="C229" s="42">
        <v>44776.38217592592</v>
      </c>
      <c r="D229" s="3">
        <v>2.022080309102E13</v>
      </c>
      <c r="E229" s="3" t="str">
        <f t="shared" si="1"/>
        <v>Capacidade, Velocidade, Cycle Time, Qualidade e NPS</v>
      </c>
      <c r="F229" s="3" t="s">
        <v>1064</v>
      </c>
      <c r="G229" s="3" t="s">
        <v>1201</v>
      </c>
      <c r="H229" s="3" t="s">
        <v>1201</v>
      </c>
    </row>
    <row r="230" ht="15.75" customHeight="1">
      <c r="A230" s="28">
        <v>2.0230111151458E13</v>
      </c>
      <c r="B230" s="4" t="s">
        <v>590</v>
      </c>
      <c r="C230" s="42">
        <v>44776.38217592592</v>
      </c>
      <c r="D230" s="3">
        <v>2.022080309102E13</v>
      </c>
      <c r="E230" s="3" t="str">
        <f t="shared" si="1"/>
        <v>Capacidade, Velocidade, Cycle Time, Qualidade e NPS</v>
      </c>
      <c r="F230" s="3" t="s">
        <v>1094</v>
      </c>
      <c r="G230" s="3" t="s">
        <v>580</v>
      </c>
      <c r="H230" s="3" t="s">
        <v>197</v>
      </c>
    </row>
    <row r="231" ht="15.75" customHeight="1">
      <c r="A231" s="28">
        <v>2.0230112150108E13</v>
      </c>
      <c r="B231" s="4" t="s">
        <v>592</v>
      </c>
      <c r="C231" s="42">
        <v>44776.39275462963</v>
      </c>
      <c r="D231" s="3">
        <v>2.0220803092534E13</v>
      </c>
      <c r="E231" s="3" t="str">
        <f t="shared" si="1"/>
        <v>Churn, NPS, Engajamento, CAC, </v>
      </c>
      <c r="F231" s="3" t="s">
        <v>1107</v>
      </c>
      <c r="G231" s="3" t="s">
        <v>580</v>
      </c>
      <c r="H231" s="3" t="s">
        <v>1087</v>
      </c>
    </row>
    <row r="232" ht="15.75" customHeight="1">
      <c r="A232" s="28">
        <v>2.0230112181941E13</v>
      </c>
      <c r="B232" s="4" t="s">
        <v>595</v>
      </c>
      <c r="C232" s="42">
        <v>44776.39275462963</v>
      </c>
      <c r="D232" s="3">
        <v>2.0220803092534E13</v>
      </c>
      <c r="E232" s="3" t="str">
        <f t="shared" si="1"/>
        <v>Churn, NPS, Engajamento, CAC, </v>
      </c>
      <c r="F232" s="3" t="s">
        <v>1074</v>
      </c>
      <c r="G232" s="3" t="s">
        <v>125</v>
      </c>
      <c r="H232" s="3" t="s">
        <v>197</v>
      </c>
    </row>
    <row r="233" ht="15.75" customHeight="1">
      <c r="A233" s="28">
        <v>2.0230112184151E13</v>
      </c>
      <c r="B233" s="4" t="s">
        <v>598</v>
      </c>
      <c r="C233" s="42">
        <v>44776.39275462963</v>
      </c>
      <c r="D233" s="3">
        <v>2.0220803092534E13</v>
      </c>
      <c r="E233" s="3" t="str">
        <f t="shared" si="1"/>
        <v>Churn, NPS, Engajamento, CAC, </v>
      </c>
      <c r="F233" s="3" t="s">
        <v>1103</v>
      </c>
      <c r="G233" s="3" t="s">
        <v>1473</v>
      </c>
      <c r="H233" s="3" t="s">
        <v>1116</v>
      </c>
    </row>
    <row r="234" ht="15.75" customHeight="1">
      <c r="A234" s="28">
        <v>2.0230113193627E13</v>
      </c>
      <c r="B234" s="4" t="s">
        <v>601</v>
      </c>
      <c r="C234" s="42">
        <v>44776.39275462963</v>
      </c>
      <c r="D234" s="3">
        <v>2.0220803092534E13</v>
      </c>
      <c r="E234" s="3" t="str">
        <f t="shared" si="1"/>
        <v>Churn, NPS, Engajamento, CAC, </v>
      </c>
      <c r="F234" s="3" t="s">
        <v>1146</v>
      </c>
      <c r="G234" s="3" t="s">
        <v>1474</v>
      </c>
      <c r="H234" s="3" t="s">
        <v>1113</v>
      </c>
    </row>
    <row r="235" ht="15.75" customHeight="1">
      <c r="A235" s="28">
        <v>2.0230113235455E13</v>
      </c>
      <c r="B235" s="4"/>
      <c r="C235" s="42">
        <v>44776.40175925926</v>
      </c>
      <c r="D235" s="3">
        <v>2.0220803093832E13</v>
      </c>
      <c r="E235" s="3" t="str">
        <f t="shared" si="1"/>
        <v>cycle time, delivery throughput, número de bugs, tempo em etapas de waiting</v>
      </c>
      <c r="F235" s="3" t="s">
        <v>1064</v>
      </c>
      <c r="G235" s="3" t="s">
        <v>372</v>
      </c>
      <c r="H235" s="3" t="s">
        <v>581</v>
      </c>
    </row>
    <row r="236" ht="15.75" customHeight="1">
      <c r="A236" s="28">
        <v>2.0230115165447E13</v>
      </c>
      <c r="B236" s="4" t="s">
        <v>607</v>
      </c>
      <c r="C236" s="42">
        <v>44776.40175925926</v>
      </c>
      <c r="D236" s="3">
        <v>2.0220803093832E13</v>
      </c>
      <c r="E236" s="3" t="str">
        <f t="shared" si="1"/>
        <v>cycle time, delivery throughput, número de bugs, tempo em etapas de waiting</v>
      </c>
      <c r="F236" s="3" t="s">
        <v>1123</v>
      </c>
      <c r="G236" s="3" t="s">
        <v>1475</v>
      </c>
      <c r="H236" s="3" t="s">
        <v>1076</v>
      </c>
    </row>
    <row r="237" ht="15.75" customHeight="1">
      <c r="A237" s="28">
        <v>2.0230120203816E13</v>
      </c>
      <c r="B237" s="4" t="s">
        <v>610</v>
      </c>
      <c r="C237" s="42">
        <v>44776.40175925926</v>
      </c>
      <c r="D237" s="3">
        <v>2.0220803093832E13</v>
      </c>
      <c r="E237" s="3" t="str">
        <f t="shared" si="1"/>
        <v>cycle time, delivery throughput, número de bugs, tempo em etapas de waiting</v>
      </c>
      <c r="F237" s="3" t="s">
        <v>304</v>
      </c>
      <c r="G237" s="3" t="s">
        <v>1476</v>
      </c>
      <c r="H237" s="3" t="s">
        <v>1110</v>
      </c>
    </row>
    <row r="238" ht="15.75" customHeight="1">
      <c r="A238" s="28">
        <v>2.0230226164943E13</v>
      </c>
      <c r="B238" s="4" t="s">
        <v>614</v>
      </c>
      <c r="C238" s="42">
        <v>44776.40175925926</v>
      </c>
      <c r="D238" s="3">
        <v>2.0220803093832E13</v>
      </c>
      <c r="E238" s="3" t="str">
        <f t="shared" si="1"/>
        <v>cycle time, delivery throughput, número de bugs, tempo em etapas de waiting</v>
      </c>
      <c r="F238" s="3" t="s">
        <v>1076</v>
      </c>
      <c r="G238" s="3" t="s">
        <v>1477</v>
      </c>
      <c r="H238" s="3" t="s">
        <v>1107</v>
      </c>
    </row>
    <row r="239" ht="15.75" customHeight="1">
      <c r="A239" s="28">
        <v>2.0230227204455E13</v>
      </c>
      <c r="B239" s="4" t="s">
        <v>617</v>
      </c>
      <c r="C239" s="42">
        <v>44776.41769675926</v>
      </c>
      <c r="D239" s="3">
        <v>2.0220803100129E13</v>
      </c>
      <c r="E239" s="3" t="str">
        <f t="shared" si="1"/>
        <v>Prefiro não declarar</v>
      </c>
      <c r="F239" s="3" t="s">
        <v>304</v>
      </c>
      <c r="G239" s="3" t="s">
        <v>769</v>
      </c>
      <c r="H239" s="3" t="s">
        <v>304</v>
      </c>
    </row>
    <row r="240" ht="15.75" customHeight="1">
      <c r="A240" s="28">
        <v>2.0230227204855E13</v>
      </c>
      <c r="B240" s="4" t="s">
        <v>619</v>
      </c>
      <c r="C240" s="42">
        <v>44776.43035879629</v>
      </c>
      <c r="D240" s="3">
        <v>2.0220803101943E13</v>
      </c>
      <c r="E240" s="3" t="str">
        <f t="shared" si="1"/>
        <v>Pulse, capacity, ROI, saúde dos serviços </v>
      </c>
      <c r="F240" s="3" t="s">
        <v>1197</v>
      </c>
      <c r="G240" s="3" t="s">
        <v>1478</v>
      </c>
      <c r="H240" s="4" t="s">
        <v>1244</v>
      </c>
    </row>
    <row r="241" ht="15.75" customHeight="1">
      <c r="A241" s="28">
        <v>2.0230228194411E13</v>
      </c>
      <c r="B241" s="4" t="s">
        <v>624</v>
      </c>
      <c r="C241" s="42">
        <v>44776.43035879629</v>
      </c>
      <c r="D241" s="3">
        <v>2.0220803101943E13</v>
      </c>
      <c r="E241" s="3" t="str">
        <f t="shared" si="1"/>
        <v>Pulse, capacity, ROI, saúde dos serviços </v>
      </c>
      <c r="F241" s="3" t="s">
        <v>1146</v>
      </c>
      <c r="G241" s="3" t="s">
        <v>1479</v>
      </c>
      <c r="H241" s="3" t="s">
        <v>1076</v>
      </c>
    </row>
    <row r="242" ht="15.75" customHeight="1">
      <c r="A242" s="28">
        <v>2.0230306144713E13</v>
      </c>
      <c r="B242" s="4" t="s">
        <v>626</v>
      </c>
      <c r="C242" s="42">
        <v>44776.43035879629</v>
      </c>
      <c r="D242" s="3">
        <v>2.0220803101943E13</v>
      </c>
      <c r="E242" s="3" t="str">
        <f t="shared" si="1"/>
        <v>Pulse, capacity, ROI, saúde dos serviços </v>
      </c>
      <c r="F242" s="3" t="s">
        <v>1186</v>
      </c>
      <c r="G242" s="3" t="s">
        <v>1480</v>
      </c>
      <c r="H242" s="4" t="s">
        <v>1112</v>
      </c>
    </row>
    <row r="243" ht="15.75" customHeight="1">
      <c r="A243" s="28">
        <v>2.0230306171855E13</v>
      </c>
      <c r="B243" s="4" t="s">
        <v>628</v>
      </c>
      <c r="C243" s="42">
        <v>44776.43035879629</v>
      </c>
      <c r="D243" s="3">
        <v>2.0220803101943E13</v>
      </c>
      <c r="E243" s="3" t="str">
        <f t="shared" si="1"/>
        <v>Pulse, capacity, ROI, saúde dos serviços </v>
      </c>
      <c r="F243" s="3" t="s">
        <v>1186</v>
      </c>
      <c r="G243" s="3" t="s">
        <v>1481</v>
      </c>
      <c r="H243" s="4" t="s">
        <v>1099</v>
      </c>
    </row>
    <row r="244" ht="15.75" customHeight="1">
      <c r="A244" s="28">
        <v>2.0230306195353E13</v>
      </c>
      <c r="B244" s="4" t="s">
        <v>629</v>
      </c>
      <c r="C244" s="42">
        <v>44776.64776620371</v>
      </c>
      <c r="D244" s="3">
        <v>2.0220803153247E13</v>
      </c>
      <c r="E244" s="3" t="str">
        <f t="shared" si="1"/>
        <v>Usualmente são métricas mais voltadas ao produto, sem seguir literatura específica</v>
      </c>
      <c r="F244" s="3" t="s">
        <v>1103</v>
      </c>
      <c r="G244" s="3" t="s">
        <v>1482</v>
      </c>
      <c r="H244" s="4" t="s">
        <v>1099</v>
      </c>
    </row>
    <row r="245" ht="15.75" customHeight="1">
      <c r="A245" s="28">
        <v>2.0230308194958E13</v>
      </c>
      <c r="B245" s="4" t="s">
        <v>633</v>
      </c>
      <c r="C245" s="42">
        <v>44776.64776620371</v>
      </c>
      <c r="D245" s="3">
        <v>2.0220803153247E13</v>
      </c>
      <c r="E245" s="3" t="str">
        <f t="shared" si="1"/>
        <v>Usualmente são métricas mais voltadas ao produto, sem seguir literatura específica</v>
      </c>
      <c r="F245" s="3" t="s">
        <v>1186</v>
      </c>
      <c r="G245" s="3" t="s">
        <v>1482</v>
      </c>
      <c r="H245" s="4" t="s">
        <v>1120</v>
      </c>
    </row>
    <row r="246" ht="15.75" customHeight="1">
      <c r="A246" s="28">
        <v>2.0230309101405E13</v>
      </c>
      <c r="B246" s="4" t="s">
        <v>636</v>
      </c>
      <c r="C246" s="42">
        <v>44776.747453703705</v>
      </c>
      <c r="D246" s="3">
        <v>2.022080317562E13</v>
      </c>
      <c r="E246" s="3" t="str">
        <f t="shared" si="1"/>
        <v>Burn-ups, KPIs, Burn Downs, RAID</v>
      </c>
      <c r="F246" s="3" t="s">
        <v>1124</v>
      </c>
      <c r="G246" s="3" t="s">
        <v>352</v>
      </c>
      <c r="H246" s="3" t="s">
        <v>1074</v>
      </c>
    </row>
    <row r="247" ht="15.75" customHeight="1">
      <c r="A247" s="28">
        <v>2.0230309170017E13</v>
      </c>
      <c r="B247" s="4" t="s">
        <v>641</v>
      </c>
      <c r="C247" s="42">
        <v>44776.747453703705</v>
      </c>
      <c r="D247" s="3">
        <v>2.022080317562E13</v>
      </c>
      <c r="E247" s="3" t="str">
        <f t="shared" si="1"/>
        <v>Burn-ups, KPIs, Burn Downs, RAID</v>
      </c>
      <c r="F247" s="3" t="s">
        <v>1087</v>
      </c>
      <c r="G247" s="3" t="s">
        <v>352</v>
      </c>
      <c r="H247" s="3" t="s">
        <v>1084</v>
      </c>
    </row>
    <row r="248" ht="15.75" customHeight="1">
      <c r="A248" s="28">
        <v>2.023030919411E13</v>
      </c>
      <c r="B248" s="4" t="s">
        <v>646</v>
      </c>
      <c r="C248" s="42">
        <v>44776.747453703705</v>
      </c>
      <c r="D248" s="3">
        <v>2.022080317562E13</v>
      </c>
      <c r="E248" s="3" t="str">
        <f t="shared" si="1"/>
        <v>Burn-ups, KPIs, Burn Downs, RAID</v>
      </c>
      <c r="F248" s="3" t="s">
        <v>1097</v>
      </c>
      <c r="G248" s="3" t="s">
        <v>352</v>
      </c>
      <c r="H248" s="3" t="s">
        <v>1104</v>
      </c>
    </row>
    <row r="249" ht="15.75" customHeight="1">
      <c r="A249" s="28">
        <v>2.0230310105857E13</v>
      </c>
      <c r="B249" s="4" t="s">
        <v>649</v>
      </c>
      <c r="C249" s="42">
        <v>44776.747453703705</v>
      </c>
      <c r="D249" s="3">
        <v>2.022080317562E13</v>
      </c>
      <c r="E249" s="3" t="str">
        <f t="shared" si="1"/>
        <v>Burn-ups, KPIs, Burn Downs, RAID</v>
      </c>
      <c r="F249" s="3" t="s">
        <v>1190</v>
      </c>
      <c r="G249" s="3" t="s">
        <v>352</v>
      </c>
      <c r="H249" s="3" t="s">
        <v>1109</v>
      </c>
    </row>
    <row r="250" ht="15.75" customHeight="1">
      <c r="A250" s="28">
        <v>2.0230312140111E13</v>
      </c>
      <c r="B250" s="4"/>
      <c r="C250" s="42">
        <v>44776.87032407407</v>
      </c>
      <c r="D250" s="3">
        <v>2.0220803205316E13</v>
      </c>
      <c r="E250" s="3" t="str">
        <f t="shared" si="1"/>
        <v>OKR</v>
      </c>
      <c r="F250" s="3" t="s">
        <v>197</v>
      </c>
      <c r="G250" s="3" t="s">
        <v>1483</v>
      </c>
      <c r="H250" s="3" t="s">
        <v>1109</v>
      </c>
    </row>
    <row r="251" ht="15.75" customHeight="1">
      <c r="A251" s="28">
        <v>2.0230314165649E13</v>
      </c>
      <c r="B251" s="4" t="s">
        <v>652</v>
      </c>
      <c r="C251" s="42">
        <v>44778.47388888889</v>
      </c>
      <c r="D251" s="3">
        <v>2.0220805112224E13</v>
      </c>
      <c r="E251" s="3" t="str">
        <f t="shared" si="1"/>
        <v>Story Points, Velocidade do time, Throughput</v>
      </c>
      <c r="F251" s="3" t="s">
        <v>1101</v>
      </c>
      <c r="G251" s="3" t="s">
        <v>1483</v>
      </c>
      <c r="H251" s="3" t="s">
        <v>1084</v>
      </c>
    </row>
    <row r="252" ht="15.75" customHeight="1">
      <c r="A252" s="28">
        <v>2.0230314171556E13</v>
      </c>
      <c r="B252" s="4" t="s">
        <v>658</v>
      </c>
      <c r="C252" s="42">
        <v>44778.47388888889</v>
      </c>
      <c r="D252" s="3">
        <v>2.0220805112224E13</v>
      </c>
      <c r="E252" s="3" t="str">
        <f t="shared" si="1"/>
        <v>Story Points, Velocidade do time, Throughput</v>
      </c>
      <c r="F252" s="3" t="s">
        <v>1076</v>
      </c>
      <c r="G252" s="3" t="s">
        <v>1483</v>
      </c>
      <c r="H252" s="3" t="s">
        <v>1088</v>
      </c>
    </row>
    <row r="253" ht="15.75" customHeight="1">
      <c r="A253" s="28">
        <v>2.0230314234045E13</v>
      </c>
      <c r="B253" s="4" t="s">
        <v>659</v>
      </c>
      <c r="C253" s="42">
        <v>44778.47388888889</v>
      </c>
      <c r="D253" s="3">
        <v>2.0220805112224E13</v>
      </c>
      <c r="E253" s="3" t="str">
        <f t="shared" si="1"/>
        <v>Story Points, Velocidade do time, Throughput</v>
      </c>
      <c r="F253" s="3" t="s">
        <v>1067</v>
      </c>
      <c r="G253" s="3" t="s">
        <v>181</v>
      </c>
      <c r="H253" s="3" t="s">
        <v>304</v>
      </c>
    </row>
    <row r="254" ht="15.75" customHeight="1">
      <c r="A254" s="28">
        <v>2.0230315204131E13</v>
      </c>
      <c r="B254" s="4"/>
      <c r="C254" s="42">
        <v>44782.65928240741</v>
      </c>
      <c r="D254" s="3">
        <v>2.0220809154922E13</v>
      </c>
      <c r="E254" s="3" t="str">
        <f t="shared" si="1"/>
        <v>Deadline, Valor agregado, produtividade e ROI</v>
      </c>
      <c r="F254" s="3" t="s">
        <v>1064</v>
      </c>
      <c r="G254" s="3" t="s">
        <v>313</v>
      </c>
      <c r="H254" s="3" t="s">
        <v>1076</v>
      </c>
    </row>
    <row r="255" ht="15.75" customHeight="1">
      <c r="A255" s="28">
        <v>2.0230315204938E13</v>
      </c>
      <c r="B255" s="4" t="s">
        <v>663</v>
      </c>
      <c r="C255" s="42">
        <v>44782.65928240741</v>
      </c>
      <c r="D255" s="3">
        <v>2.0220809154922E13</v>
      </c>
      <c r="E255" s="3" t="str">
        <f t="shared" si="1"/>
        <v>Deadline, Valor agregado, produtividade e ROI</v>
      </c>
      <c r="F255" s="3" t="s">
        <v>1108</v>
      </c>
      <c r="G255" s="3" t="s">
        <v>1484</v>
      </c>
      <c r="H255" s="3" t="s">
        <v>1067</v>
      </c>
    </row>
    <row r="256" ht="15.75" customHeight="1">
      <c r="A256" s="28">
        <v>2.0230316092851E13</v>
      </c>
      <c r="B256" s="4" t="s">
        <v>665</v>
      </c>
      <c r="C256" s="42">
        <v>44782.65928240741</v>
      </c>
      <c r="D256" s="3">
        <v>2.0220809154922E13</v>
      </c>
      <c r="E256" s="3" t="str">
        <f t="shared" si="1"/>
        <v>Deadline, Valor agregado, produtividade e ROI</v>
      </c>
      <c r="F256" s="3" t="s">
        <v>1076</v>
      </c>
      <c r="G256" s="3" t="s">
        <v>1485</v>
      </c>
      <c r="H256" s="3" t="s">
        <v>1067</v>
      </c>
    </row>
    <row r="257" ht="15.75" customHeight="1">
      <c r="A257" s="28">
        <v>2.0230318181329E13</v>
      </c>
      <c r="B257" s="4" t="s">
        <v>666</v>
      </c>
      <c r="C257" s="42">
        <v>44782.81107638889</v>
      </c>
      <c r="D257" s="3">
        <v>2.0220809192757E13</v>
      </c>
      <c r="E257" s="3" t="str">
        <f t="shared" si="1"/>
        <v>Qtd. de itens vendidos
Qtd. de itens visualizados
Qtd. de itens categorizados
Qtd. de itens com match
Qtd. de itens com erro de publicação</v>
      </c>
      <c r="F257" s="3" t="s">
        <v>227</v>
      </c>
      <c r="G257" s="3" t="s">
        <v>1197</v>
      </c>
      <c r="H257" s="3" t="s">
        <v>1197</v>
      </c>
    </row>
    <row r="258" ht="15.75" customHeight="1">
      <c r="A258" s="28">
        <v>2.0221104114733E13</v>
      </c>
      <c r="B258" s="4" t="s">
        <v>1816</v>
      </c>
      <c r="C258" s="42">
        <v>44782.81107638889</v>
      </c>
      <c r="D258" s="3">
        <v>2.0220809192757E13</v>
      </c>
      <c r="E258" s="3" t="str">
        <f t="shared" si="1"/>
        <v>Qtd. de itens vendidos
Qtd. de itens visualizados
Qtd. de itens categorizados
Qtd. de itens com match
Qtd. de itens com erro de publicação</v>
      </c>
      <c r="F258" s="3" t="s">
        <v>227</v>
      </c>
      <c r="G258" s="3" t="s">
        <v>1486</v>
      </c>
      <c r="H258" s="3" t="s">
        <v>227</v>
      </c>
    </row>
    <row r="259" ht="15.75" customHeight="1">
      <c r="A259" s="28">
        <v>2.0221104114956E13</v>
      </c>
      <c r="B259" s="4" t="s">
        <v>669</v>
      </c>
      <c r="C259" s="42">
        <v>44782.81107638889</v>
      </c>
      <c r="D259" s="3">
        <v>2.0220809192757E13</v>
      </c>
      <c r="E259" s="3" t="str">
        <f t="shared" si="1"/>
        <v>Qtd. de itens vendidos
Qtd. de itens visualizados
Qtd. de itens categorizados
Qtd. de itens com match
Qtd. de itens com erro de publicação</v>
      </c>
      <c r="F259" s="3" t="s">
        <v>227</v>
      </c>
      <c r="G259" s="3" t="s">
        <v>1487</v>
      </c>
      <c r="H259" s="3" t="s">
        <v>227</v>
      </c>
    </row>
    <row r="260" ht="15.75" customHeight="1">
      <c r="A260" s="28">
        <v>2.022110411554E13</v>
      </c>
      <c r="B260" s="4" t="s">
        <v>670</v>
      </c>
      <c r="C260" s="42">
        <v>44782.81107638889</v>
      </c>
      <c r="D260" s="3">
        <v>2.0220809192757E13</v>
      </c>
      <c r="E260" s="3" t="str">
        <f t="shared" si="1"/>
        <v>Qtd. de itens vendidos
Qtd. de itens visualizados
Qtd. de itens categorizados
Qtd. de itens com match
Qtd. de itens com erro de publicação</v>
      </c>
      <c r="F260" s="3" t="s">
        <v>227</v>
      </c>
      <c r="G260" s="3" t="s">
        <v>1488</v>
      </c>
      <c r="H260" s="3" t="s">
        <v>227</v>
      </c>
    </row>
    <row r="261" ht="15.75" customHeight="1">
      <c r="A261" s="28">
        <v>2.0221104115713E13</v>
      </c>
      <c r="B261" s="4" t="s">
        <v>673</v>
      </c>
      <c r="C261" s="42">
        <v>44782.81107638889</v>
      </c>
      <c r="D261" s="3">
        <v>2.0220809192757E13</v>
      </c>
      <c r="E261" s="3" t="str">
        <f t="shared" si="1"/>
        <v>Qtd. de itens vendidos
Qtd. de itens visualizados
Qtd. de itens categorizados
Qtd. de itens com match
Qtd. de itens com erro de publicação</v>
      </c>
      <c r="F261" s="3" t="s">
        <v>227</v>
      </c>
      <c r="G261" s="3" t="s">
        <v>1489</v>
      </c>
      <c r="H261" s="3" t="s">
        <v>227</v>
      </c>
    </row>
    <row r="262" ht="15.75" customHeight="1">
      <c r="A262" s="28">
        <v>2.0221104121734E13</v>
      </c>
      <c r="B262" s="4" t="s">
        <v>675</v>
      </c>
      <c r="C262" s="42">
        <v>44782.94069444444</v>
      </c>
      <c r="D262" s="3">
        <v>2.0220809223436E13</v>
      </c>
      <c r="E262" s="3" t="str">
        <f t="shared" si="1"/>
        <v>Pesquisa de churn, adoção gpv, gmv, convertion rate</v>
      </c>
      <c r="F262" s="3" t="s">
        <v>1107</v>
      </c>
      <c r="G262" s="3" t="s">
        <v>1490</v>
      </c>
      <c r="H262" s="3" t="s">
        <v>227</v>
      </c>
    </row>
    <row r="263" ht="15.75" customHeight="1">
      <c r="A263" s="28">
        <v>2.0221107135326E13</v>
      </c>
      <c r="B263" s="4" t="s">
        <v>677</v>
      </c>
      <c r="C263" s="42">
        <v>44782.94069444444</v>
      </c>
      <c r="D263" s="3">
        <v>2.0220809223436E13</v>
      </c>
      <c r="E263" s="3" t="str">
        <f t="shared" si="1"/>
        <v>Pesquisa de churn, adoção gpv, gmv, convertion rate</v>
      </c>
      <c r="F263" s="3" t="s">
        <v>1136</v>
      </c>
      <c r="G263" s="3" t="s">
        <v>1491</v>
      </c>
      <c r="H263" s="3" t="s">
        <v>1082</v>
      </c>
    </row>
    <row r="264" ht="15.75" customHeight="1">
      <c r="A264" s="28">
        <v>2.0221107141534E13</v>
      </c>
      <c r="B264" s="4" t="s">
        <v>680</v>
      </c>
      <c r="C264" s="42">
        <v>44782.94069444444</v>
      </c>
      <c r="D264" s="3">
        <v>2.0220809223436E13</v>
      </c>
      <c r="E264" s="3" t="str">
        <f t="shared" si="1"/>
        <v>Pesquisa de churn, adoção gpv, gmv, convertion rate</v>
      </c>
      <c r="F264" s="3" t="s">
        <v>1221</v>
      </c>
      <c r="G264" s="3" t="s">
        <v>1492</v>
      </c>
      <c r="H264" s="3" t="s">
        <v>1148</v>
      </c>
    </row>
    <row r="265" ht="15.75" customHeight="1">
      <c r="A265" s="28">
        <v>2.0221107143308E13</v>
      </c>
      <c r="B265" s="4" t="s">
        <v>681</v>
      </c>
      <c r="C265" s="42">
        <v>44782.94069444444</v>
      </c>
      <c r="D265" s="3">
        <v>2.0220809223436E13</v>
      </c>
      <c r="E265" s="3" t="str">
        <f t="shared" si="1"/>
        <v>Pesquisa de churn, adoção gpv, gmv, convertion rate</v>
      </c>
      <c r="F265" s="3" t="s">
        <v>228</v>
      </c>
      <c r="G265" s="3" t="s">
        <v>1493</v>
      </c>
      <c r="H265" s="3" t="s">
        <v>1148</v>
      </c>
    </row>
    <row r="266" ht="15.75" customHeight="1">
      <c r="A266" s="28">
        <v>2.0221107145742E13</v>
      </c>
      <c r="B266" s="4" t="s">
        <v>682</v>
      </c>
      <c r="C266" s="42">
        <v>44783.73289351852</v>
      </c>
      <c r="D266" s="3">
        <v>2.0220810173522E13</v>
      </c>
      <c r="E266" s="3" t="str">
        <f t="shared" si="1"/>
        <v>Lead time</v>
      </c>
      <c r="F266" s="3" t="s">
        <v>212</v>
      </c>
      <c r="G266" s="3" t="s">
        <v>1494</v>
      </c>
      <c r="H266" s="3" t="s">
        <v>1094</v>
      </c>
    </row>
    <row r="267" ht="15.75" customHeight="1">
      <c r="A267" s="28">
        <v>2.0221107164823E13</v>
      </c>
      <c r="B267" s="4"/>
      <c r="C267" s="42">
        <v>44784.729467592595</v>
      </c>
      <c r="D267" s="3">
        <v>2.0220811173026E13</v>
      </c>
      <c r="E267" s="3" t="str">
        <f t="shared" si="1"/>
        <v>Lead time, thoughput, aging time, CFD, OKR</v>
      </c>
      <c r="F267" s="3" t="s">
        <v>212</v>
      </c>
      <c r="G267" s="3" t="s">
        <v>1495</v>
      </c>
      <c r="H267" s="3" t="s">
        <v>1094</v>
      </c>
    </row>
    <row r="268" ht="15.75" customHeight="1">
      <c r="A268" s="28">
        <v>2.0221107172822E13</v>
      </c>
      <c r="B268" s="4" t="s">
        <v>683</v>
      </c>
      <c r="C268" s="42">
        <v>44784.729467592595</v>
      </c>
      <c r="D268" s="3">
        <v>2.0220811173026E13</v>
      </c>
      <c r="E268" s="3" t="str">
        <f t="shared" si="1"/>
        <v>Lead time, thoughput, aging time, CFD, OKR</v>
      </c>
      <c r="F268" s="3" t="s">
        <v>1067</v>
      </c>
      <c r="G268" s="3" t="s">
        <v>1496</v>
      </c>
      <c r="H268" s="3" t="s">
        <v>1074</v>
      </c>
    </row>
    <row r="269" ht="15.75" customHeight="1">
      <c r="A269" s="28">
        <v>2.0221107174824E13</v>
      </c>
      <c r="B269" s="4" t="s">
        <v>686</v>
      </c>
      <c r="C269" s="42">
        <v>44784.729467592595</v>
      </c>
      <c r="D269" s="3">
        <v>2.0220811173026E13</v>
      </c>
      <c r="E269" s="3" t="str">
        <f t="shared" si="1"/>
        <v>Lead time, thoughput, aging time, CFD, OKR</v>
      </c>
      <c r="F269" s="3" t="s">
        <v>1096</v>
      </c>
      <c r="G269" s="3" t="s">
        <v>1496</v>
      </c>
      <c r="H269" s="3" t="s">
        <v>1094</v>
      </c>
    </row>
    <row r="270" ht="15.75" customHeight="1">
      <c r="A270" s="28">
        <v>2.0221108145552E13</v>
      </c>
      <c r="B270" s="4" t="s">
        <v>688</v>
      </c>
      <c r="C270" s="42">
        <v>44784.729467592595</v>
      </c>
      <c r="D270" s="3">
        <v>2.0220811173026E13</v>
      </c>
      <c r="E270" s="3" t="str">
        <f t="shared" si="1"/>
        <v>Lead time, thoughput, aging time, CFD, OKR</v>
      </c>
      <c r="F270" s="3" t="s">
        <v>1100</v>
      </c>
      <c r="G270" s="3" t="s">
        <v>1497</v>
      </c>
      <c r="H270" s="4" t="s">
        <v>1085</v>
      </c>
    </row>
    <row r="271" ht="15.75" customHeight="1">
      <c r="A271" s="28">
        <v>2.022113009054E13</v>
      </c>
      <c r="B271" s="4" t="s">
        <v>690</v>
      </c>
      <c r="C271" s="42">
        <v>44784.729467592595</v>
      </c>
      <c r="D271" s="3">
        <v>2.0220811173026E13</v>
      </c>
      <c r="E271" s="3" t="str">
        <f t="shared" si="1"/>
        <v>Lead time, thoughput, aging time, CFD, OKR</v>
      </c>
      <c r="F271" s="3" t="s">
        <v>197</v>
      </c>
      <c r="G271" s="3" t="s">
        <v>1196</v>
      </c>
      <c r="H271" s="3" t="s">
        <v>1196</v>
      </c>
    </row>
    <row r="272" ht="15.75" customHeight="1">
      <c r="A272" s="28">
        <v>2.0221130090711E13</v>
      </c>
      <c r="B272" s="4" t="s">
        <v>408</v>
      </c>
      <c r="C272" s="42">
        <v>44784.733194444445</v>
      </c>
      <c r="D272" s="3">
        <v>2.0220811173548E13</v>
      </c>
      <c r="E272" s="3" t="str">
        <f t="shared" si="1"/>
        <v>Lead time, througput, aging wip</v>
      </c>
      <c r="F272" s="3" t="s">
        <v>212</v>
      </c>
      <c r="G272" s="3" t="s">
        <v>1498</v>
      </c>
      <c r="H272" s="3" t="s">
        <v>1098</v>
      </c>
    </row>
    <row r="273" ht="15.75" customHeight="1">
      <c r="A273" s="28">
        <v>2.0221130091429E13</v>
      </c>
      <c r="B273" s="4" t="s">
        <v>691</v>
      </c>
      <c r="C273" s="42">
        <v>44784.733194444445</v>
      </c>
      <c r="D273" s="3">
        <v>2.0220811173548E13</v>
      </c>
      <c r="E273" s="3" t="str">
        <f t="shared" si="1"/>
        <v>Lead time, througput, aging wip</v>
      </c>
      <c r="F273" s="3" t="s">
        <v>1067</v>
      </c>
      <c r="G273" s="3" t="s">
        <v>1499</v>
      </c>
      <c r="H273" s="3" t="s">
        <v>1082</v>
      </c>
    </row>
    <row r="274" ht="15.75" customHeight="1">
      <c r="A274" s="28">
        <v>2.0221130101829E13</v>
      </c>
      <c r="B274" s="4" t="s">
        <v>695</v>
      </c>
      <c r="C274" s="42">
        <v>44784.733194444445</v>
      </c>
      <c r="D274" s="3">
        <v>2.0220811173548E13</v>
      </c>
      <c r="E274" s="3" t="str">
        <f t="shared" si="1"/>
        <v>Lead time, througput, aging wip</v>
      </c>
      <c r="F274" s="3" t="s">
        <v>1096</v>
      </c>
      <c r="G274" s="3" t="s">
        <v>1193</v>
      </c>
      <c r="H274" s="4" t="s">
        <v>1193</v>
      </c>
    </row>
    <row r="275" ht="15.75" customHeight="1">
      <c r="A275" s="28">
        <v>2.0221130120338E13</v>
      </c>
      <c r="B275" s="4" t="s">
        <v>697</v>
      </c>
      <c r="C275" s="42">
        <v>44784.73667824074</v>
      </c>
      <c r="D275" s="3">
        <v>2.0220811174049E13</v>
      </c>
      <c r="E275" s="3" t="str">
        <f t="shared" si="1"/>
        <v>Lead time, cycle time, throughput, cumulative diagram</v>
      </c>
      <c r="F275" s="3" t="s">
        <v>212</v>
      </c>
      <c r="G275" s="3" t="s">
        <v>1500</v>
      </c>
      <c r="H275" s="4" t="s">
        <v>1120</v>
      </c>
    </row>
    <row r="276" ht="15.75" customHeight="1">
      <c r="A276" s="28">
        <v>2.0221130151011E13</v>
      </c>
      <c r="B276" s="4"/>
      <c r="C276" s="42">
        <v>44784.73667824074</v>
      </c>
      <c r="D276" s="3">
        <v>2.0220811174049E13</v>
      </c>
      <c r="E276" s="3" t="str">
        <f t="shared" si="1"/>
        <v>Lead time, cycle time, throughput, cumulative diagram</v>
      </c>
      <c r="F276" s="3" t="s">
        <v>1064</v>
      </c>
      <c r="G276" s="3" t="s">
        <v>1501</v>
      </c>
      <c r="H276" s="3" t="s">
        <v>1191</v>
      </c>
    </row>
    <row r="277" ht="15.75" customHeight="1">
      <c r="A277" s="28">
        <v>2.0221130184604E13</v>
      </c>
      <c r="B277" s="4" t="s">
        <v>699</v>
      </c>
      <c r="C277" s="42">
        <v>44784.73667824074</v>
      </c>
      <c r="D277" s="3">
        <v>2.0220811174049E13</v>
      </c>
      <c r="E277" s="3" t="str">
        <f t="shared" si="1"/>
        <v>Lead time, cycle time, throughput, cumulative diagram</v>
      </c>
      <c r="F277" s="3" t="s">
        <v>1067</v>
      </c>
      <c r="G277" s="3" t="s">
        <v>1190</v>
      </c>
      <c r="H277" s="3" t="s">
        <v>1190</v>
      </c>
    </row>
    <row r="278" ht="15.75" customHeight="1">
      <c r="A278" s="28">
        <v>2.0221213185511E13</v>
      </c>
      <c r="B278" s="4" t="s">
        <v>700</v>
      </c>
      <c r="C278" s="42">
        <v>44784.73667824074</v>
      </c>
      <c r="D278" s="3">
        <v>2.0220811174049E13</v>
      </c>
      <c r="E278" s="3" t="str">
        <f t="shared" si="1"/>
        <v>Lead time, cycle time, throughput, cumulative diagram</v>
      </c>
      <c r="F278" s="3" t="s">
        <v>1239</v>
      </c>
      <c r="G278" s="3" t="s">
        <v>1118</v>
      </c>
      <c r="H278" s="3" t="s">
        <v>1118</v>
      </c>
    </row>
    <row r="279" ht="15.75" customHeight="1">
      <c r="A279" s="28">
        <v>2.0221213185833E13</v>
      </c>
      <c r="B279" s="4" t="s">
        <v>704</v>
      </c>
      <c r="C279" s="42">
        <v>44784.83866898148</v>
      </c>
      <c r="D279" s="3">
        <v>2.0220811200741E13</v>
      </c>
      <c r="E279" s="3" t="str">
        <f t="shared" si="1"/>
        <v>Burndown Sprint, Throughput, Cycle Time, Lead Time e Cumulative Flow Diagram (CFD)</v>
      </c>
      <c r="F279" s="3" t="s">
        <v>197</v>
      </c>
      <c r="G279" s="3" t="s">
        <v>1183</v>
      </c>
      <c r="H279" s="3" t="s">
        <v>1183</v>
      </c>
    </row>
    <row r="280" ht="15.75" customHeight="1">
      <c r="A280" s="28">
        <v>2.0221214061013E13</v>
      </c>
      <c r="B280" s="4" t="s">
        <v>705</v>
      </c>
      <c r="C280" s="42">
        <v>44784.83866898148</v>
      </c>
      <c r="D280" s="3">
        <v>2.0220811200741E13</v>
      </c>
      <c r="E280" s="3" t="str">
        <f t="shared" si="1"/>
        <v>Burndown Sprint, Throughput, Cycle Time, Lead Time e Cumulative Flow Diagram (CFD)</v>
      </c>
      <c r="F280" s="3" t="s">
        <v>1067</v>
      </c>
      <c r="G280" s="3" t="s">
        <v>1502</v>
      </c>
      <c r="H280" s="3" t="s">
        <v>1084</v>
      </c>
    </row>
    <row r="281" ht="15.75" customHeight="1">
      <c r="A281" s="28">
        <v>2.0230110102947E13</v>
      </c>
      <c r="B281" s="4" t="s">
        <v>707</v>
      </c>
      <c r="C281" s="42">
        <v>44784.83866898148</v>
      </c>
      <c r="D281" s="3">
        <v>2.0220811200741E13</v>
      </c>
      <c r="E281" s="3" t="str">
        <f t="shared" si="1"/>
        <v>Burndown Sprint, Throughput, Cycle Time, Lead Time e Cumulative Flow Diagram (CFD)</v>
      </c>
      <c r="F281" s="3" t="s">
        <v>1064</v>
      </c>
      <c r="G281" s="3" t="s">
        <v>1503</v>
      </c>
      <c r="H281" s="3" t="s">
        <v>1084</v>
      </c>
    </row>
    <row r="282" ht="15.75" customHeight="1">
      <c r="A282" s="28">
        <v>2.0230110103357E13</v>
      </c>
      <c r="B282" s="4" t="s">
        <v>709</v>
      </c>
      <c r="C282" s="42">
        <v>44784.83866898148</v>
      </c>
      <c r="D282" s="3">
        <v>2.0220811200741E13</v>
      </c>
      <c r="E282" s="3" t="str">
        <f t="shared" si="1"/>
        <v>Burndown Sprint, Throughput, Cycle Time, Lead Time e Cumulative Flow Diagram (CFD)</v>
      </c>
      <c r="F282" s="3" t="s">
        <v>1100</v>
      </c>
      <c r="G282" s="3" t="s">
        <v>1504</v>
      </c>
      <c r="H282" s="3" t="s">
        <v>1088</v>
      </c>
    </row>
    <row r="283" ht="15.75" customHeight="1">
      <c r="A283" s="28">
        <v>2.0230110115948E13</v>
      </c>
      <c r="B283" s="4" t="s">
        <v>710</v>
      </c>
      <c r="C283" s="42">
        <v>44784.88322916667</v>
      </c>
      <c r="D283" s="3">
        <v>2.0220811211151E13</v>
      </c>
      <c r="E283" s="3" t="str">
        <f t="shared" si="1"/>
        <v>Lead time, conversão, NPS, percentual de conclusão, contact rate</v>
      </c>
      <c r="F283" s="3" t="s">
        <v>212</v>
      </c>
      <c r="G283" s="3" t="s">
        <v>1505</v>
      </c>
      <c r="H283" s="3" t="s">
        <v>1131</v>
      </c>
    </row>
    <row r="284" ht="15.75" customHeight="1">
      <c r="A284" s="28">
        <v>2.0230110124223E13</v>
      </c>
      <c r="B284" s="4" t="s">
        <v>712</v>
      </c>
      <c r="C284" s="42">
        <v>44784.88322916667</v>
      </c>
      <c r="D284" s="3">
        <v>2.0220811211151E13</v>
      </c>
      <c r="E284" s="3" t="str">
        <f t="shared" si="1"/>
        <v>Lead time, conversão, NPS, percentual de conclusão, contact rate</v>
      </c>
      <c r="F284" s="3" t="s">
        <v>228</v>
      </c>
      <c r="G284" s="3" t="s">
        <v>1506</v>
      </c>
      <c r="H284" s="4" t="s">
        <v>1114</v>
      </c>
    </row>
    <row r="285" ht="15.75" customHeight="1">
      <c r="A285" s="28">
        <v>2.0230113134915E13</v>
      </c>
      <c r="B285" s="4"/>
      <c r="C285" s="42">
        <v>44784.88322916667</v>
      </c>
      <c r="D285" s="3">
        <v>2.0220811211151E13</v>
      </c>
      <c r="E285" s="3" t="str">
        <f t="shared" si="1"/>
        <v>Lead time, conversão, NPS, percentual de conclusão, contact rate</v>
      </c>
      <c r="F285" s="3" t="s">
        <v>1074</v>
      </c>
      <c r="G285" s="3" t="s">
        <v>1507</v>
      </c>
      <c r="H285" s="3" t="s">
        <v>1128</v>
      </c>
    </row>
    <row r="286" ht="15.75" customHeight="1">
      <c r="A286" s="28">
        <v>2.0221228172947E13</v>
      </c>
      <c r="B286" s="4" t="s">
        <v>715</v>
      </c>
      <c r="C286" s="42">
        <v>44784.88322916667</v>
      </c>
      <c r="D286" s="3">
        <v>2.0220811211151E13</v>
      </c>
      <c r="E286" s="3" t="str">
        <f t="shared" si="1"/>
        <v>Lead time, conversão, NPS, percentual de conclusão, contact rate</v>
      </c>
      <c r="F286" s="3" t="s">
        <v>1113</v>
      </c>
      <c r="G286" s="3" t="s">
        <v>1508</v>
      </c>
      <c r="H286" s="38" t="s">
        <v>1139</v>
      </c>
    </row>
    <row r="287" ht="15.75" customHeight="1">
      <c r="A287" s="44">
        <v>2.0230319201014E13</v>
      </c>
      <c r="B287" s="4" t="s">
        <v>718</v>
      </c>
      <c r="C287" s="42">
        <v>44784.88322916667</v>
      </c>
      <c r="D287" s="3">
        <v>2.0220811211151E13</v>
      </c>
      <c r="E287" s="3" t="str">
        <f t="shared" si="1"/>
        <v>Lead time, conversão, NPS, percentual de conclusão, contact rate</v>
      </c>
      <c r="F287" s="3" t="s">
        <v>1144</v>
      </c>
      <c r="G287" s="3" t="s">
        <v>1186</v>
      </c>
      <c r="H287" s="3" t="s">
        <v>1186</v>
      </c>
    </row>
    <row r="288" ht="15.75" customHeight="1">
      <c r="A288" s="28">
        <v>2.0230319223019E13</v>
      </c>
      <c r="B288" s="4" t="s">
        <v>720</v>
      </c>
      <c r="C288" s="42">
        <v>44785.391689814816</v>
      </c>
      <c r="D288" s="3">
        <v>2.0220812092402E13</v>
      </c>
      <c r="E288" s="3" t="str">
        <f t="shared" si="1"/>
        <v>Conversão</v>
      </c>
      <c r="F288" s="3" t="s">
        <v>228</v>
      </c>
      <c r="G288" s="3" t="s">
        <v>1104</v>
      </c>
      <c r="H288" s="3" t="s">
        <v>1104</v>
      </c>
    </row>
    <row r="289" ht="15.75" customHeight="1">
      <c r="A289" s="28">
        <v>2.0230320013629E13</v>
      </c>
      <c r="B289" s="4" t="s">
        <v>721</v>
      </c>
      <c r="C289" s="42">
        <v>44785.51939814815</v>
      </c>
      <c r="D289" s="3">
        <v>2.0220812122756E13</v>
      </c>
      <c r="E289" s="3" t="str">
        <f t="shared" si="1"/>
        <v>Nenhum</v>
      </c>
      <c r="F289" s="3" t="s">
        <v>304</v>
      </c>
      <c r="G289" s="3" t="s">
        <v>1509</v>
      </c>
      <c r="H289" s="3" t="s">
        <v>1104</v>
      </c>
    </row>
    <row r="290" ht="15.75" customHeight="1">
      <c r="A290" s="28">
        <v>2.0230320084618E13</v>
      </c>
      <c r="B290" s="4" t="s">
        <v>724</v>
      </c>
      <c r="C290" s="42">
        <v>44785.59395833333</v>
      </c>
      <c r="D290" s="3">
        <v>2.0220812141518E13</v>
      </c>
      <c r="E290" s="3" t="str">
        <f t="shared" si="1"/>
        <v>OKR, lead time, tempo de estória bloqueada, cycle time</v>
      </c>
      <c r="F290" s="3" t="s">
        <v>197</v>
      </c>
      <c r="G290" s="3" t="s">
        <v>1510</v>
      </c>
      <c r="H290" s="3" t="s">
        <v>1087</v>
      </c>
    </row>
    <row r="291" ht="15.75" customHeight="1">
      <c r="A291" s="28">
        <v>2.0230320100108E13</v>
      </c>
      <c r="B291" s="4" t="s">
        <v>725</v>
      </c>
      <c r="C291" s="42">
        <v>44785.59395833333</v>
      </c>
      <c r="D291" s="3">
        <v>2.0220812141518E13</v>
      </c>
      <c r="E291" s="3" t="str">
        <f t="shared" si="1"/>
        <v>OKR, lead time, tempo de estória bloqueada, cycle time</v>
      </c>
      <c r="F291" s="3" t="s">
        <v>212</v>
      </c>
      <c r="G291" s="3" t="s">
        <v>1181</v>
      </c>
      <c r="H291" s="3" t="s">
        <v>1181</v>
      </c>
    </row>
    <row r="292" ht="15.75" customHeight="1">
      <c r="A292" s="28">
        <v>2.023032011495E13</v>
      </c>
      <c r="B292" s="4" t="s">
        <v>727</v>
      </c>
      <c r="C292" s="42">
        <v>44785.59395833333</v>
      </c>
      <c r="D292" s="3">
        <v>2.0220812141518E13</v>
      </c>
      <c r="E292" s="3" t="str">
        <f t="shared" si="1"/>
        <v>OKR, lead time, tempo de estória bloqueada, cycle time</v>
      </c>
      <c r="F292" s="3" t="s">
        <v>1076</v>
      </c>
      <c r="G292" s="3" t="s">
        <v>1511</v>
      </c>
      <c r="H292" s="3" t="s">
        <v>1074</v>
      </c>
    </row>
    <row r="293" ht="15.75" customHeight="1">
      <c r="A293" s="28">
        <v>2.0230320121455E13</v>
      </c>
      <c r="B293" s="4" t="s">
        <v>729</v>
      </c>
      <c r="C293" s="42">
        <v>44785.59395833333</v>
      </c>
      <c r="D293" s="3">
        <v>2.0220812141518E13</v>
      </c>
      <c r="E293" s="3" t="str">
        <f t="shared" si="1"/>
        <v>OKR, lead time, tempo de estória bloqueada, cycle time</v>
      </c>
      <c r="F293" s="3" t="s">
        <v>1064</v>
      </c>
      <c r="G293" s="3" t="s">
        <v>1512</v>
      </c>
      <c r="H293" s="3" t="s">
        <v>1074</v>
      </c>
    </row>
    <row r="294" ht="15.75" customHeight="1">
      <c r="A294" s="28">
        <v>2.0230320144616E13</v>
      </c>
      <c r="B294" s="4" t="s">
        <v>733</v>
      </c>
      <c r="C294" s="42">
        <v>44785.737974537034</v>
      </c>
      <c r="D294" s="3">
        <v>2.0220812174241E13</v>
      </c>
      <c r="E294" s="3" t="str">
        <f t="shared" si="1"/>
        <v>Nao aplicamos metricas no processo </v>
      </c>
      <c r="F294" s="3" t="s">
        <v>304</v>
      </c>
      <c r="G294" s="3" t="s">
        <v>1513</v>
      </c>
      <c r="H294" s="3" t="s">
        <v>1074</v>
      </c>
    </row>
    <row r="295" ht="15.75" customHeight="1">
      <c r="A295" s="28">
        <v>2.0230320173402E13</v>
      </c>
      <c r="B295" s="4" t="s">
        <v>737</v>
      </c>
      <c r="C295" s="42">
        <v>44785.76241898148</v>
      </c>
      <c r="D295" s="3">
        <v>2.0220812181753E13</v>
      </c>
      <c r="E295" s="3" t="str">
        <f t="shared" si="1"/>
        <v>KPI 1 - % Pessoas e % Investimento por Equipe? 
KPI 2 - % Pessoas por Função dentro do setor?
KPI 3 - % Melhorias x Correções (Tempo)
KPI 4 - Quantidade de Bugs em Clientes por Mês
KPI 5 - % Classificação das Melhorias (Tempo)</v>
      </c>
      <c r="F295" s="3" t="s">
        <v>1084</v>
      </c>
      <c r="G295" s="3" t="s">
        <v>1514</v>
      </c>
      <c r="H295" s="3" t="s">
        <v>1074</v>
      </c>
    </row>
    <row r="296" ht="15.75" customHeight="1">
      <c r="A296" s="28">
        <v>2.0230320190221E13</v>
      </c>
      <c r="B296" s="4" t="s">
        <v>740</v>
      </c>
      <c r="C296" s="42">
        <v>44785.76241898148</v>
      </c>
      <c r="D296" s="3">
        <v>2.0220812181753E13</v>
      </c>
      <c r="E296" s="3" t="str">
        <f t="shared" si="1"/>
        <v>KPI 1 - % Pessoas e % Investimento por Equipe? 
KPI 2 - % Pessoas por Função dentro do setor?
KPI 3 - % Melhorias x Correções (Tempo)
KPI 4 - Quantidade de Bugs em Clientes por Mês
KPI 5 - % Classificação das Melhorias (Tempo)</v>
      </c>
      <c r="F296" s="3" t="s">
        <v>1185</v>
      </c>
      <c r="G296" s="3" t="s">
        <v>1515</v>
      </c>
      <c r="H296" s="3" t="s">
        <v>555</v>
      </c>
    </row>
    <row r="297" ht="15.75" customHeight="1">
      <c r="A297" s="28">
        <v>2.0230320192107E13</v>
      </c>
      <c r="B297" s="4" t="s">
        <v>743</v>
      </c>
      <c r="C297" s="42">
        <v>44785.76241898148</v>
      </c>
      <c r="D297" s="3">
        <v>2.0220812181753E13</v>
      </c>
      <c r="E297" s="3" t="str">
        <f t="shared" si="1"/>
        <v>KPI 1 - % Pessoas e % Investimento por Equipe? 
KPI 2 - % Pessoas por Função dentro do setor?
KPI 3 - % Melhorias x Correções (Tempo)
KPI 4 - Quantidade de Bugs em Clientes por Mês
KPI 5 - % Classificação das Melhorias (Tempo)</v>
      </c>
      <c r="F297" s="3" t="s">
        <v>1140</v>
      </c>
      <c r="G297" s="3" t="s">
        <v>1516</v>
      </c>
      <c r="H297" s="3" t="s">
        <v>555</v>
      </c>
    </row>
    <row r="298" ht="15.75" customHeight="1">
      <c r="A298" s="28">
        <v>2.0230320192651E13</v>
      </c>
      <c r="B298" s="4" t="s">
        <v>746</v>
      </c>
      <c r="C298" s="42">
        <v>44785.76241898148</v>
      </c>
      <c r="D298" s="3">
        <v>2.0220812181753E13</v>
      </c>
      <c r="E298" s="3" t="str">
        <f t="shared" si="1"/>
        <v>KPI 1 - % Pessoas e % Investimento por Equipe? 
KPI 2 - % Pessoas por Função dentro do setor?
KPI 3 - % Melhorias x Correções (Tempo)
KPI 4 - Quantidade de Bugs em Clientes por Mês
KPI 5 - % Classificação das Melhorias (Tempo)</v>
      </c>
      <c r="F298" s="3" t="s">
        <v>1082</v>
      </c>
      <c r="G298" s="3" t="s">
        <v>1180</v>
      </c>
      <c r="H298" s="3" t="s">
        <v>1180</v>
      </c>
    </row>
    <row r="299" ht="15.75" customHeight="1">
      <c r="A299" s="28">
        <v>2.0230320201634E13</v>
      </c>
      <c r="B299" s="4" t="s">
        <v>748</v>
      </c>
      <c r="C299" s="42">
        <v>44785.76241898148</v>
      </c>
      <c r="D299" s="3">
        <v>2.0220812181753E13</v>
      </c>
      <c r="E299" s="3" t="str">
        <f t="shared" si="1"/>
        <v>KPI 1 - % Pessoas e % Investimento por Equipe? 
KPI 2 - % Pessoas por Função dentro do setor?
KPI 3 - % Melhorias x Correções (Tempo)
KPI 4 - Quantidade de Bugs em Clientes por Mês
KPI 5 - % Classificação das Melhorias (Tempo)</v>
      </c>
      <c r="F299" s="3" t="s">
        <v>1160</v>
      </c>
      <c r="G299" s="3" t="s">
        <v>1517</v>
      </c>
      <c r="H299" s="3" t="s">
        <v>1101</v>
      </c>
    </row>
    <row r="300" ht="15.75" customHeight="1">
      <c r="A300" s="28">
        <v>2.0230321073852E13</v>
      </c>
      <c r="B300" s="4" t="s">
        <v>750</v>
      </c>
      <c r="C300" s="42">
        <v>44785.76412037037</v>
      </c>
      <c r="D300" s="3">
        <v>2.022081218202E13</v>
      </c>
      <c r="E300" s="3" t="str">
        <f t="shared" si="1"/>
        <v>Vazão, tempo de click, tempo de espera, impacto no negócio ROI</v>
      </c>
      <c r="F300" s="3" t="s">
        <v>1067</v>
      </c>
      <c r="G300" s="3" t="s">
        <v>1518</v>
      </c>
      <c r="H300" s="3" t="s">
        <v>1101</v>
      </c>
    </row>
    <row r="301" ht="15.75" customHeight="1">
      <c r="A301" s="28">
        <v>2.0230321100946E13</v>
      </c>
      <c r="B301" s="4" t="s">
        <v>752</v>
      </c>
      <c r="C301" s="42">
        <v>44785.76412037037</v>
      </c>
      <c r="D301" s="3">
        <v>2.022081218202E13</v>
      </c>
      <c r="E301" s="3" t="str">
        <f t="shared" si="1"/>
        <v>Vazão, tempo de click, tempo de espera, impacto no negócio ROI</v>
      </c>
      <c r="F301" s="3" t="s">
        <v>1113</v>
      </c>
      <c r="G301" s="3" t="s">
        <v>1519</v>
      </c>
      <c r="H301" s="37" t="s">
        <v>1101</v>
      </c>
    </row>
    <row r="302" ht="15.75" customHeight="1">
      <c r="A302" s="28">
        <v>2.0230321145506E13</v>
      </c>
      <c r="B302" s="4"/>
      <c r="C302" s="42">
        <v>44785.76412037037</v>
      </c>
      <c r="D302" s="3">
        <v>2.022081218202E13</v>
      </c>
      <c r="E302" s="3" t="str">
        <f t="shared" si="1"/>
        <v>Vazão, tempo de click, tempo de espera, impacto no negócio ROI</v>
      </c>
      <c r="F302" s="3" t="s">
        <v>1076</v>
      </c>
      <c r="G302" s="3" t="s">
        <v>1520</v>
      </c>
      <c r="H302" s="3" t="s">
        <v>1106</v>
      </c>
    </row>
    <row r="303" ht="15.75" customHeight="1">
      <c r="A303" s="28">
        <v>2.0230321163317E13</v>
      </c>
      <c r="B303" s="4"/>
      <c r="C303" s="42">
        <v>44785.76412037037</v>
      </c>
      <c r="D303" s="3">
        <v>2.022081218202E13</v>
      </c>
      <c r="E303" s="3" t="str">
        <f t="shared" si="1"/>
        <v>Vazão, tempo de click, tempo de espera, impacto no negócio ROI</v>
      </c>
      <c r="F303" s="3" t="s">
        <v>1218</v>
      </c>
      <c r="G303" s="3" t="s">
        <v>1521</v>
      </c>
      <c r="H303" s="3" t="s">
        <v>304</v>
      </c>
    </row>
    <row r="304" ht="15.75" customHeight="1">
      <c r="A304" s="28">
        <v>2.0230321170939E13</v>
      </c>
      <c r="B304" s="4" t="s">
        <v>756</v>
      </c>
      <c r="C304" s="42">
        <v>44785.840162037035</v>
      </c>
      <c r="D304" s="3">
        <v>2.022081220095E13</v>
      </c>
      <c r="E304" s="3" t="str">
        <f t="shared" si="1"/>
        <v>KPIs, CFD, Gráfico de Dispersão, Histograma de taxa de transferência e eficiência de fluxo.</v>
      </c>
      <c r="F304" s="3" t="s">
        <v>1087</v>
      </c>
      <c r="G304" s="3" t="s">
        <v>1159</v>
      </c>
      <c r="H304" s="3" t="s">
        <v>1159</v>
      </c>
    </row>
    <row r="305" ht="15.75" customHeight="1">
      <c r="A305" s="28">
        <v>2.0230321192024E13</v>
      </c>
      <c r="B305" s="4" t="s">
        <v>757</v>
      </c>
      <c r="C305" s="42">
        <v>44785.840162037035</v>
      </c>
      <c r="D305" s="3">
        <v>2.022081220095E13</v>
      </c>
      <c r="E305" s="3" t="str">
        <f t="shared" si="1"/>
        <v>KPIs, CFD, Gráfico de Dispersão, Histograma de taxa de transferência e eficiência de fluxo.</v>
      </c>
      <c r="F305" s="3" t="s">
        <v>1100</v>
      </c>
      <c r="G305" s="3" t="s">
        <v>1158</v>
      </c>
      <c r="H305" s="3" t="s">
        <v>1158</v>
      </c>
    </row>
    <row r="306" ht="15.75" customHeight="1">
      <c r="A306" s="28">
        <v>2.0230322190213E13</v>
      </c>
      <c r="B306" s="4" t="s">
        <v>760</v>
      </c>
      <c r="C306" s="42">
        <v>44785.840162037035</v>
      </c>
      <c r="D306" s="3">
        <v>2.022081220095E13</v>
      </c>
      <c r="E306" s="3" t="str">
        <f t="shared" si="1"/>
        <v>KPIs, CFD, Gráfico de Dispersão, Histograma de taxa de transferência e eficiência de fluxo.</v>
      </c>
      <c r="F306" s="3" t="s">
        <v>555</v>
      </c>
      <c r="G306" s="3" t="s">
        <v>1157</v>
      </c>
      <c r="H306" s="3" t="s">
        <v>1157</v>
      </c>
    </row>
    <row r="307" ht="15.75" customHeight="1">
      <c r="A307" s="28">
        <v>2.0230326204028E13</v>
      </c>
      <c r="B307" s="4" t="s">
        <v>761</v>
      </c>
      <c r="C307" s="42">
        <v>44785.840162037035</v>
      </c>
      <c r="D307" s="3">
        <v>2.022081220095E13</v>
      </c>
      <c r="E307" s="3" t="str">
        <f t="shared" si="1"/>
        <v>KPIs, CFD, Gráfico de Dispersão, Histograma de taxa de transferência e eficiência de fluxo.</v>
      </c>
      <c r="F307" s="3" t="s">
        <v>1105</v>
      </c>
      <c r="G307" s="3" t="s">
        <v>1156</v>
      </c>
      <c r="H307" s="3" t="s">
        <v>1156</v>
      </c>
    </row>
    <row r="308" ht="15.75" customHeight="1">
      <c r="A308" s="28">
        <v>2.0230401122942E13</v>
      </c>
      <c r="B308" s="4" t="s">
        <v>763</v>
      </c>
      <c r="C308" s="42">
        <v>44785.95815972222</v>
      </c>
      <c r="D308" s="3">
        <v>2.0220812225945E13</v>
      </c>
      <c r="E308" s="3" t="str">
        <f t="shared" si="1"/>
        <v>Sucesso  das entregas, satisfação do cliente, satisfação do time, efetividade dos custos e Aderência ao processo de desenvolvimento. </v>
      </c>
      <c r="F308" s="3" t="s">
        <v>304</v>
      </c>
      <c r="G308" s="3" t="s">
        <v>1522</v>
      </c>
      <c r="H308" s="3" t="s">
        <v>1154</v>
      </c>
    </row>
    <row r="309" ht="15.75" customHeight="1">
      <c r="A309" s="28">
        <v>2.0230401140133E13</v>
      </c>
      <c r="B309" s="4"/>
      <c r="C309" s="42">
        <v>44785.95815972222</v>
      </c>
      <c r="D309" s="3">
        <v>2.0220812225945E13</v>
      </c>
      <c r="E309" s="3" t="str">
        <f t="shared" si="1"/>
        <v>Sucesso  das entregas, satisfação do cliente, satisfação do time, efetividade dos custos e Aderência ao processo de desenvolvimento. </v>
      </c>
      <c r="F309" s="3" t="s">
        <v>1186</v>
      </c>
      <c r="G309" s="3" t="s">
        <v>1522</v>
      </c>
      <c r="H309" s="3" t="s">
        <v>1074</v>
      </c>
    </row>
    <row r="310" ht="15.75" customHeight="1">
      <c r="A310" s="28">
        <v>2.0230401140725E13</v>
      </c>
      <c r="B310" s="4" t="s">
        <v>765</v>
      </c>
      <c r="C310" s="42">
        <v>44785.95815972222</v>
      </c>
      <c r="D310" s="3">
        <v>2.0220812225945E13</v>
      </c>
      <c r="E310" s="3" t="str">
        <f t="shared" si="1"/>
        <v>Sucesso  das entregas, satisfação do cliente, satisfação do time, efetividade dos custos e Aderência ao processo de desenvolvimento. </v>
      </c>
      <c r="F310" s="3" t="s">
        <v>1186</v>
      </c>
      <c r="G310" s="3" t="s">
        <v>1523</v>
      </c>
      <c r="H310" s="4" t="s">
        <v>1099</v>
      </c>
    </row>
    <row r="311" ht="15.75" customHeight="1">
      <c r="A311" s="28">
        <v>2.0230401163146E13</v>
      </c>
      <c r="B311" s="4" t="s">
        <v>768</v>
      </c>
      <c r="C311" s="42">
        <v>44785.95815972222</v>
      </c>
      <c r="D311" s="3">
        <v>2.0220812225945E13</v>
      </c>
      <c r="E311" s="3" t="str">
        <f t="shared" si="1"/>
        <v>Sucesso  das entregas, satisfação do cliente, satisfação do time, efetividade dos custos e Aderência ao processo de desenvolvimento. </v>
      </c>
      <c r="F311" s="3" t="s">
        <v>1228</v>
      </c>
      <c r="G311" s="3" t="s">
        <v>1131</v>
      </c>
      <c r="H311" s="3" t="s">
        <v>1131</v>
      </c>
    </row>
    <row r="312" ht="15.75" customHeight="1">
      <c r="A312" s="45"/>
      <c r="B312" s="4"/>
      <c r="C312" s="42">
        <v>44788.39644675926</v>
      </c>
      <c r="D312" s="3">
        <v>2.0220815093053E13</v>
      </c>
      <c r="E312" s="3" t="str">
        <f t="shared" si="1"/>
        <v>CSAT, funis de conversão, UMUX, previsibilidade de modelos estatísticos</v>
      </c>
      <c r="F312" s="3" t="s">
        <v>1115</v>
      </c>
      <c r="G312" s="3" t="s">
        <v>1524</v>
      </c>
      <c r="H312" s="3" t="s">
        <v>228</v>
      </c>
    </row>
    <row r="313" ht="15.75" customHeight="1">
      <c r="A313" s="45"/>
      <c r="B313" s="4"/>
      <c r="C313" s="42">
        <v>44788.39644675926</v>
      </c>
      <c r="D313" s="3">
        <v>2.0220815093053E13</v>
      </c>
      <c r="E313" s="3" t="str">
        <f t="shared" si="1"/>
        <v>CSAT, funis de conversão, UMUX, previsibilidade de modelos estatísticos</v>
      </c>
      <c r="F313" s="3" t="s">
        <v>1221</v>
      </c>
      <c r="G313" s="3" t="s">
        <v>1174</v>
      </c>
      <c r="H313" s="3" t="s">
        <v>1174</v>
      </c>
    </row>
    <row r="314" ht="15.75" customHeight="1">
      <c r="A314" s="45"/>
      <c r="B314" s="4"/>
      <c r="C314" s="42">
        <v>44788.39644675926</v>
      </c>
      <c r="D314" s="3">
        <v>2.0220815093053E13</v>
      </c>
      <c r="E314" s="3" t="str">
        <f t="shared" si="1"/>
        <v>CSAT, funis de conversão, UMUX, previsibilidade de modelos estatísticos</v>
      </c>
      <c r="F314" s="3" t="s">
        <v>1111</v>
      </c>
      <c r="G314" s="3" t="s">
        <v>1525</v>
      </c>
      <c r="H314" s="3" t="s">
        <v>1102</v>
      </c>
    </row>
    <row r="315" ht="15.75" customHeight="1">
      <c r="A315" s="45"/>
      <c r="B315" s="4"/>
      <c r="C315" s="42">
        <v>44788.39644675926</v>
      </c>
      <c r="D315" s="3">
        <v>2.0220815093053E13</v>
      </c>
      <c r="E315" s="3" t="str">
        <f t="shared" si="1"/>
        <v>CSAT, funis de conversão, UMUX, previsibilidade de modelos estatísticos</v>
      </c>
      <c r="F315" s="3" t="s">
        <v>304</v>
      </c>
      <c r="G315" s="3" t="s">
        <v>1170</v>
      </c>
      <c r="H315" s="3" t="s">
        <v>1170</v>
      </c>
    </row>
    <row r="316" ht="15.75" customHeight="1">
      <c r="A316" s="45"/>
      <c r="B316" s="4"/>
      <c r="C316" s="42">
        <v>44788.64884259259</v>
      </c>
      <c r="D316" s="3">
        <v>2.022081515342E13</v>
      </c>
      <c r="E316" s="3" t="str">
        <f t="shared" si="1"/>
        <v>CSAT, SLA, RWT</v>
      </c>
      <c r="F316" s="3" t="s">
        <v>1115</v>
      </c>
      <c r="G316" s="3" t="s">
        <v>1526</v>
      </c>
      <c r="H316" s="3" t="s">
        <v>1113</v>
      </c>
    </row>
    <row r="317" ht="15.75" customHeight="1">
      <c r="A317" s="45"/>
      <c r="B317" s="4"/>
      <c r="C317" s="42">
        <v>44788.64884259259</v>
      </c>
      <c r="D317" s="3">
        <v>2.022081515342E13</v>
      </c>
      <c r="E317" s="3" t="str">
        <f t="shared" si="1"/>
        <v>CSAT, SLA, RWT</v>
      </c>
      <c r="F317" s="3" t="s">
        <v>1104</v>
      </c>
      <c r="G317" s="3" t="s">
        <v>1527</v>
      </c>
      <c r="H317" s="3" t="s">
        <v>1113</v>
      </c>
    </row>
    <row r="318" ht="15.75" customHeight="1">
      <c r="A318" s="45"/>
      <c r="B318" s="4"/>
      <c r="C318" s="42">
        <v>44788.64884259259</v>
      </c>
      <c r="D318" s="3">
        <v>2.022081515342E13</v>
      </c>
      <c r="E318" s="3" t="str">
        <f t="shared" si="1"/>
        <v>CSAT, SLA, RWT</v>
      </c>
      <c r="F318" s="3" t="s">
        <v>1186</v>
      </c>
      <c r="G318" s="3" t="s">
        <v>1528</v>
      </c>
      <c r="H318" s="3" t="s">
        <v>1076</v>
      </c>
    </row>
    <row r="319" ht="15.75" customHeight="1">
      <c r="A319" s="45"/>
      <c r="B319" s="4"/>
      <c r="C319" s="42">
        <v>44788.979050925926</v>
      </c>
      <c r="D319" s="3">
        <v>2.022081523295E13</v>
      </c>
      <c r="E319" s="3" t="str">
        <f t="shared" si="1"/>
        <v>Deployment frequency, Lead time, Cycle Time, Phases of review, Change failure rate, Time to recover</v>
      </c>
      <c r="F319" s="3" t="s">
        <v>304</v>
      </c>
      <c r="G319" s="3" t="s">
        <v>1529</v>
      </c>
      <c r="H319" s="3" t="s">
        <v>1109</v>
      </c>
    </row>
    <row r="320" ht="15.75" customHeight="1">
      <c r="A320" s="45"/>
      <c r="B320" s="4"/>
      <c r="C320" s="42">
        <v>44788.979050925926</v>
      </c>
      <c r="D320" s="3">
        <v>2.022081523295E13</v>
      </c>
      <c r="E320" s="3" t="str">
        <f t="shared" si="1"/>
        <v>Deployment frequency, Lead time, Cycle Time, Phases of review, Change failure rate, Time to recover</v>
      </c>
      <c r="F320" s="3" t="s">
        <v>212</v>
      </c>
      <c r="G320" s="3" t="s">
        <v>1163</v>
      </c>
      <c r="H320" s="4" t="s">
        <v>1163</v>
      </c>
    </row>
    <row r="321" ht="15.75" customHeight="1">
      <c r="A321" s="45"/>
      <c r="B321" s="4"/>
      <c r="C321" s="42">
        <v>44788.979050925926</v>
      </c>
      <c r="D321" s="3">
        <v>2.022081523295E13</v>
      </c>
      <c r="E321" s="3" t="str">
        <f t="shared" si="1"/>
        <v>Deployment frequency, Lead time, Cycle Time, Phases of review, Change failure rate, Time to recover</v>
      </c>
      <c r="F321" s="3" t="s">
        <v>1064</v>
      </c>
      <c r="G321" s="3" t="s">
        <v>1161</v>
      </c>
      <c r="H321" s="3" t="s">
        <v>1161</v>
      </c>
    </row>
    <row r="322" ht="15.75" customHeight="1">
      <c r="A322" s="45"/>
      <c r="B322" s="4"/>
      <c r="C322" s="42">
        <v>44788.979050925926</v>
      </c>
      <c r="D322" s="3">
        <v>2.022081523295E13</v>
      </c>
      <c r="E322" s="3" t="str">
        <f t="shared" si="1"/>
        <v>Deployment frequency, Lead time, Cycle Time, Phases of review, Change failure rate, Time to recover</v>
      </c>
      <c r="F322" s="3" t="s">
        <v>1244</v>
      </c>
      <c r="G322" s="3" t="s">
        <v>1530</v>
      </c>
      <c r="H322" s="3" t="s">
        <v>1076</v>
      </c>
    </row>
    <row r="323" ht="15.75" customHeight="1">
      <c r="A323" s="45"/>
      <c r="B323" s="4"/>
      <c r="C323" s="42">
        <v>44788.979050925926</v>
      </c>
      <c r="D323" s="3">
        <v>2.022081523295E13</v>
      </c>
      <c r="E323" s="3" t="str">
        <f t="shared" si="1"/>
        <v>Deployment frequency, Lead time, Cycle Time, Phases of review, Change failure rate, Time to recover</v>
      </c>
      <c r="F323" s="3" t="s">
        <v>1245</v>
      </c>
      <c r="G323" s="3" t="s">
        <v>1531</v>
      </c>
      <c r="H323" s="3" t="s">
        <v>1067</v>
      </c>
    </row>
    <row r="324" ht="15.75" customHeight="1">
      <c r="A324" s="45"/>
      <c r="B324" s="4"/>
      <c r="C324" s="42">
        <v>44788.979050925926</v>
      </c>
      <c r="D324" s="3">
        <v>2.022081523295E13</v>
      </c>
      <c r="E324" s="3" t="str">
        <f t="shared" si="1"/>
        <v>Deployment frequency, Lead time, Cycle Time, Phases of review, Change failure rate, Time to recover</v>
      </c>
      <c r="F324" s="3" t="s">
        <v>1127</v>
      </c>
      <c r="G324" s="3" t="s">
        <v>1532</v>
      </c>
      <c r="H324" s="37" t="s">
        <v>1067</v>
      </c>
    </row>
    <row r="325" ht="15.75" customHeight="1">
      <c r="A325" s="45"/>
      <c r="B325" s="4"/>
      <c r="C325" s="42">
        <v>44789.32320601852</v>
      </c>
      <c r="D325" s="3">
        <v>2.0220816074525E13</v>
      </c>
      <c r="E325" s="3" t="str">
        <f t="shared" si="1"/>
        <v>Metricas de uso, leadtime,cycletime,CSAT, NPS, CES</v>
      </c>
      <c r="F325" s="3" t="s">
        <v>581</v>
      </c>
      <c r="G325" s="3" t="s">
        <v>1533</v>
      </c>
      <c r="H325" s="37" t="s">
        <v>1067</v>
      </c>
    </row>
    <row r="326" ht="15.75" customHeight="1">
      <c r="A326" s="45"/>
      <c r="B326" s="4"/>
      <c r="C326" s="42">
        <v>44789.32320601852</v>
      </c>
      <c r="D326" s="3">
        <v>2.0220816074525E13</v>
      </c>
      <c r="E326" s="3" t="str">
        <f t="shared" si="1"/>
        <v>Metricas de uso, leadtime,cycletime,CSAT, NPS, CES</v>
      </c>
      <c r="F326" s="3" t="s">
        <v>212</v>
      </c>
      <c r="G326" s="3" t="s">
        <v>1067</v>
      </c>
      <c r="H326" s="37" t="s">
        <v>1067</v>
      </c>
    </row>
    <row r="327" ht="15.75" customHeight="1">
      <c r="A327" s="45"/>
      <c r="B327" s="4"/>
      <c r="C327" s="42">
        <v>44789.32320601852</v>
      </c>
      <c r="D327" s="3">
        <v>2.0220816074525E13</v>
      </c>
      <c r="E327" s="3" t="str">
        <f t="shared" si="1"/>
        <v>Metricas de uso, leadtime,cycletime,CSAT, NPS, CES</v>
      </c>
      <c r="F327" s="3" t="s">
        <v>1064</v>
      </c>
      <c r="G327" s="3" t="s">
        <v>1534</v>
      </c>
      <c r="H327" s="37" t="s">
        <v>1067</v>
      </c>
    </row>
    <row r="328" ht="15.75" customHeight="1">
      <c r="A328" s="45"/>
      <c r="B328" s="4"/>
      <c r="C328" s="42">
        <v>44789.32320601852</v>
      </c>
      <c r="D328" s="3">
        <v>2.0220816074525E13</v>
      </c>
      <c r="E328" s="3" t="str">
        <f t="shared" si="1"/>
        <v>Metricas de uso, leadtime,cycletime,CSAT, NPS, CES</v>
      </c>
      <c r="F328" s="3" t="s">
        <v>1115</v>
      </c>
      <c r="G328" s="3" t="s">
        <v>1535</v>
      </c>
      <c r="H328" s="37" t="s">
        <v>1067</v>
      </c>
    </row>
    <row r="329" ht="15.75" customHeight="1">
      <c r="A329" s="45"/>
      <c r="B329" s="4"/>
      <c r="C329" s="42">
        <v>44789.32320601852</v>
      </c>
      <c r="D329" s="3">
        <v>2.0220816074525E13</v>
      </c>
      <c r="E329" s="3" t="str">
        <f t="shared" si="1"/>
        <v>Metricas de uso, leadtime,cycletime,CSAT, NPS, CES</v>
      </c>
      <c r="F329" s="3" t="s">
        <v>1074</v>
      </c>
      <c r="G329" s="3" t="s">
        <v>1536</v>
      </c>
      <c r="H329" s="37" t="s">
        <v>1067</v>
      </c>
    </row>
    <row r="330" ht="15.75" customHeight="1">
      <c r="A330" s="45"/>
      <c r="B330" s="4"/>
      <c r="C330" s="42">
        <v>44789.32320601852</v>
      </c>
      <c r="D330" s="3">
        <v>2.0220816074525E13</v>
      </c>
      <c r="E330" s="3" t="str">
        <f t="shared" si="1"/>
        <v>Metricas de uso, leadtime,cycletime,CSAT, NPS, CES</v>
      </c>
      <c r="F330" s="3" t="s">
        <v>1246</v>
      </c>
      <c r="G330" s="3" t="s">
        <v>1537</v>
      </c>
      <c r="H330" s="3" t="s">
        <v>1129</v>
      </c>
    </row>
    <row r="331" ht="15.75" customHeight="1">
      <c r="A331" s="45"/>
      <c r="B331" s="4"/>
      <c r="C331" s="42">
        <v>44789.38162037037</v>
      </c>
      <c r="D331" s="3">
        <v>2.0220816090932E13</v>
      </c>
      <c r="E331" s="3" t="str">
        <f t="shared" si="1"/>
        <v>lead time, produtividade de dev, qualidade do software,  wip, número de deploys, taxa de sucesso da meta sprint</v>
      </c>
      <c r="F331" s="3" t="s">
        <v>212</v>
      </c>
      <c r="G331" s="3" t="s">
        <v>1538</v>
      </c>
      <c r="H331" s="3" t="s">
        <v>1129</v>
      </c>
    </row>
    <row r="332" ht="15.75" customHeight="1">
      <c r="A332" s="45"/>
      <c r="B332" s="4"/>
      <c r="C332" s="42">
        <v>44789.38162037037</v>
      </c>
      <c r="D332" s="3">
        <v>2.0220816090932E13</v>
      </c>
      <c r="E332" s="3" t="str">
        <f t="shared" si="1"/>
        <v>lead time, produtividade de dev, qualidade do software,  wip, número de deploys, taxa de sucesso da meta sprint</v>
      </c>
      <c r="F332" s="3" t="s">
        <v>1076</v>
      </c>
      <c r="G332" s="3" t="s">
        <v>1127</v>
      </c>
      <c r="H332" s="3" t="s">
        <v>1127</v>
      </c>
    </row>
    <row r="333" ht="15.75" customHeight="1">
      <c r="A333" s="45"/>
      <c r="B333" s="4"/>
      <c r="C333" s="42">
        <v>44789.38162037037</v>
      </c>
      <c r="D333" s="3">
        <v>2.0220816090932E13</v>
      </c>
      <c r="E333" s="3" t="str">
        <f t="shared" si="1"/>
        <v>lead time, produtividade de dev, qualidade do software,  wip, número de deploys, taxa de sucesso da meta sprint</v>
      </c>
      <c r="F333" s="3" t="s">
        <v>1094</v>
      </c>
      <c r="G333" s="3" t="s">
        <v>1539</v>
      </c>
      <c r="H333" s="3" t="s">
        <v>212</v>
      </c>
    </row>
    <row r="334" ht="15.75" customHeight="1">
      <c r="A334" s="45"/>
      <c r="B334" s="4"/>
      <c r="C334" s="42">
        <v>44789.38162037037</v>
      </c>
      <c r="D334" s="3">
        <v>2.0220816090932E13</v>
      </c>
      <c r="E334" s="3" t="str">
        <f t="shared" si="1"/>
        <v>lead time, produtividade de dev, qualidade do software,  wip, número de deploys, taxa de sucesso da meta sprint</v>
      </c>
      <c r="F334" s="3" t="s">
        <v>1814</v>
      </c>
      <c r="G334" s="3" t="s">
        <v>1540</v>
      </c>
      <c r="H334" s="3" t="s">
        <v>1155</v>
      </c>
    </row>
    <row r="335" ht="15.75" customHeight="1">
      <c r="A335" s="45"/>
      <c r="B335" s="4"/>
      <c r="C335" s="42">
        <v>44789.38162037037</v>
      </c>
      <c r="D335" s="3">
        <v>2.0220816090932E13</v>
      </c>
      <c r="E335" s="3" t="str">
        <f t="shared" si="1"/>
        <v>lead time, produtividade de dev, qualidade do software,  wip, número de deploys, taxa de sucesso da meta sprint</v>
      </c>
      <c r="F335" s="3" t="s">
        <v>304</v>
      </c>
      <c r="G335" s="3" t="s">
        <v>1111</v>
      </c>
      <c r="H335" s="3" t="s">
        <v>1111</v>
      </c>
    </row>
    <row r="336" ht="15.75" customHeight="1">
      <c r="A336" s="45"/>
      <c r="B336" s="4"/>
      <c r="C336" s="42">
        <v>44789.38162037037</v>
      </c>
      <c r="D336" s="3">
        <v>2.0220816090932E13</v>
      </c>
      <c r="E336" s="3" t="str">
        <f t="shared" si="1"/>
        <v>lead time, produtividade de dev, qualidade do software,  wip, número de deploys, taxa de sucesso da meta sprint</v>
      </c>
      <c r="F336" s="3" t="s">
        <v>228</v>
      </c>
      <c r="G336" s="3" t="s">
        <v>1151</v>
      </c>
      <c r="H336" s="3" t="s">
        <v>1151</v>
      </c>
    </row>
    <row r="337" ht="15.75" customHeight="1">
      <c r="A337" s="45"/>
      <c r="B337" s="4"/>
      <c r="C337" s="42">
        <v>44789.4065162037</v>
      </c>
      <c r="D337" s="3">
        <v>2.0220816094523E13</v>
      </c>
      <c r="E337" s="3" t="str">
        <f t="shared" si="1"/>
        <v>Velocidade de desenvolvimento do time
% de tarefas finalizadas na sprint
Métricas gerais relativas ao produto</v>
      </c>
      <c r="F337" s="3" t="s">
        <v>1076</v>
      </c>
      <c r="G337" s="3" t="s">
        <v>1541</v>
      </c>
      <c r="H337" s="3" t="s">
        <v>1092</v>
      </c>
    </row>
    <row r="338" ht="15.75" customHeight="1">
      <c r="A338" s="45"/>
      <c r="B338" s="4"/>
      <c r="C338" s="42">
        <v>44789.4065162037</v>
      </c>
      <c r="D338" s="3">
        <v>2.0220816094523E13</v>
      </c>
      <c r="E338" s="3" t="str">
        <f t="shared" si="1"/>
        <v>Velocidade de desenvolvimento do time
% de tarefas finalizadas na sprint
Métricas gerais relativas ao produto</v>
      </c>
      <c r="F338" s="3" t="s">
        <v>581</v>
      </c>
      <c r="G338" s="3" t="s">
        <v>1542</v>
      </c>
      <c r="H338" s="3" t="s">
        <v>1092</v>
      </c>
    </row>
    <row r="339" ht="15.75" customHeight="1">
      <c r="A339" s="45"/>
      <c r="B339" s="4"/>
      <c r="C339" s="42">
        <v>44789.41119212963</v>
      </c>
      <c r="D339" s="3">
        <v>2.0220816095207E13</v>
      </c>
      <c r="E339" s="3" t="str">
        <f t="shared" si="1"/>
        <v>Taxas de exceções, execução dos fluxos,processos manuais, fluxos por processos</v>
      </c>
      <c r="F339" s="3" t="s">
        <v>1174</v>
      </c>
      <c r="G339" s="3" t="s">
        <v>1543</v>
      </c>
      <c r="H339" s="3" t="s">
        <v>1092</v>
      </c>
    </row>
    <row r="340" ht="15.75" customHeight="1">
      <c r="A340" s="45"/>
      <c r="B340" s="4"/>
      <c r="C340" s="42">
        <v>44789.41119212963</v>
      </c>
      <c r="D340" s="3">
        <v>2.0220816095207E13</v>
      </c>
      <c r="E340" s="3" t="str">
        <f t="shared" si="1"/>
        <v>Taxas de exceções, execução dos fluxos,processos manuais, fluxos por processos</v>
      </c>
      <c r="F340" s="3" t="s">
        <v>1122</v>
      </c>
      <c r="G340" s="3" t="s">
        <v>1543</v>
      </c>
      <c r="H340" s="3" t="s">
        <v>1074</v>
      </c>
    </row>
    <row r="341" ht="15.75" customHeight="1">
      <c r="A341" s="45"/>
      <c r="B341" s="4"/>
      <c r="C341" s="42">
        <v>44789.41119212963</v>
      </c>
      <c r="D341" s="3">
        <v>2.0220816095207E13</v>
      </c>
      <c r="E341" s="3" t="str">
        <f t="shared" si="1"/>
        <v>Taxas de exceções, execução dos fluxos,processos manuais, fluxos por processos</v>
      </c>
      <c r="F341" s="3" t="s">
        <v>304</v>
      </c>
      <c r="G341" s="3" t="s">
        <v>1544</v>
      </c>
      <c r="H341" s="3" t="s">
        <v>1092</v>
      </c>
    </row>
    <row r="342" ht="15.75" customHeight="1">
      <c r="A342" s="45"/>
      <c r="B342" s="4"/>
      <c r="C342" s="42">
        <v>44789.41119212963</v>
      </c>
      <c r="D342" s="3">
        <v>2.0220816095207E13</v>
      </c>
      <c r="E342" s="3" t="str">
        <f t="shared" si="1"/>
        <v>Taxas de exceções, execução dos fluxos,processos manuais, fluxos por processos</v>
      </c>
      <c r="F342" s="3" t="s">
        <v>1085</v>
      </c>
      <c r="G342" s="3" t="s">
        <v>1545</v>
      </c>
      <c r="H342" s="3" t="s">
        <v>1092</v>
      </c>
    </row>
    <row r="343" ht="15.75" customHeight="1">
      <c r="A343" s="45"/>
      <c r="B343" s="4"/>
      <c r="C343" s="42">
        <v>44789.44461805555</v>
      </c>
      <c r="D343" s="3">
        <v>2.0220816104015E13</v>
      </c>
      <c r="E343" s="3" t="str">
        <f t="shared" si="1"/>
        <v>Lead time, cicle time, throughput, burndown, burnup </v>
      </c>
      <c r="F343" s="3" t="s">
        <v>212</v>
      </c>
      <c r="G343" s="3" t="s">
        <v>1545</v>
      </c>
      <c r="H343" s="3" t="s">
        <v>1104</v>
      </c>
    </row>
    <row r="344" ht="15.75" customHeight="1">
      <c r="A344" s="45"/>
      <c r="B344" s="4"/>
      <c r="C344" s="42">
        <v>44789.44461805555</v>
      </c>
      <c r="D344" s="3">
        <v>2.0220816104015E13</v>
      </c>
      <c r="E344" s="3" t="str">
        <f t="shared" si="1"/>
        <v>Lead time, cicle time, throughput, burndown, burnup </v>
      </c>
      <c r="F344" s="3" t="s">
        <v>1064</v>
      </c>
      <c r="G344" s="3" t="s">
        <v>1546</v>
      </c>
      <c r="H344" s="3" t="s">
        <v>227</v>
      </c>
    </row>
    <row r="345" ht="15.75" customHeight="1">
      <c r="A345" s="45"/>
      <c r="B345" s="4"/>
      <c r="C345" s="42">
        <v>44789.44461805555</v>
      </c>
      <c r="D345" s="3">
        <v>2.0220816104015E13</v>
      </c>
      <c r="E345" s="3" t="str">
        <f t="shared" si="1"/>
        <v>Lead time, cicle time, throughput, burndown, burnup </v>
      </c>
      <c r="F345" s="3" t="s">
        <v>1067</v>
      </c>
      <c r="G345" s="3" t="s">
        <v>1547</v>
      </c>
      <c r="H345" s="3" t="s">
        <v>1094</v>
      </c>
    </row>
    <row r="346" ht="15.75" customHeight="1">
      <c r="A346" s="45"/>
      <c r="B346" s="4"/>
      <c r="C346" s="42">
        <v>44789.44461805555</v>
      </c>
      <c r="D346" s="3">
        <v>2.0220816104015E13</v>
      </c>
      <c r="E346" s="3" t="str">
        <f t="shared" si="1"/>
        <v>Lead time, cicle time, throughput, burndown, burnup </v>
      </c>
      <c r="F346" s="3" t="s">
        <v>555</v>
      </c>
      <c r="G346" s="3" t="s">
        <v>1547</v>
      </c>
      <c r="H346" s="3" t="s">
        <v>1108</v>
      </c>
    </row>
    <row r="347" ht="15.75" customHeight="1">
      <c r="A347" s="45"/>
      <c r="B347" s="4"/>
      <c r="C347" s="42">
        <v>44789.44461805555</v>
      </c>
      <c r="D347" s="3">
        <v>2.0220816104015E13</v>
      </c>
      <c r="E347" s="3" t="str">
        <f t="shared" si="1"/>
        <v>Lead time, cicle time, throughput, burndown, burnup </v>
      </c>
      <c r="F347" s="3" t="s">
        <v>555</v>
      </c>
      <c r="G347" s="3" t="s">
        <v>1108</v>
      </c>
      <c r="H347" s="3" t="s">
        <v>1108</v>
      </c>
    </row>
    <row r="348" ht="15.75" customHeight="1">
      <c r="A348" s="45"/>
      <c r="B348" s="4"/>
      <c r="C348" s="42">
        <v>44789.61623842592</v>
      </c>
      <c r="D348" s="3">
        <v>2.0220816144723E13</v>
      </c>
      <c r="E348" s="3" t="str">
        <f t="shared" si="1"/>
        <v>pontos</v>
      </c>
      <c r="F348" s="3" t="s">
        <v>1112</v>
      </c>
      <c r="G348" s="3" t="s">
        <v>1548</v>
      </c>
      <c r="H348" s="3" t="s">
        <v>1084</v>
      </c>
    </row>
    <row r="349" ht="15.75" customHeight="1">
      <c r="A349" s="45"/>
      <c r="B349" s="4"/>
      <c r="C349" s="42">
        <v>44789.620046296295</v>
      </c>
      <c r="D349" s="3">
        <v>2.0220816145252E13</v>
      </c>
      <c r="E349" s="3" t="str">
        <f t="shared" si="1"/>
        <v>Engagement, Throughput, NPS, SLA de entregas, Custo por entrega</v>
      </c>
      <c r="F349" s="3" t="s">
        <v>1103</v>
      </c>
      <c r="G349" s="3" t="s">
        <v>1549</v>
      </c>
      <c r="H349" s="37" t="s">
        <v>1067</v>
      </c>
    </row>
    <row r="350" ht="15.75" customHeight="1">
      <c r="A350" s="45"/>
      <c r="B350" s="4"/>
      <c r="C350" s="42">
        <v>44789.620046296295</v>
      </c>
      <c r="D350" s="3">
        <v>2.0220816145252E13</v>
      </c>
      <c r="E350" s="3" t="str">
        <f t="shared" si="1"/>
        <v>Engagement, Throughput, NPS, SLA de entregas, Custo por entrega</v>
      </c>
      <c r="F350" s="3" t="s">
        <v>1067</v>
      </c>
      <c r="G350" s="3" t="s">
        <v>1550</v>
      </c>
      <c r="H350" s="37" t="s">
        <v>1067</v>
      </c>
    </row>
    <row r="351" ht="15.75" customHeight="1">
      <c r="A351" s="45"/>
      <c r="B351" s="4"/>
      <c r="C351" s="42">
        <v>44789.620046296295</v>
      </c>
      <c r="D351" s="3">
        <v>2.0220816145252E13</v>
      </c>
      <c r="E351" s="3" t="str">
        <f t="shared" si="1"/>
        <v>Engagement, Throughput, NPS, SLA de entregas, Custo por entrega</v>
      </c>
      <c r="F351" s="3" t="s">
        <v>1074</v>
      </c>
      <c r="G351" s="3" t="s">
        <v>1551</v>
      </c>
      <c r="H351" s="37" t="s">
        <v>1067</v>
      </c>
    </row>
    <row r="352" ht="15.75" customHeight="1">
      <c r="A352" s="45"/>
      <c r="B352" s="4"/>
      <c r="C352" s="42">
        <v>44789.620046296295</v>
      </c>
      <c r="D352" s="3">
        <v>2.0220816145252E13</v>
      </c>
      <c r="E352" s="3" t="str">
        <f t="shared" si="1"/>
        <v>Engagement, Throughput, NPS, SLA de entregas, Custo por entrega</v>
      </c>
      <c r="F352" s="3" t="s">
        <v>1104</v>
      </c>
      <c r="G352" s="3" t="s">
        <v>1552</v>
      </c>
      <c r="H352" s="3" t="s">
        <v>1076</v>
      </c>
    </row>
    <row r="353" ht="15.75" customHeight="1">
      <c r="A353" s="45"/>
      <c r="B353" s="4"/>
      <c r="C353" s="42">
        <v>44789.620046296295</v>
      </c>
      <c r="D353" s="3">
        <v>2.0220816145252E13</v>
      </c>
      <c r="E353" s="3" t="str">
        <f t="shared" si="1"/>
        <v>Engagement, Throughput, NPS, SLA de entregas, Custo por entrega</v>
      </c>
      <c r="F353" s="3" t="s">
        <v>1084</v>
      </c>
      <c r="G353" s="3" t="s">
        <v>1553</v>
      </c>
      <c r="H353" s="3" t="s">
        <v>1076</v>
      </c>
    </row>
    <row r="354" ht="15.75" customHeight="1">
      <c r="A354" s="45"/>
      <c r="B354" s="4"/>
      <c r="C354" s="42">
        <v>44789.628842592596</v>
      </c>
      <c r="D354" s="3">
        <v>2.0220816150532E13</v>
      </c>
      <c r="E354" s="3" t="str">
        <f t="shared" si="1"/>
        <v>throughput, cycle time, CFD, eficácia, eficiência     </v>
      </c>
      <c r="F354" s="3" t="s">
        <v>1067</v>
      </c>
      <c r="G354" s="3" t="s">
        <v>435</v>
      </c>
      <c r="H354" s="3" t="s">
        <v>1076</v>
      </c>
    </row>
    <row r="355" ht="15.75" customHeight="1">
      <c r="A355" s="45"/>
      <c r="B355" s="4"/>
      <c r="C355" s="42">
        <v>44789.628842592596</v>
      </c>
      <c r="D355" s="3">
        <v>2.0220816150532E13</v>
      </c>
      <c r="E355" s="3" t="str">
        <f t="shared" si="1"/>
        <v>throughput, cycle time, CFD, eficácia, eficiência     </v>
      </c>
      <c r="F355" s="3" t="s">
        <v>1064</v>
      </c>
      <c r="G355" s="3" t="s">
        <v>435</v>
      </c>
      <c r="H355" s="3" t="s">
        <v>1117</v>
      </c>
    </row>
    <row r="356" ht="15.75" customHeight="1">
      <c r="A356" s="45"/>
      <c r="B356" s="4"/>
      <c r="C356" s="42">
        <v>44789.628842592596</v>
      </c>
      <c r="D356" s="3">
        <v>2.0220816150532E13</v>
      </c>
      <c r="E356" s="3" t="str">
        <f t="shared" si="1"/>
        <v>throughput, cycle time, CFD, eficácia, eficiência     </v>
      </c>
      <c r="F356" s="3" t="s">
        <v>1100</v>
      </c>
      <c r="G356" s="3" t="s">
        <v>1554</v>
      </c>
      <c r="H356" s="3" t="s">
        <v>1076</v>
      </c>
    </row>
    <row r="357" ht="15.75" customHeight="1">
      <c r="A357" s="45"/>
      <c r="B357" s="4"/>
      <c r="C357" s="42">
        <v>44789.628842592596</v>
      </c>
      <c r="D357" s="3">
        <v>2.0220816150532E13</v>
      </c>
      <c r="E357" s="3" t="str">
        <f t="shared" si="1"/>
        <v>throughput, cycle time, CFD, eficácia, eficiência     </v>
      </c>
      <c r="F357" s="3" t="s">
        <v>1112</v>
      </c>
      <c r="G357" s="3" t="s">
        <v>1555</v>
      </c>
      <c r="H357" s="3" t="s">
        <v>1076</v>
      </c>
    </row>
    <row r="358" ht="15.75" customHeight="1">
      <c r="A358" s="45"/>
      <c r="B358" s="4"/>
      <c r="C358" s="42">
        <v>44789.628842592596</v>
      </c>
      <c r="D358" s="3">
        <v>2.0220816150532E13</v>
      </c>
      <c r="E358" s="3" t="str">
        <f t="shared" si="1"/>
        <v>throughput, cycle time, CFD, eficácia, eficiência     </v>
      </c>
      <c r="F358" s="3" t="s">
        <v>1112</v>
      </c>
      <c r="G358" s="3" t="s">
        <v>1556</v>
      </c>
      <c r="H358" s="3" t="s">
        <v>1076</v>
      </c>
    </row>
    <row r="359" ht="15.75" customHeight="1">
      <c r="A359" s="45"/>
      <c r="B359" s="4"/>
      <c r="C359" s="42">
        <v>44789.638506944444</v>
      </c>
      <c r="D359" s="3">
        <v>2.0220816151927E13</v>
      </c>
      <c r="E359" s="3" t="str">
        <f t="shared" si="1"/>
        <v>Lead Time e Cycle Time</v>
      </c>
      <c r="F359" s="3" t="s">
        <v>1064</v>
      </c>
      <c r="G359" s="3" t="s">
        <v>1076</v>
      </c>
      <c r="H359" s="3" t="s">
        <v>1076</v>
      </c>
    </row>
    <row r="360" ht="15.75" customHeight="1">
      <c r="A360" s="45"/>
      <c r="B360" s="4"/>
      <c r="C360" s="42">
        <v>44790.37158564815</v>
      </c>
      <c r="D360" s="3">
        <v>2.0220817085505E13</v>
      </c>
      <c r="E360" s="3" t="str">
        <f t="shared" si="1"/>
        <v>Leadtime, velocity, bugs produtivos, tempo de indisponibilidade, taxa de erros 5XX e 4XX</v>
      </c>
      <c r="F360" s="3" t="s">
        <v>212</v>
      </c>
      <c r="G360" s="3" t="s">
        <v>1557</v>
      </c>
      <c r="H360" s="3" t="s">
        <v>1076</v>
      </c>
    </row>
    <row r="361" ht="15.75" customHeight="1">
      <c r="A361" s="45"/>
      <c r="B361" s="4"/>
      <c r="C361" s="42">
        <v>44790.37158564815</v>
      </c>
      <c r="D361" s="3">
        <v>2.0220817085505E13</v>
      </c>
      <c r="E361" s="3" t="str">
        <f t="shared" si="1"/>
        <v>Leadtime, velocity, bugs produtivos, tempo de indisponibilidade, taxa de erros 5XX e 4XX</v>
      </c>
      <c r="F361" s="3" t="s">
        <v>1076</v>
      </c>
      <c r="G361" s="3" t="s">
        <v>1097</v>
      </c>
      <c r="H361" s="3" t="s">
        <v>1097</v>
      </c>
    </row>
    <row r="362" ht="15.75" customHeight="1">
      <c r="A362" s="45"/>
      <c r="B362" s="4"/>
      <c r="C362" s="42">
        <v>44790.37158564815</v>
      </c>
      <c r="D362" s="3">
        <v>2.0220817085505E13</v>
      </c>
      <c r="E362" s="3" t="str">
        <f t="shared" si="1"/>
        <v>Leadtime, velocity, bugs produtivos, tempo de indisponibilidade, taxa de erros 5XX e 4XX</v>
      </c>
      <c r="F362" s="3" t="s">
        <v>1082</v>
      </c>
      <c r="G362" s="3" t="s">
        <v>1558</v>
      </c>
      <c r="H362" s="3" t="s">
        <v>1097</v>
      </c>
    </row>
    <row r="363" ht="15.75" customHeight="1">
      <c r="A363" s="45"/>
      <c r="B363" s="4"/>
      <c r="C363" s="42">
        <v>44790.37158564815</v>
      </c>
      <c r="D363" s="3">
        <v>2.0220817085505E13</v>
      </c>
      <c r="E363" s="3" t="str">
        <f t="shared" si="1"/>
        <v>Leadtime, velocity, bugs produtivos, tempo de indisponibilidade, taxa de erros 5XX e 4XX</v>
      </c>
      <c r="F363" s="3" t="s">
        <v>1076</v>
      </c>
      <c r="G363" s="3" t="s">
        <v>1559</v>
      </c>
      <c r="H363" s="3" t="s">
        <v>1097</v>
      </c>
    </row>
    <row r="364" ht="15.75" customHeight="1">
      <c r="A364" s="45"/>
      <c r="B364" s="4"/>
      <c r="C364" s="42">
        <v>44790.37158564815</v>
      </c>
      <c r="D364" s="3">
        <v>2.0220817085505E13</v>
      </c>
      <c r="E364" s="3" t="str">
        <f t="shared" si="1"/>
        <v>Leadtime, velocity, bugs produtivos, tempo de indisponibilidade, taxa de erros 5XX e 4XX</v>
      </c>
      <c r="F364" s="3" t="s">
        <v>228</v>
      </c>
      <c r="G364" s="3" t="s">
        <v>1560</v>
      </c>
      <c r="H364" s="3" t="s">
        <v>1097</v>
      </c>
    </row>
    <row r="365" ht="15.75" customHeight="1">
      <c r="A365" s="45"/>
      <c r="B365" s="4"/>
      <c r="C365" s="42">
        <v>44790.42314814815</v>
      </c>
      <c r="D365" s="3">
        <v>2.022081710092E13</v>
      </c>
      <c r="E365" s="3" t="str">
        <f t="shared" si="1"/>
        <v>De negócio: Total de pacotes processados
Tech de qualidade: Cobertura de código, Quantidade de erros 4XX e 5XX, Apdex, Quantidade de alertas</v>
      </c>
      <c r="F365" s="3" t="s">
        <v>1064</v>
      </c>
      <c r="G365" s="3" t="s">
        <v>1561</v>
      </c>
      <c r="H365" s="4" t="s">
        <v>1085</v>
      </c>
    </row>
    <row r="366" ht="15.75" customHeight="1">
      <c r="A366" s="45"/>
      <c r="B366" s="4"/>
      <c r="C366" s="42">
        <v>44790.42314814815</v>
      </c>
      <c r="D366" s="3">
        <v>2.022081710092E13</v>
      </c>
      <c r="E366" s="3" t="str">
        <f t="shared" si="1"/>
        <v>De negócio: Total de pacotes processados
Tech de qualidade: Cobertura de código, Quantidade de erros 4XX e 5XX, Apdex, Quantidade de alertas</v>
      </c>
      <c r="F366" s="3" t="s">
        <v>1102</v>
      </c>
      <c r="G366" s="3" t="s">
        <v>1562</v>
      </c>
      <c r="H366" s="4" t="s">
        <v>1085</v>
      </c>
    </row>
    <row r="367" ht="15.75" customHeight="1">
      <c r="A367" s="45"/>
      <c r="B367" s="4"/>
      <c r="C367" s="42">
        <v>44790.42314814815</v>
      </c>
      <c r="D367" s="3">
        <v>2.022081710092E13</v>
      </c>
      <c r="E367" s="3" t="str">
        <f t="shared" si="1"/>
        <v>De negócio: Total de pacotes processados
Tech de qualidade: Cobertura de código, Quantidade de erros 4XX e 5XX, Apdex, Quantidade de alertas</v>
      </c>
      <c r="F367" s="3" t="s">
        <v>1082</v>
      </c>
      <c r="G367" s="3" t="s">
        <v>1563</v>
      </c>
      <c r="H367" s="3" t="s">
        <v>1200</v>
      </c>
    </row>
    <row r="368" ht="15.75" customHeight="1">
      <c r="A368" s="45"/>
      <c r="B368" s="4"/>
      <c r="C368" s="42">
        <v>44790.42314814815</v>
      </c>
      <c r="D368" s="3">
        <v>2.022081710092E13</v>
      </c>
      <c r="E368" s="3" t="str">
        <f t="shared" si="1"/>
        <v>De negócio: Total de pacotes processados
Tech de qualidade: Cobertura de código, Quantidade de erros 4XX e 5XX, Apdex, Quantidade de alertas</v>
      </c>
      <c r="F368" s="3" t="s">
        <v>1149</v>
      </c>
      <c r="G368" s="3" t="s">
        <v>1564</v>
      </c>
      <c r="H368" s="4" t="s">
        <v>1096</v>
      </c>
    </row>
    <row r="369" ht="15.75" customHeight="1">
      <c r="A369" s="45"/>
      <c r="B369" s="4"/>
      <c r="C369" s="42">
        <v>44790.42314814815</v>
      </c>
      <c r="D369" s="3">
        <v>2.022081710092E13</v>
      </c>
      <c r="E369" s="3" t="str">
        <f t="shared" si="1"/>
        <v>De negócio: Total de pacotes processados
Tech de qualidade: Cobertura de código, Quantidade de erros 4XX e 5XX, Apdex, Quantidade de alertas</v>
      </c>
      <c r="F369" s="3" t="s">
        <v>1196</v>
      </c>
      <c r="G369" s="3" t="s">
        <v>1565</v>
      </c>
      <c r="H369" s="3" t="s">
        <v>1219</v>
      </c>
    </row>
    <row r="370" ht="15.75" customHeight="1">
      <c r="A370" s="45"/>
      <c r="B370" s="4"/>
      <c r="C370" s="42">
        <v>44790.60016203704</v>
      </c>
      <c r="D370" s="3">
        <v>2.0220817142414E13</v>
      </c>
      <c r="E370" s="3" t="str">
        <f t="shared" si="1"/>
        <v>Lead time, cycle time, vazao, four key metrics</v>
      </c>
      <c r="F370" s="3" t="s">
        <v>212</v>
      </c>
      <c r="G370" s="3" t="s">
        <v>1566</v>
      </c>
      <c r="H370" s="3" t="s">
        <v>1258</v>
      </c>
    </row>
    <row r="371" ht="15.75" customHeight="1">
      <c r="A371" s="45"/>
      <c r="B371" s="4"/>
      <c r="C371" s="42">
        <v>44790.60016203704</v>
      </c>
      <c r="D371" s="3">
        <v>2.0220817142414E13</v>
      </c>
      <c r="E371" s="3" t="str">
        <f t="shared" si="1"/>
        <v>Lead time, cycle time, vazao, four key metrics</v>
      </c>
      <c r="F371" s="3" t="s">
        <v>1064</v>
      </c>
      <c r="G371" s="3" t="s">
        <v>1567</v>
      </c>
      <c r="H371" s="3" t="s">
        <v>1126</v>
      </c>
    </row>
    <row r="372" ht="15.75" customHeight="1">
      <c r="A372" s="45"/>
      <c r="B372" s="4"/>
      <c r="C372" s="42">
        <v>44790.60016203704</v>
      </c>
      <c r="D372" s="3">
        <v>2.0220817142414E13</v>
      </c>
      <c r="E372" s="3" t="str">
        <f t="shared" si="1"/>
        <v>Lead time, cycle time, vazao, four key metrics</v>
      </c>
      <c r="F372" s="3" t="s">
        <v>1067</v>
      </c>
      <c r="G372" s="3" t="s">
        <v>1568</v>
      </c>
      <c r="H372" s="3" t="s">
        <v>1126</v>
      </c>
    </row>
    <row r="373" ht="15.75" customHeight="1">
      <c r="A373" s="45"/>
      <c r="B373" s="4"/>
      <c r="C373" s="42">
        <v>44790.60016203704</v>
      </c>
      <c r="D373" s="3">
        <v>2.0220817142414E13</v>
      </c>
      <c r="E373" s="3" t="str">
        <f t="shared" si="1"/>
        <v>Lead time, cycle time, vazao, four key metrics</v>
      </c>
      <c r="F373" s="3" t="s">
        <v>1088</v>
      </c>
      <c r="G373" s="3" t="s">
        <v>1569</v>
      </c>
      <c r="H373" s="3" t="s">
        <v>1126</v>
      </c>
    </row>
    <row r="374" ht="15.75" customHeight="1">
      <c r="A374" s="45"/>
      <c r="B374" s="4"/>
      <c r="C374" s="42">
        <v>44790.63128472222</v>
      </c>
      <c r="D374" s="3">
        <v>2.0220817150903E13</v>
      </c>
      <c r="E374" s="3" t="str">
        <f t="shared" si="1"/>
        <v>Métricas de produto, Cycle time e OKRs</v>
      </c>
      <c r="F374" s="3" t="s">
        <v>581</v>
      </c>
      <c r="G374" s="3" t="s">
        <v>1570</v>
      </c>
      <c r="H374" s="3" t="s">
        <v>1097</v>
      </c>
    </row>
    <row r="375" ht="15.75" customHeight="1">
      <c r="A375" s="45"/>
      <c r="B375" s="4"/>
      <c r="C375" s="42">
        <v>44790.63128472222</v>
      </c>
      <c r="D375" s="3">
        <v>2.0220817150903E13</v>
      </c>
      <c r="E375" s="3" t="str">
        <f t="shared" si="1"/>
        <v>Métricas de produto, Cycle time e OKRs</v>
      </c>
      <c r="F375" s="3" t="s">
        <v>212</v>
      </c>
      <c r="G375" s="3" t="s">
        <v>1571</v>
      </c>
      <c r="H375" s="4" t="s">
        <v>1085</v>
      </c>
    </row>
    <row r="376" ht="15.75" customHeight="1">
      <c r="A376" s="45"/>
      <c r="B376" s="4"/>
      <c r="C376" s="42">
        <v>44790.90173611111</v>
      </c>
      <c r="D376" s="3">
        <v>2.022081721383E13</v>
      </c>
      <c r="E376" s="3" t="str">
        <f t="shared" si="1"/>
        <v>Metricas focadas na performance do produto e ou teste de hipótese: NPS, LTV, Receita Recorrente, Ticket Médio, Taxa de Retenção</v>
      </c>
      <c r="F376" s="3" t="s">
        <v>581</v>
      </c>
      <c r="G376" s="3" t="s">
        <v>1572</v>
      </c>
      <c r="H376" s="3" t="s">
        <v>1119</v>
      </c>
    </row>
    <row r="377" ht="15.75" customHeight="1">
      <c r="A377" s="45"/>
      <c r="B377" s="4"/>
      <c r="C377" s="42">
        <v>44790.90173611111</v>
      </c>
      <c r="D377" s="3">
        <v>2.022081721383E13</v>
      </c>
      <c r="E377" s="3" t="str">
        <f t="shared" si="1"/>
        <v>Metricas focadas na performance do produto e ou teste de hipótese: NPS, LTV, Receita Recorrente, Ticket Médio, Taxa de Retenção</v>
      </c>
      <c r="F377" s="3" t="s">
        <v>1067</v>
      </c>
      <c r="G377" s="3" t="s">
        <v>1573</v>
      </c>
      <c r="H377" s="3" t="s">
        <v>1149</v>
      </c>
    </row>
    <row r="378" ht="15.75" customHeight="1">
      <c r="A378" s="45"/>
      <c r="B378" s="4"/>
      <c r="C378" s="42">
        <v>44790.90173611111</v>
      </c>
      <c r="D378" s="3">
        <v>2.022081721383E13</v>
      </c>
      <c r="E378" s="3" t="str">
        <f t="shared" si="1"/>
        <v>Metricas focadas na performance do produto e ou teste de hipótese: NPS, LTV, Receita Recorrente, Ticket Médio, Taxa de Retenção</v>
      </c>
      <c r="F378" s="3" t="s">
        <v>1084</v>
      </c>
      <c r="G378" s="3" t="s">
        <v>1574</v>
      </c>
      <c r="H378" s="3" t="s">
        <v>1256</v>
      </c>
    </row>
    <row r="379" ht="15.75" customHeight="1">
      <c r="A379" s="45"/>
      <c r="B379" s="4"/>
      <c r="C379" s="42">
        <v>44790.90173611111</v>
      </c>
      <c r="D379" s="3">
        <v>2.022081721383E13</v>
      </c>
      <c r="E379" s="3" t="str">
        <f t="shared" si="1"/>
        <v>Metricas focadas na performance do produto e ou teste de hipótese: NPS, LTV, Receita Recorrente, Ticket Médio, Taxa de Retenção</v>
      </c>
      <c r="F379" s="3" t="s">
        <v>1067</v>
      </c>
      <c r="G379" s="3" t="s">
        <v>1575</v>
      </c>
      <c r="H379" s="3" t="s">
        <v>1255</v>
      </c>
    </row>
    <row r="380" ht="15.75" customHeight="1">
      <c r="A380" s="45"/>
      <c r="B380" s="4"/>
      <c r="C380" s="42">
        <v>44790.90173611111</v>
      </c>
      <c r="D380" s="3">
        <v>2.022081721383E13</v>
      </c>
      <c r="E380" s="3" t="str">
        <f t="shared" si="1"/>
        <v>Metricas focadas na performance do produto e ou teste de hipótese: NPS, LTV, Receita Recorrente, Ticket Médio, Taxa de Retenção</v>
      </c>
      <c r="F380" s="3" t="s">
        <v>228</v>
      </c>
      <c r="G380" s="3" t="s">
        <v>1576</v>
      </c>
      <c r="H380" s="4" t="s">
        <v>1085</v>
      </c>
    </row>
    <row r="381" ht="15.75" customHeight="1">
      <c r="A381" s="45"/>
      <c r="B381" s="4"/>
      <c r="C381" s="42">
        <v>44791.651875</v>
      </c>
      <c r="D381" s="3">
        <v>2.0220818153842E13</v>
      </c>
      <c r="E381" s="3" t="str">
        <f t="shared" si="1"/>
        <v>FCR, SLA, Deadline, Uptime e NPS</v>
      </c>
      <c r="F381" s="3" t="s">
        <v>1225</v>
      </c>
      <c r="G381" s="3" t="s">
        <v>1577</v>
      </c>
      <c r="H381" s="3" t="s">
        <v>1252</v>
      </c>
    </row>
    <row r="382" ht="15.75" customHeight="1">
      <c r="A382" s="45"/>
      <c r="B382" s="4"/>
      <c r="C382" s="42">
        <v>44791.651875</v>
      </c>
      <c r="D382" s="3">
        <v>2.0220818153842E13</v>
      </c>
      <c r="E382" s="3" t="str">
        <f t="shared" si="1"/>
        <v>FCR, SLA, Deadline, Uptime e NPS</v>
      </c>
      <c r="F382" s="3" t="s">
        <v>1104</v>
      </c>
      <c r="G382" s="3" t="s">
        <v>1578</v>
      </c>
      <c r="H382" s="3" t="s">
        <v>1125</v>
      </c>
    </row>
    <row r="383" ht="15.75" customHeight="1">
      <c r="A383" s="45"/>
      <c r="B383" s="4"/>
      <c r="C383" s="42">
        <v>44791.651875</v>
      </c>
      <c r="D383" s="3">
        <v>2.0220818153842E13</v>
      </c>
      <c r="E383" s="3" t="str">
        <f t="shared" si="1"/>
        <v>FCR, SLA, Deadline, Uptime e NPS</v>
      </c>
      <c r="F383" s="3" t="s">
        <v>1064</v>
      </c>
      <c r="G383" s="3" t="s">
        <v>1579</v>
      </c>
      <c r="H383" s="37" t="s">
        <v>1125</v>
      </c>
    </row>
    <row r="384" ht="15.75" customHeight="1">
      <c r="A384" s="45"/>
      <c r="B384" s="4"/>
      <c r="C384" s="42">
        <v>44791.651875</v>
      </c>
      <c r="D384" s="3">
        <v>2.0220818153842E13</v>
      </c>
      <c r="E384" s="3" t="str">
        <f t="shared" si="1"/>
        <v>FCR, SLA, Deadline, Uptime e NPS</v>
      </c>
      <c r="F384" s="3" t="s">
        <v>1092</v>
      </c>
      <c r="G384" s="3" t="s">
        <v>1580</v>
      </c>
      <c r="H384" s="3" t="s">
        <v>1215</v>
      </c>
    </row>
    <row r="385" ht="15.75" customHeight="1">
      <c r="A385" s="45"/>
      <c r="B385" s="4"/>
      <c r="C385" s="42">
        <v>44795.48699074074</v>
      </c>
      <c r="D385" s="3">
        <v>2.0220822114116E13</v>
      </c>
      <c r="E385" s="3" t="str">
        <f t="shared" si="1"/>
        <v>Conversão de Leads, EBTDA, Faturamento, CAC</v>
      </c>
      <c r="F385" s="3" t="s">
        <v>228</v>
      </c>
      <c r="G385" s="3" t="s">
        <v>1581</v>
      </c>
      <c r="H385" s="3" t="s">
        <v>555</v>
      </c>
    </row>
    <row r="386" ht="15.75" customHeight="1">
      <c r="A386" s="45"/>
      <c r="B386" s="4"/>
      <c r="C386" s="42">
        <v>44795.48699074074</v>
      </c>
      <c r="D386" s="3">
        <v>2.0220822114116E13</v>
      </c>
      <c r="E386" s="3" t="str">
        <f t="shared" si="1"/>
        <v>Conversão de Leads, EBTDA, Faturamento, CAC</v>
      </c>
      <c r="F386" s="3" t="s">
        <v>1228</v>
      </c>
      <c r="G386" s="3" t="s">
        <v>1582</v>
      </c>
      <c r="H386" s="3" t="s">
        <v>555</v>
      </c>
    </row>
    <row r="387" ht="15.75" customHeight="1">
      <c r="A387" s="46"/>
      <c r="B387" s="40"/>
      <c r="C387" s="42">
        <v>44795.48699074074</v>
      </c>
      <c r="D387" s="3">
        <v>2.0220822114116E13</v>
      </c>
      <c r="E387" s="3" t="str">
        <f t="shared" si="1"/>
        <v>Conversão de Leads, EBTDA, Faturamento, CAC</v>
      </c>
      <c r="F387" s="3" t="s">
        <v>1074</v>
      </c>
      <c r="G387" s="3" t="s">
        <v>1583</v>
      </c>
      <c r="H387" s="3" t="s">
        <v>555</v>
      </c>
    </row>
    <row r="388" ht="15.75" customHeight="1">
      <c r="A388" s="46"/>
      <c r="B388" s="40"/>
      <c r="C388" s="42">
        <v>44795.48699074074</v>
      </c>
      <c r="D388" s="3">
        <v>2.0220822114116E13</v>
      </c>
      <c r="E388" s="3" t="str">
        <f t="shared" si="1"/>
        <v>Conversão de Leads, EBTDA, Faturamento, CAC</v>
      </c>
      <c r="F388" s="3" t="s">
        <v>1146</v>
      </c>
      <c r="G388" s="3" t="s">
        <v>1584</v>
      </c>
      <c r="H388" s="3" t="s">
        <v>555</v>
      </c>
    </row>
    <row r="389" ht="15.75" customHeight="1">
      <c r="A389" s="46"/>
      <c r="B389" s="40"/>
      <c r="C389" s="42">
        <v>44795.63542824074</v>
      </c>
      <c r="D389" s="3">
        <v>2.0220822151501E13</v>
      </c>
      <c r="E389" s="3" t="str">
        <f t="shared" si="1"/>
        <v>Leadtime, throughput, wip, flow efficiency, blocked time.</v>
      </c>
      <c r="F389" s="3" t="s">
        <v>212</v>
      </c>
      <c r="G389" s="3" t="s">
        <v>683</v>
      </c>
      <c r="H389" s="3" t="s">
        <v>555</v>
      </c>
    </row>
    <row r="390" ht="15.75" customHeight="1">
      <c r="A390" s="46"/>
      <c r="B390" s="40"/>
      <c r="C390" s="42">
        <v>44795.63542824074</v>
      </c>
      <c r="D390" s="3">
        <v>2.0220822151501E13</v>
      </c>
      <c r="E390" s="3" t="str">
        <f t="shared" si="1"/>
        <v>Leadtime, throughput, wip, flow efficiency, blocked time.</v>
      </c>
      <c r="F390" s="3" t="s">
        <v>1067</v>
      </c>
      <c r="G390" s="3" t="s">
        <v>1585</v>
      </c>
      <c r="H390" s="3" t="s">
        <v>1124</v>
      </c>
    </row>
    <row r="391" ht="15.75" customHeight="1">
      <c r="A391" s="46"/>
      <c r="B391" s="40"/>
      <c r="C391" s="42">
        <v>44795.63542824074</v>
      </c>
      <c r="D391" s="3">
        <v>2.0220822151501E13</v>
      </c>
      <c r="E391" s="3" t="str">
        <f t="shared" si="1"/>
        <v>Leadtime, throughput, wip, flow efficiency, blocked time.</v>
      </c>
      <c r="F391" s="3" t="s">
        <v>1814</v>
      </c>
      <c r="G391" s="3" t="s">
        <v>1586</v>
      </c>
      <c r="H391" s="3" t="s">
        <v>1124</v>
      </c>
    </row>
    <row r="392" ht="15.75" customHeight="1">
      <c r="A392" s="46"/>
      <c r="B392" s="40"/>
      <c r="C392" s="42">
        <v>44795.63542824074</v>
      </c>
      <c r="D392" s="3">
        <v>2.0220822151501E13</v>
      </c>
      <c r="E392" s="3" t="str">
        <f t="shared" si="1"/>
        <v>Leadtime, throughput, wip, flow efficiency, blocked time.</v>
      </c>
      <c r="F392" s="3" t="s">
        <v>1105</v>
      </c>
      <c r="G392" s="3" t="s">
        <v>1587</v>
      </c>
      <c r="H392" s="3" t="s">
        <v>227</v>
      </c>
    </row>
    <row r="393" ht="15.75" customHeight="1">
      <c r="A393" s="46"/>
      <c r="B393" s="40"/>
      <c r="C393" s="42">
        <v>44795.63542824074</v>
      </c>
      <c r="D393" s="3">
        <v>2.0220822151501E13</v>
      </c>
      <c r="E393" s="3" t="str">
        <f t="shared" si="1"/>
        <v>Leadtime, throughput, wip, flow efficiency, blocked time.</v>
      </c>
      <c r="F393" s="3" t="s">
        <v>1064</v>
      </c>
      <c r="G393" s="3" t="s">
        <v>1588</v>
      </c>
      <c r="H393" s="3" t="s">
        <v>1128</v>
      </c>
    </row>
    <row r="394" ht="15.75" customHeight="1">
      <c r="A394" s="46"/>
      <c r="B394" s="40"/>
      <c r="C394" s="42">
        <v>44796.5015162037</v>
      </c>
      <c r="D394" s="3">
        <v>2.0220823120211E13</v>
      </c>
      <c r="E394" s="3" t="str">
        <f t="shared" si="1"/>
        <v>OKRs anuais e do trimestre; Indice de qualidade de código; NPS (e suas variações - a depender do produto); TTM; Indice de aderência à tech stack; </v>
      </c>
      <c r="F394" s="3" t="s">
        <v>197</v>
      </c>
      <c r="G394" s="3" t="s">
        <v>1589</v>
      </c>
      <c r="H394" s="3" t="s">
        <v>1088</v>
      </c>
    </row>
    <row r="395" ht="15.75" customHeight="1">
      <c r="A395" s="46"/>
      <c r="B395" s="40"/>
      <c r="C395" s="42">
        <v>44796.52863425926</v>
      </c>
      <c r="D395" s="3">
        <v>2.0220823124114E13</v>
      </c>
      <c r="E395" s="3" t="str">
        <f t="shared" si="1"/>
        <v>Tempo, custo, pessoas, manutenção e negócio </v>
      </c>
      <c r="F395" s="3" t="s">
        <v>1113</v>
      </c>
      <c r="G395" s="3" t="s">
        <v>1590</v>
      </c>
      <c r="H395" s="3" t="s">
        <v>1088</v>
      </c>
    </row>
    <row r="396" ht="15.75" customHeight="1">
      <c r="A396" s="46"/>
      <c r="B396" s="40"/>
      <c r="C396" s="42">
        <v>44796.52863425926</v>
      </c>
      <c r="D396" s="3">
        <v>2.0220823124114E13</v>
      </c>
      <c r="E396" s="3" t="str">
        <f t="shared" si="1"/>
        <v>Tempo, custo, pessoas, manutenção e negócio </v>
      </c>
      <c r="F396" s="3" t="s">
        <v>1084</v>
      </c>
      <c r="G396" s="3" t="s">
        <v>498</v>
      </c>
      <c r="H396" s="3" t="s">
        <v>1088</v>
      </c>
    </row>
    <row r="397" ht="15.75" customHeight="1">
      <c r="A397" s="46"/>
      <c r="B397" s="40"/>
      <c r="C397" s="42">
        <v>44796.52863425926</v>
      </c>
      <c r="D397" s="3">
        <v>2.0220823124114E13</v>
      </c>
      <c r="E397" s="3" t="str">
        <f t="shared" si="1"/>
        <v>Tempo, custo, pessoas, manutenção e negócio </v>
      </c>
      <c r="F397" s="3" t="s">
        <v>304</v>
      </c>
      <c r="G397" s="3" t="s">
        <v>1247</v>
      </c>
      <c r="H397" s="3" t="s">
        <v>1247</v>
      </c>
    </row>
    <row r="398" ht="15.75" customHeight="1">
      <c r="A398" s="46"/>
      <c r="B398" s="40"/>
      <c r="C398" s="42">
        <v>44796.52863425926</v>
      </c>
      <c r="D398" s="3">
        <v>2.0220823124114E13</v>
      </c>
      <c r="E398" s="3" t="str">
        <f t="shared" si="1"/>
        <v>Tempo, custo, pessoas, manutenção e negócio </v>
      </c>
      <c r="F398" s="3" t="s">
        <v>1067</v>
      </c>
      <c r="G398" s="3" t="s">
        <v>1591</v>
      </c>
      <c r="H398" s="3" t="s">
        <v>1100</v>
      </c>
    </row>
    <row r="399" ht="15.75" customHeight="1">
      <c r="A399" s="46"/>
      <c r="B399" s="40"/>
      <c r="C399" s="42">
        <v>44796.530127314814</v>
      </c>
      <c r="D399" s="3">
        <v>2.0220823124323E13</v>
      </c>
      <c r="E399" s="3" t="str">
        <f t="shared" si="1"/>
        <v>Produtividade</v>
      </c>
      <c r="F399" s="3" t="s">
        <v>1076</v>
      </c>
      <c r="G399" s="3" t="s">
        <v>1592</v>
      </c>
      <c r="H399" s="3" t="s">
        <v>1107</v>
      </c>
    </row>
    <row r="400" ht="15.75" customHeight="1">
      <c r="A400" s="46"/>
      <c r="B400" s="40"/>
      <c r="C400" s="42">
        <v>44796.531643518516</v>
      </c>
      <c r="D400" s="3">
        <v>2.0220823124534E13</v>
      </c>
      <c r="E400" s="3" t="str">
        <f t="shared" si="1"/>
        <v>OKR, NPS, IQR, métricas de produtividade e de qualidade </v>
      </c>
      <c r="F400" s="3" t="s">
        <v>197</v>
      </c>
      <c r="G400" s="3" t="s">
        <v>1593</v>
      </c>
      <c r="H400" s="3" t="s">
        <v>1107</v>
      </c>
    </row>
    <row r="401" ht="15.75" customHeight="1">
      <c r="A401" s="46"/>
      <c r="B401" s="40"/>
      <c r="C401" s="42">
        <v>44796.531643518516</v>
      </c>
      <c r="D401" s="3">
        <v>2.0220823124534E13</v>
      </c>
      <c r="E401" s="3" t="str">
        <f t="shared" si="1"/>
        <v>OKR, NPS, IQR, métricas de produtividade e de qualidade </v>
      </c>
      <c r="F401" s="3" t="s">
        <v>1074</v>
      </c>
      <c r="G401" s="3" t="s">
        <v>1594</v>
      </c>
      <c r="H401" s="3" t="s">
        <v>1064</v>
      </c>
    </row>
    <row r="402" ht="15.75" customHeight="1">
      <c r="A402" s="46"/>
      <c r="B402" s="40"/>
      <c r="C402" s="42">
        <v>44796.531643518516</v>
      </c>
      <c r="D402" s="3">
        <v>2.0220823124534E13</v>
      </c>
      <c r="E402" s="3" t="str">
        <f t="shared" si="1"/>
        <v>OKR, NPS, IQR, métricas de produtividade e de qualidade </v>
      </c>
      <c r="F402" s="3" t="s">
        <v>1082</v>
      </c>
      <c r="G402" s="3" t="s">
        <v>1595</v>
      </c>
      <c r="H402" s="3" t="s">
        <v>1064</v>
      </c>
    </row>
    <row r="403" ht="15.75" customHeight="1">
      <c r="A403" s="46"/>
      <c r="B403" s="40"/>
      <c r="C403" s="42">
        <v>44796.531643518516</v>
      </c>
      <c r="D403" s="3">
        <v>2.0220823124534E13</v>
      </c>
      <c r="E403" s="3" t="str">
        <f t="shared" si="1"/>
        <v>OKR, NPS, IQR, métricas de produtividade e de qualidade </v>
      </c>
      <c r="F403" s="3" t="s">
        <v>581</v>
      </c>
      <c r="G403" s="3" t="s">
        <v>1596</v>
      </c>
      <c r="H403" s="3" t="s">
        <v>1064</v>
      </c>
    </row>
    <row r="404" ht="15.75" customHeight="1">
      <c r="A404" s="46"/>
      <c r="B404" s="40"/>
      <c r="C404" s="42">
        <v>44796.622766203705</v>
      </c>
      <c r="D404" s="3">
        <v>2.0220823145647E13</v>
      </c>
      <c r="E404" s="3" t="str">
        <f t="shared" si="1"/>
        <v>Tempo esperado, tempo realizado, quantidade de tasks, preço e prioridades</v>
      </c>
      <c r="F404" s="3" t="s">
        <v>1109</v>
      </c>
      <c r="G404" s="3" t="s">
        <v>1597</v>
      </c>
      <c r="H404" s="4" t="s">
        <v>1085</v>
      </c>
    </row>
    <row r="405" ht="15.75" customHeight="1">
      <c r="A405" s="46"/>
      <c r="B405" s="40"/>
      <c r="C405" s="42">
        <v>44796.622766203705</v>
      </c>
      <c r="D405" s="3">
        <v>2.0220823145647E13</v>
      </c>
      <c r="E405" s="3" t="str">
        <f t="shared" si="1"/>
        <v>Tempo esperado, tempo realizado, quantidade de tasks, preço e prioridades</v>
      </c>
      <c r="F405" s="3" t="s">
        <v>1064</v>
      </c>
      <c r="G405" s="3" t="s">
        <v>1598</v>
      </c>
      <c r="H405" s="3" t="s">
        <v>1110</v>
      </c>
    </row>
    <row r="406" ht="15.75" customHeight="1">
      <c r="A406" s="46"/>
      <c r="B406" s="40"/>
      <c r="C406" s="42">
        <v>44796.622766203705</v>
      </c>
      <c r="D406" s="3">
        <v>2.0220823145647E13</v>
      </c>
      <c r="E406" s="3" t="str">
        <f t="shared" si="1"/>
        <v>Tempo esperado, tempo realizado, quantidade de tasks, preço e prioridades</v>
      </c>
      <c r="F406" s="3" t="s">
        <v>1120</v>
      </c>
      <c r="G406" s="3" t="s">
        <v>1599</v>
      </c>
      <c r="H406" s="3" t="s">
        <v>1110</v>
      </c>
    </row>
    <row r="407" ht="15.75" customHeight="1">
      <c r="A407" s="46"/>
      <c r="B407" s="40"/>
      <c r="C407" s="47">
        <v>44796.622766203705</v>
      </c>
      <c r="D407" s="22">
        <v>2.0220823145647E13</v>
      </c>
      <c r="E407" s="3" t="str">
        <f t="shared" si="1"/>
        <v>Tempo esperado, tempo realizado, quantidade de tasks, preço e prioridades</v>
      </c>
      <c r="F407" s="22" t="s">
        <v>1088</v>
      </c>
      <c r="G407" s="22" t="s">
        <v>469</v>
      </c>
      <c r="H407" s="3" t="s">
        <v>1600</v>
      </c>
    </row>
    <row r="408" ht="15.75" customHeight="1">
      <c r="A408" s="46"/>
      <c r="B408" s="40"/>
      <c r="C408" s="47">
        <v>44796.94076388889</v>
      </c>
      <c r="D408" s="22">
        <v>2.0220823223442E13</v>
      </c>
      <c r="E408" s="3" t="str">
        <f t="shared" si="1"/>
        <v>Frequência de entrega, taxa de retrabalho, tempo médio de recuperação, taxa de erro por entrega e perfil do time.</v>
      </c>
      <c r="F408" s="22" t="s">
        <v>1106</v>
      </c>
      <c r="G408" s="22" t="s">
        <v>469</v>
      </c>
      <c r="H408" s="3" t="s">
        <v>1074</v>
      </c>
    </row>
    <row r="409" ht="15.75" customHeight="1">
      <c r="A409" s="46"/>
      <c r="B409" s="40"/>
      <c r="C409" s="47">
        <v>44796.94076388889</v>
      </c>
      <c r="D409" s="22">
        <v>2.0220823223442E13</v>
      </c>
      <c r="E409" s="3" t="str">
        <f t="shared" si="1"/>
        <v>Frequência de entrega, taxa de retrabalho, tempo médio de recuperação, taxa de erro por entrega e perfil do time.</v>
      </c>
      <c r="F409" s="22" t="s">
        <v>228</v>
      </c>
      <c r="G409" s="22" t="s">
        <v>469</v>
      </c>
      <c r="H409" s="3" t="s">
        <v>1084</v>
      </c>
    </row>
    <row r="410" ht="15.75" customHeight="1">
      <c r="A410" s="46"/>
      <c r="B410" s="40"/>
      <c r="C410" s="42">
        <v>44796.94076388889</v>
      </c>
      <c r="D410" s="3">
        <v>2.0220823223442E13</v>
      </c>
      <c r="E410" s="3" t="str">
        <f t="shared" si="1"/>
        <v>Frequência de entrega, taxa de retrabalho, tempo médio de recuperação, taxa de erro por entrega e perfil do time.</v>
      </c>
      <c r="F410" s="3" t="s">
        <v>1162</v>
      </c>
      <c r="G410" s="3" t="s">
        <v>1601</v>
      </c>
      <c r="H410" s="3" t="s">
        <v>1600</v>
      </c>
    </row>
    <row r="411" ht="15.75" customHeight="1">
      <c r="A411" s="46"/>
      <c r="B411" s="40"/>
      <c r="C411" s="42">
        <v>44796.94076388889</v>
      </c>
      <c r="D411" s="3">
        <v>2.0220823223442E13</v>
      </c>
      <c r="E411" s="3" t="str">
        <f t="shared" si="1"/>
        <v>Frequência de entrega, taxa de retrabalho, tempo médio de recuperação, taxa de erro por entrega e perfil do time.</v>
      </c>
      <c r="F411" s="3" t="s">
        <v>228</v>
      </c>
      <c r="G411" s="3" t="s">
        <v>1602</v>
      </c>
      <c r="H411" s="3" t="s">
        <v>555</v>
      </c>
    </row>
    <row r="412" ht="15.75" customHeight="1">
      <c r="A412" s="46"/>
      <c r="B412" s="40"/>
      <c r="C412" s="42">
        <v>44797.46434027778</v>
      </c>
      <c r="D412" s="3">
        <v>2.0220824110839E13</v>
      </c>
      <c r="E412" s="3" t="str">
        <f t="shared" si="1"/>
        <v>Tempo de ciclo, taxa de retrabalho, pontos por Dev na Sprint, taxa de falhas.</v>
      </c>
      <c r="F412" s="3" t="s">
        <v>1113</v>
      </c>
      <c r="G412" s="3" t="s">
        <v>1603</v>
      </c>
      <c r="H412" s="3" t="s">
        <v>1604</v>
      </c>
    </row>
    <row r="413" ht="15.75" customHeight="1">
      <c r="A413" s="46"/>
      <c r="B413" s="40"/>
      <c r="C413" s="42">
        <v>44797.46434027778</v>
      </c>
      <c r="D413" s="3">
        <v>2.0220824110839E13</v>
      </c>
      <c r="E413" s="3" t="str">
        <f t="shared" si="1"/>
        <v>Tempo de ciclo, taxa de retrabalho, pontos por Dev na Sprint, taxa de falhas.</v>
      </c>
      <c r="F413" s="3" t="s">
        <v>228</v>
      </c>
      <c r="G413" s="3" t="s">
        <v>1605</v>
      </c>
      <c r="H413" s="3" t="s">
        <v>1242</v>
      </c>
    </row>
    <row r="414" ht="15.75" customHeight="1">
      <c r="A414" s="46"/>
      <c r="B414" s="40"/>
      <c r="C414" s="42">
        <v>44797.46434027778</v>
      </c>
      <c r="D414" s="3">
        <v>2.0220824110839E13</v>
      </c>
      <c r="E414" s="3" t="str">
        <f t="shared" si="1"/>
        <v>Tempo de ciclo, taxa de retrabalho, pontos por Dev na Sprint, taxa de falhas.</v>
      </c>
      <c r="F414" s="3" t="s">
        <v>1120</v>
      </c>
      <c r="G414" s="3" t="s">
        <v>1606</v>
      </c>
      <c r="H414" s="3" t="s">
        <v>228</v>
      </c>
    </row>
    <row r="415" ht="15.75" customHeight="1">
      <c r="A415" s="46"/>
      <c r="B415" s="40"/>
      <c r="C415" s="42">
        <v>44797.46434027778</v>
      </c>
      <c r="D415" s="3">
        <v>2.0220824110839E13</v>
      </c>
      <c r="E415" s="3" t="str">
        <f t="shared" si="1"/>
        <v>Tempo de ciclo, taxa de retrabalho, pontos por Dev na Sprint, taxa de falhas.</v>
      </c>
      <c r="F415" s="3" t="s">
        <v>228</v>
      </c>
      <c r="G415" s="3" t="s">
        <v>1607</v>
      </c>
      <c r="H415" s="3" t="s">
        <v>228</v>
      </c>
    </row>
    <row r="416" ht="15.75" customHeight="1">
      <c r="A416" s="46"/>
      <c r="B416" s="40"/>
      <c r="C416" s="42">
        <v>44797.569398148145</v>
      </c>
      <c r="D416" s="3">
        <v>2.0220824133956E13</v>
      </c>
      <c r="E416" s="3" t="str">
        <f t="shared" si="1"/>
        <v>Indicador desempenho, alcance, quantitativo, produtividade, qualidade</v>
      </c>
      <c r="F416" s="3" t="s">
        <v>1088</v>
      </c>
      <c r="G416" s="3" t="s">
        <v>1608</v>
      </c>
      <c r="H416" s="3" t="s">
        <v>228</v>
      </c>
    </row>
    <row r="417" ht="15.75" customHeight="1">
      <c r="A417" s="46"/>
      <c r="B417" s="40"/>
      <c r="C417" s="42">
        <v>44797.569398148145</v>
      </c>
      <c r="D417" s="3">
        <v>2.0220824133956E13</v>
      </c>
      <c r="E417" s="3" t="str">
        <f t="shared" si="1"/>
        <v>Indicador desempenho, alcance, quantitativo, produtividade, qualidade</v>
      </c>
      <c r="F417" s="3" t="s">
        <v>1096</v>
      </c>
      <c r="G417" s="3" t="s">
        <v>1609</v>
      </c>
      <c r="H417" s="3" t="s">
        <v>228</v>
      </c>
    </row>
    <row r="418" ht="15.75" customHeight="1">
      <c r="A418" s="46"/>
      <c r="B418" s="40"/>
      <c r="C418" s="42">
        <v>44797.569398148145</v>
      </c>
      <c r="D418" s="3">
        <v>2.0220824133956E13</v>
      </c>
      <c r="E418" s="3" t="str">
        <f t="shared" si="1"/>
        <v>Indicador desempenho, alcance, quantitativo, produtividade, qualidade</v>
      </c>
      <c r="F418" s="3" t="s">
        <v>1191</v>
      </c>
      <c r="G418" s="3" t="s">
        <v>1610</v>
      </c>
      <c r="H418" s="3" t="s">
        <v>1115</v>
      </c>
    </row>
    <row r="419" ht="15.75" customHeight="1">
      <c r="A419" s="46"/>
      <c r="B419" s="40"/>
      <c r="C419" s="42">
        <v>44797.569398148145</v>
      </c>
      <c r="D419" s="3">
        <v>2.0220824133956E13</v>
      </c>
      <c r="E419" s="3" t="str">
        <f t="shared" si="1"/>
        <v>Indicador desempenho, alcance, quantitativo, produtividade, qualidade</v>
      </c>
      <c r="F419" s="3" t="s">
        <v>1076</v>
      </c>
      <c r="G419" s="3" t="s">
        <v>1611</v>
      </c>
      <c r="H419" s="3" t="s">
        <v>1115</v>
      </c>
    </row>
    <row r="420" ht="15.75" customHeight="1">
      <c r="A420" s="46"/>
      <c r="B420" s="40"/>
      <c r="C420" s="42">
        <v>44797.569398148145</v>
      </c>
      <c r="D420" s="3">
        <v>2.0220824133956E13</v>
      </c>
      <c r="E420" s="3" t="str">
        <f t="shared" si="1"/>
        <v>Indicador desempenho, alcance, quantitativo, produtividade, qualidade</v>
      </c>
      <c r="F420" s="3" t="s">
        <v>1094</v>
      </c>
      <c r="G420" s="3" t="s">
        <v>1612</v>
      </c>
      <c r="H420" s="4" t="s">
        <v>1096</v>
      </c>
    </row>
    <row r="421" ht="15.75" customHeight="1">
      <c r="A421" s="46"/>
      <c r="B421" s="40"/>
      <c r="C421" s="42">
        <v>44797.78574074074</v>
      </c>
      <c r="D421" s="3">
        <v>2.0220824185128E13</v>
      </c>
      <c r="E421" s="3" t="str">
        <f t="shared" si="1"/>
        <v>Monitoramento de budget (%burn de budget atual, %estimated burn to completion), Monitoramento de projeto (%complete) e CFD para processo.</v>
      </c>
      <c r="F421" s="3" t="s">
        <v>581</v>
      </c>
      <c r="G421" s="3" t="s">
        <v>1613</v>
      </c>
      <c r="H421" s="3" t="s">
        <v>1084</v>
      </c>
    </row>
    <row r="422" ht="15.75" customHeight="1">
      <c r="A422" s="46"/>
      <c r="B422" s="40"/>
      <c r="C422" s="42">
        <v>44797.78574074074</v>
      </c>
      <c r="D422" s="3">
        <v>2.0220824185128E13</v>
      </c>
      <c r="E422" s="3" t="str">
        <f t="shared" si="1"/>
        <v>Monitoramento de budget (%burn de budget atual, %estimated burn to completion), Monitoramento de projeto (%complete) e CFD para processo.</v>
      </c>
      <c r="F422" s="3" t="s">
        <v>581</v>
      </c>
      <c r="G422" s="3" t="s">
        <v>1614</v>
      </c>
      <c r="H422" s="3" t="s">
        <v>1110</v>
      </c>
    </row>
    <row r="423" ht="15.75" customHeight="1">
      <c r="A423" s="46"/>
      <c r="B423" s="40"/>
      <c r="C423" s="42">
        <v>44797.80152777778</v>
      </c>
      <c r="D423" s="3">
        <v>2.0220824191412E13</v>
      </c>
      <c r="E423" s="3" t="str">
        <f t="shared" si="1"/>
        <v>N/a.</v>
      </c>
      <c r="F423" s="3" t="s">
        <v>304</v>
      </c>
      <c r="G423" s="3" t="s">
        <v>1614</v>
      </c>
      <c r="H423" s="3" t="s">
        <v>1084</v>
      </c>
    </row>
    <row r="424" ht="15.75" customHeight="1">
      <c r="A424" s="46"/>
      <c r="B424" s="40"/>
      <c r="C424" s="42">
        <v>44798.404594907406</v>
      </c>
      <c r="D424" s="3">
        <v>2.0220825094237E13</v>
      </c>
      <c r="E424" s="3" t="str">
        <f t="shared" si="1"/>
        <v>Burn down, lead time, cycle time, throughput, work in progress</v>
      </c>
      <c r="F424" s="3" t="s">
        <v>555</v>
      </c>
      <c r="G424" s="3" t="s">
        <v>1615</v>
      </c>
      <c r="H424" s="3" t="s">
        <v>1084</v>
      </c>
    </row>
    <row r="425" ht="15.75" customHeight="1">
      <c r="A425" s="46"/>
      <c r="B425" s="40"/>
      <c r="C425" s="42">
        <v>44798.404594907406</v>
      </c>
      <c r="D425" s="3">
        <v>2.0220825094237E13</v>
      </c>
      <c r="E425" s="3" t="str">
        <f t="shared" si="1"/>
        <v>Burn down, lead time, cycle time, throughput, work in progress</v>
      </c>
      <c r="F425" s="3" t="s">
        <v>212</v>
      </c>
      <c r="G425" s="3" t="s">
        <v>1615</v>
      </c>
      <c r="H425" s="3" t="s">
        <v>1088</v>
      </c>
    </row>
    <row r="426" ht="15.75" customHeight="1">
      <c r="A426" s="46"/>
      <c r="B426" s="40"/>
      <c r="C426" s="42">
        <v>44798.404594907406</v>
      </c>
      <c r="D426" s="3">
        <v>2.0220825094237E13</v>
      </c>
      <c r="E426" s="3" t="str">
        <f t="shared" si="1"/>
        <v>Burn down, lead time, cycle time, throughput, work in progress</v>
      </c>
      <c r="F426" s="3" t="s">
        <v>1064</v>
      </c>
      <c r="G426" s="3" t="s">
        <v>1616</v>
      </c>
      <c r="H426" s="3" t="s">
        <v>1064</v>
      </c>
    </row>
    <row r="427" ht="15.75" customHeight="1">
      <c r="A427" s="46"/>
      <c r="B427" s="40"/>
      <c r="C427" s="42">
        <v>44798.404594907406</v>
      </c>
      <c r="D427" s="3">
        <v>2.0220825094237E13</v>
      </c>
      <c r="E427" s="3" t="str">
        <f t="shared" si="1"/>
        <v>Burn down, lead time, cycle time, throughput, work in progress</v>
      </c>
      <c r="F427" s="3" t="s">
        <v>1067</v>
      </c>
      <c r="G427" s="3" t="s">
        <v>1617</v>
      </c>
      <c r="H427" s="3" t="s">
        <v>1064</v>
      </c>
    </row>
    <row r="428" ht="15.75" customHeight="1">
      <c r="A428" s="46"/>
      <c r="B428" s="40"/>
      <c r="C428" s="42">
        <v>44798.404594907406</v>
      </c>
      <c r="D428" s="3">
        <v>2.0220825094237E13</v>
      </c>
      <c r="E428" s="3" t="str">
        <f t="shared" si="1"/>
        <v>Burn down, lead time, cycle time, throughput, work in progress</v>
      </c>
      <c r="F428" s="3" t="s">
        <v>1814</v>
      </c>
      <c r="G428" s="3" t="s">
        <v>1618</v>
      </c>
      <c r="H428" s="3" t="s">
        <v>304</v>
      </c>
    </row>
    <row r="429" ht="15.75" customHeight="1">
      <c r="A429" s="46"/>
      <c r="B429" s="40"/>
      <c r="C429" s="42">
        <v>44798.43814814815</v>
      </c>
      <c r="D429" s="3">
        <v>2.0220825103056E13</v>
      </c>
      <c r="E429" s="3" t="str">
        <f t="shared" si="1"/>
        <v>ROI, Indice de Ataques (Cyber), Indice de chamados (Bugs), TMA</v>
      </c>
      <c r="F429" s="3" t="s">
        <v>1186</v>
      </c>
      <c r="G429" s="3" t="s">
        <v>1619</v>
      </c>
      <c r="H429" s="3" t="s">
        <v>1106</v>
      </c>
    </row>
    <row r="430" ht="15.75" customHeight="1">
      <c r="A430" s="46"/>
      <c r="B430" s="40"/>
      <c r="C430" s="42">
        <v>44798.43814814815</v>
      </c>
      <c r="D430" s="3">
        <v>2.0220825103056E13</v>
      </c>
      <c r="E430" s="3" t="str">
        <f t="shared" si="1"/>
        <v>ROI, Indice de Ataques (Cyber), Indice de chamados (Bugs), TMA</v>
      </c>
      <c r="F430" s="3" t="s">
        <v>1814</v>
      </c>
      <c r="G430" s="3" t="s">
        <v>1620</v>
      </c>
      <c r="H430" s="3" t="s">
        <v>1109</v>
      </c>
    </row>
    <row r="431" ht="15.75" customHeight="1">
      <c r="A431" s="46"/>
      <c r="B431" s="40"/>
      <c r="C431" s="42">
        <v>44798.43814814815</v>
      </c>
      <c r="D431" s="3">
        <v>2.0220825103056E13</v>
      </c>
      <c r="E431" s="3" t="str">
        <f t="shared" si="1"/>
        <v>ROI, Indice de Ataques (Cyber), Indice de chamados (Bugs), TMA</v>
      </c>
      <c r="F431" s="3" t="s">
        <v>1082</v>
      </c>
      <c r="G431" s="3" t="s">
        <v>1621</v>
      </c>
      <c r="H431" s="3" t="s">
        <v>1109</v>
      </c>
    </row>
    <row r="432" ht="15.75" customHeight="1">
      <c r="A432" s="46"/>
      <c r="B432" s="40"/>
      <c r="C432" s="42">
        <v>44798.43814814815</v>
      </c>
      <c r="D432" s="3">
        <v>2.0220825103056E13</v>
      </c>
      <c r="E432" s="3" t="str">
        <f t="shared" si="1"/>
        <v>ROI, Indice de Ataques (Cyber), Indice de chamados (Bugs), TMA</v>
      </c>
      <c r="F432" s="3" t="s">
        <v>1064</v>
      </c>
      <c r="G432" s="3" t="s">
        <v>1622</v>
      </c>
      <c r="H432" s="3" t="s">
        <v>1237</v>
      </c>
    </row>
    <row r="433" ht="15.75" customHeight="1">
      <c r="A433" s="46"/>
      <c r="B433" s="40"/>
      <c r="C433" s="42">
        <v>44798.57952546296</v>
      </c>
      <c r="D433" s="3">
        <v>2.0220825135431E13</v>
      </c>
      <c r="E433" s="3" t="str">
        <f t="shared" si="1"/>
        <v>Kpi, kpi tático, okr, uso e engajamento</v>
      </c>
      <c r="F433" s="3" t="s">
        <v>1087</v>
      </c>
      <c r="G433" s="3" t="s">
        <v>1623</v>
      </c>
      <c r="H433" s="3" t="s">
        <v>1106</v>
      </c>
    </row>
    <row r="434" ht="15.75" customHeight="1">
      <c r="A434" s="46"/>
      <c r="B434" s="40"/>
      <c r="C434" s="42">
        <v>44798.57952546296</v>
      </c>
      <c r="D434" s="3">
        <v>2.0220825135431E13</v>
      </c>
      <c r="E434" s="3" t="str">
        <f t="shared" si="1"/>
        <v>Kpi, kpi tático, okr, uso e engajamento</v>
      </c>
      <c r="F434" s="3" t="s">
        <v>1160</v>
      </c>
      <c r="G434" s="3" t="s">
        <v>1624</v>
      </c>
      <c r="H434" s="3" t="s">
        <v>1067</v>
      </c>
    </row>
    <row r="435" ht="15.75" customHeight="1">
      <c r="A435" s="46"/>
      <c r="B435" s="40"/>
      <c r="C435" s="42">
        <v>44798.57952546296</v>
      </c>
      <c r="D435" s="3">
        <v>2.0220825135431E13</v>
      </c>
      <c r="E435" s="3" t="str">
        <f t="shared" si="1"/>
        <v>Kpi, kpi tático, okr, uso e engajamento</v>
      </c>
      <c r="F435" s="3" t="s">
        <v>197</v>
      </c>
      <c r="G435" s="3" t="s">
        <v>1625</v>
      </c>
      <c r="H435" s="3" t="s">
        <v>1098</v>
      </c>
    </row>
    <row r="436" ht="15.75" customHeight="1">
      <c r="A436" s="46"/>
      <c r="B436" s="40"/>
      <c r="C436" s="42">
        <v>44798.57952546296</v>
      </c>
      <c r="D436" s="3">
        <v>2.0220825135431E13</v>
      </c>
      <c r="E436" s="3" t="str">
        <f t="shared" si="1"/>
        <v>Kpi, kpi tático, okr, uso e engajamento</v>
      </c>
      <c r="F436" s="3" t="s">
        <v>1103</v>
      </c>
      <c r="G436" s="3" t="s">
        <v>1626</v>
      </c>
      <c r="H436" s="3" t="s">
        <v>1067</v>
      </c>
    </row>
    <row r="437" ht="15.75" customHeight="1">
      <c r="A437" s="46"/>
      <c r="B437" s="40"/>
      <c r="C437" s="42">
        <v>44798.59289351852</v>
      </c>
      <c r="D437" s="3">
        <v>2.0220825141346E13</v>
      </c>
      <c r="E437" s="3" t="str">
        <f t="shared" si="1"/>
        <v>Cycle time, Thoughput, Work in Progress, Work Item age, Flow efficiency</v>
      </c>
      <c r="F437" s="3" t="s">
        <v>1064</v>
      </c>
      <c r="G437" s="3" t="s">
        <v>1627</v>
      </c>
      <c r="H437" s="3" t="s">
        <v>1067</v>
      </c>
    </row>
    <row r="438" ht="15.75" customHeight="1">
      <c r="A438" s="46"/>
      <c r="B438" s="40"/>
      <c r="C438" s="42">
        <v>44798.59289351852</v>
      </c>
      <c r="D438" s="3">
        <v>2.0220825141346E13</v>
      </c>
      <c r="E438" s="3" t="str">
        <f t="shared" si="1"/>
        <v>Cycle time, Thoughput, Work in Progress, Work Item age, Flow efficiency</v>
      </c>
      <c r="F438" s="3" t="s">
        <v>1067</v>
      </c>
      <c r="G438" s="3" t="s">
        <v>1628</v>
      </c>
      <c r="H438" s="3" t="s">
        <v>1236</v>
      </c>
    </row>
    <row r="439" ht="15.75" customHeight="1">
      <c r="A439" s="46"/>
      <c r="B439" s="40"/>
      <c r="C439" s="42">
        <v>44798.59289351852</v>
      </c>
      <c r="D439" s="3">
        <v>2.0220825141346E13</v>
      </c>
      <c r="E439" s="3" t="str">
        <f t="shared" si="1"/>
        <v>Cycle time, Thoughput, Work in Progress, Work Item age, Flow efficiency</v>
      </c>
      <c r="F439" s="3" t="s">
        <v>1814</v>
      </c>
      <c r="G439" s="3" t="s">
        <v>1629</v>
      </c>
      <c r="H439" s="3" t="s">
        <v>1230</v>
      </c>
    </row>
    <row r="440" ht="15.75" customHeight="1">
      <c r="A440" s="46"/>
      <c r="B440" s="40"/>
      <c r="C440" s="42">
        <v>44798.59289351852</v>
      </c>
      <c r="D440" s="3">
        <v>2.0220825141346E13</v>
      </c>
      <c r="E440" s="3" t="str">
        <f t="shared" si="1"/>
        <v>Cycle time, Thoughput, Work in Progress, Work Item age, Flow efficiency</v>
      </c>
      <c r="F440" s="3" t="s">
        <v>1814</v>
      </c>
      <c r="G440" s="3" t="s">
        <v>1630</v>
      </c>
      <c r="H440" s="3" t="s">
        <v>1074</v>
      </c>
    </row>
    <row r="441" ht="15.75" customHeight="1">
      <c r="A441" s="46"/>
      <c r="B441" s="40"/>
      <c r="C441" s="42">
        <v>44798.59289351852</v>
      </c>
      <c r="D441" s="3">
        <v>2.0220825141346E13</v>
      </c>
      <c r="E441" s="3" t="str">
        <f t="shared" si="1"/>
        <v>Cycle time, Thoughput, Work in Progress, Work Item age, Flow efficiency</v>
      </c>
      <c r="F441" s="3" t="s">
        <v>1105</v>
      </c>
      <c r="G441" s="3" t="s">
        <v>1631</v>
      </c>
      <c r="H441" s="3" t="s">
        <v>1074</v>
      </c>
    </row>
    <row r="442" ht="15.75" customHeight="1">
      <c r="A442" s="46"/>
      <c r="B442" s="40"/>
      <c r="C442" s="42">
        <v>44798.599907407406</v>
      </c>
      <c r="D442" s="3">
        <v>2.0220825142352E13</v>
      </c>
      <c r="E442" s="3" t="str">
        <f t="shared" si="1"/>
        <v>Lead time, cicle time, throughput, taxa de eficiência, wip</v>
      </c>
      <c r="F442" s="3" t="s">
        <v>212</v>
      </c>
      <c r="G442" s="3" t="s">
        <v>1632</v>
      </c>
      <c r="H442" s="3" t="s">
        <v>1076</v>
      </c>
    </row>
    <row r="443" ht="15.75" customHeight="1">
      <c r="A443" s="46"/>
      <c r="B443" s="40"/>
      <c r="C443" s="42">
        <v>44798.599907407406</v>
      </c>
      <c r="D443" s="3">
        <v>2.0220825142352E13</v>
      </c>
      <c r="E443" s="3" t="str">
        <f t="shared" si="1"/>
        <v>Lead time, cicle time, throughput, taxa de eficiência, wip</v>
      </c>
      <c r="F443" s="3" t="s">
        <v>1064</v>
      </c>
      <c r="G443" s="3" t="s">
        <v>1633</v>
      </c>
      <c r="H443" s="37" t="s">
        <v>1076</v>
      </c>
    </row>
    <row r="444" ht="15.75" customHeight="1">
      <c r="A444" s="46"/>
      <c r="B444" s="40"/>
      <c r="C444" s="42">
        <v>44798.599907407406</v>
      </c>
      <c r="D444" s="3">
        <v>2.0220825142352E13</v>
      </c>
      <c r="E444" s="3" t="str">
        <f t="shared" si="1"/>
        <v>Lead time, cicle time, throughput, taxa de eficiência, wip</v>
      </c>
      <c r="F444" s="3" t="s">
        <v>1067</v>
      </c>
      <c r="G444" s="3" t="s">
        <v>1634</v>
      </c>
      <c r="H444" s="37" t="s">
        <v>1076</v>
      </c>
    </row>
    <row r="445" ht="15.75" customHeight="1">
      <c r="A445" s="46"/>
      <c r="B445" s="40"/>
      <c r="C445" s="42">
        <v>44798.599907407406</v>
      </c>
      <c r="D445" s="3">
        <v>2.0220825142352E13</v>
      </c>
      <c r="E445" s="3" t="str">
        <f t="shared" si="1"/>
        <v>Lead time, cicle time, throughput, taxa de eficiência, wip</v>
      </c>
      <c r="F445" s="3" t="s">
        <v>228</v>
      </c>
      <c r="G445" s="3" t="s">
        <v>1635</v>
      </c>
      <c r="H445" s="37" t="s">
        <v>1076</v>
      </c>
    </row>
    <row r="446" ht="15.75" customHeight="1">
      <c r="A446" s="46"/>
      <c r="B446" s="40"/>
      <c r="C446" s="42">
        <v>44798.599907407406</v>
      </c>
      <c r="D446" s="3">
        <v>2.0220825142352E13</v>
      </c>
      <c r="E446" s="3" t="str">
        <f t="shared" si="1"/>
        <v>Lead time, cicle time, throughput, taxa de eficiência, wip</v>
      </c>
      <c r="F446" s="3" t="s">
        <v>1814</v>
      </c>
      <c r="G446" s="3" t="s">
        <v>1636</v>
      </c>
      <c r="H446" s="4" t="s">
        <v>1103</v>
      </c>
    </row>
    <row r="447" ht="15.75" customHeight="1">
      <c r="A447" s="46"/>
      <c r="B447" s="40"/>
      <c r="C447" s="42">
        <v>44798.607094907406</v>
      </c>
      <c r="D447" s="3">
        <v>2.0220825143413E13</v>
      </c>
      <c r="E447" s="3" t="str">
        <f t="shared" si="1"/>
        <v>CFD, Lead time, Cycle time, quality code, NPS</v>
      </c>
      <c r="F447" s="3" t="s">
        <v>1100</v>
      </c>
      <c r="G447" s="3" t="s">
        <v>1637</v>
      </c>
      <c r="H447" s="3" t="s">
        <v>1082</v>
      </c>
    </row>
    <row r="448" ht="15.75" customHeight="1">
      <c r="A448" s="46"/>
      <c r="B448" s="40"/>
      <c r="C448" s="42">
        <v>44798.607094907406</v>
      </c>
      <c r="D448" s="3">
        <v>2.0220825143413E13</v>
      </c>
      <c r="E448" s="3" t="str">
        <f t="shared" si="1"/>
        <v>CFD, Lead time, Cycle time, quality code, NPS</v>
      </c>
      <c r="F448" s="3" t="s">
        <v>212</v>
      </c>
      <c r="G448" s="3" t="s">
        <v>1638</v>
      </c>
      <c r="H448" s="38" t="s">
        <v>1099</v>
      </c>
    </row>
    <row r="449" ht="15.75" customHeight="1">
      <c r="A449" s="46"/>
      <c r="B449" s="40"/>
      <c r="C449" s="42">
        <v>44798.607094907406</v>
      </c>
      <c r="D449" s="3">
        <v>2.0220825143413E13</v>
      </c>
      <c r="E449" s="3" t="str">
        <f t="shared" si="1"/>
        <v>CFD, Lead time, Cycle time, quality code, NPS</v>
      </c>
      <c r="F449" s="3" t="s">
        <v>1064</v>
      </c>
      <c r="G449" s="3" t="s">
        <v>1639</v>
      </c>
      <c r="H449" s="3" t="s">
        <v>1217</v>
      </c>
    </row>
    <row r="450" ht="15.75" customHeight="1">
      <c r="A450" s="46"/>
      <c r="B450" s="40"/>
      <c r="C450" s="42">
        <v>44798.607094907406</v>
      </c>
      <c r="D450" s="3">
        <v>2.0220825143413E13</v>
      </c>
      <c r="E450" s="3" t="str">
        <f t="shared" si="1"/>
        <v>CFD, Lead time, Cycle time, quality code, NPS</v>
      </c>
      <c r="F450" s="3" t="s">
        <v>1094</v>
      </c>
      <c r="G450" s="3" t="s">
        <v>1640</v>
      </c>
      <c r="H450" s="4" t="s">
        <v>1120</v>
      </c>
    </row>
    <row r="451" ht="15.75" customHeight="1">
      <c r="A451" s="46"/>
      <c r="B451" s="40"/>
      <c r="C451" s="42">
        <v>44798.607094907406</v>
      </c>
      <c r="D451" s="3">
        <v>2.0220825143413E13</v>
      </c>
      <c r="E451" s="3" t="str">
        <f t="shared" si="1"/>
        <v>CFD, Lead time, Cycle time, quality code, NPS</v>
      </c>
      <c r="F451" s="3" t="s">
        <v>1074</v>
      </c>
      <c r="G451" s="3" t="s">
        <v>1641</v>
      </c>
      <c r="H451" s="3" t="s">
        <v>1082</v>
      </c>
    </row>
    <row r="452" ht="15.75" customHeight="1">
      <c r="A452" s="46"/>
      <c r="B452" s="40"/>
      <c r="C452" s="42">
        <v>44799.39938657408</v>
      </c>
      <c r="D452" s="3">
        <v>2.0220826093507E13</v>
      </c>
      <c r="E452" s="3" t="str">
        <f t="shared" si="1"/>
        <v>ROI, desvio de prazo, custo e esforço.</v>
      </c>
      <c r="F452" s="3" t="s">
        <v>1186</v>
      </c>
      <c r="G452" s="3" t="s">
        <v>1642</v>
      </c>
      <c r="H452" s="3" t="s">
        <v>304</v>
      </c>
    </row>
    <row r="453" ht="15.75" customHeight="1">
      <c r="A453" s="46"/>
      <c r="B453" s="40"/>
      <c r="C453" s="42">
        <v>44799.39938657408</v>
      </c>
      <c r="D453" s="3">
        <v>2.0220826093507E13</v>
      </c>
      <c r="E453" s="3" t="str">
        <f t="shared" si="1"/>
        <v>ROI, desvio de prazo, custo e esforço.</v>
      </c>
      <c r="F453" s="3" t="s">
        <v>1105</v>
      </c>
      <c r="G453" s="3" t="s">
        <v>1333</v>
      </c>
      <c r="H453" s="3" t="s">
        <v>304</v>
      </c>
    </row>
    <row r="454" ht="15.75" customHeight="1">
      <c r="A454" s="46"/>
      <c r="B454" s="40"/>
      <c r="C454" s="42">
        <v>44799.39938657408</v>
      </c>
      <c r="D454" s="3">
        <v>2.0220826093507E13</v>
      </c>
      <c r="E454" s="3" t="str">
        <f t="shared" si="1"/>
        <v>ROI, desvio de prazo, custo e esforço.</v>
      </c>
      <c r="F454" s="3" t="s">
        <v>1084</v>
      </c>
      <c r="G454" s="3" t="s">
        <v>1643</v>
      </c>
      <c r="H454" s="3" t="s">
        <v>304</v>
      </c>
    </row>
    <row r="455" ht="15.75" customHeight="1">
      <c r="A455" s="46"/>
      <c r="B455" s="40"/>
      <c r="C455" s="42">
        <v>44799.41800925926</v>
      </c>
      <c r="D455" s="3">
        <v>2.0220826100156E13</v>
      </c>
      <c r="E455" s="3" t="str">
        <f t="shared" si="1"/>
        <v>Prazo Custo SLA Resultado Satisfação do cliente</v>
      </c>
      <c r="F455" s="3" t="s">
        <v>1109</v>
      </c>
      <c r="G455" s="3" t="s">
        <v>1644</v>
      </c>
      <c r="H455" s="4" t="s">
        <v>1096</v>
      </c>
    </row>
    <row r="456" ht="15.75" customHeight="1">
      <c r="A456" s="46"/>
      <c r="B456" s="40"/>
      <c r="C456" s="42">
        <v>44799.492164351854</v>
      </c>
      <c r="D456" s="3">
        <v>2.0220826114843E13</v>
      </c>
      <c r="E456" s="3" t="str">
        <f t="shared" si="1"/>
        <v>Velocity, Lead Time/Cycle Time, Burndown</v>
      </c>
      <c r="F456" s="3" t="s">
        <v>1076</v>
      </c>
      <c r="G456" s="3" t="s">
        <v>1645</v>
      </c>
      <c r="H456" s="4" t="s">
        <v>1223</v>
      </c>
    </row>
    <row r="457" ht="15.75" customHeight="1">
      <c r="A457" s="46"/>
      <c r="B457" s="40"/>
      <c r="C457" s="42">
        <v>44799.492164351854</v>
      </c>
      <c r="D457" s="3">
        <v>2.0220826114843E13</v>
      </c>
      <c r="E457" s="3" t="str">
        <f t="shared" si="1"/>
        <v>Velocity, Lead Time/Cycle Time, Burndown</v>
      </c>
      <c r="F457" s="3" t="s">
        <v>212</v>
      </c>
      <c r="G457" s="3" t="s">
        <v>1646</v>
      </c>
      <c r="H457" s="4" t="s">
        <v>1096</v>
      </c>
    </row>
    <row r="458" ht="15.75" customHeight="1">
      <c r="A458" s="46"/>
      <c r="B458" s="40"/>
      <c r="C458" s="42">
        <v>44799.492164351854</v>
      </c>
      <c r="D458" s="3">
        <v>2.0220826114843E13</v>
      </c>
      <c r="E458" s="3" t="str">
        <f t="shared" si="1"/>
        <v>Velocity, Lead Time/Cycle Time, Burndown</v>
      </c>
      <c r="F458" s="3" t="s">
        <v>555</v>
      </c>
      <c r="G458" s="3" t="s">
        <v>1647</v>
      </c>
      <c r="H458" s="4" t="s">
        <v>1096</v>
      </c>
    </row>
    <row r="459" ht="15.75" customHeight="1">
      <c r="A459" s="46"/>
      <c r="B459" s="40"/>
      <c r="C459" s="42">
        <v>44802.410995370374</v>
      </c>
      <c r="D459" s="3">
        <v>2.022082909515E13</v>
      </c>
      <c r="E459" s="3" t="str">
        <f t="shared" si="1"/>
        <v>OKR, SMART</v>
      </c>
      <c r="F459" s="3" t="s">
        <v>197</v>
      </c>
      <c r="G459" s="3" t="s">
        <v>1648</v>
      </c>
      <c r="H459" s="4" t="s">
        <v>1096</v>
      </c>
    </row>
    <row r="460" ht="15.75" customHeight="1">
      <c r="A460" s="46"/>
      <c r="B460" s="40"/>
      <c r="C460" s="42">
        <v>44802.410995370374</v>
      </c>
      <c r="D460" s="3">
        <v>2.022082909515E13</v>
      </c>
      <c r="E460" s="3" t="str">
        <f t="shared" si="1"/>
        <v>OKR, SMART</v>
      </c>
      <c r="F460" s="3" t="s">
        <v>1074</v>
      </c>
      <c r="G460" s="3" t="s">
        <v>1649</v>
      </c>
      <c r="H460" s="4" t="s">
        <v>1096</v>
      </c>
    </row>
    <row r="461" ht="15.75" customHeight="1">
      <c r="A461" s="46"/>
      <c r="B461" s="40"/>
      <c r="C461" s="42">
        <v>44802.80357638889</v>
      </c>
      <c r="D461" s="3">
        <v>2.0220829191709E13</v>
      </c>
      <c r="E461" s="3" t="str">
        <f t="shared" si="1"/>
        <v>Lead time, nps, teste a/b, fluxo de eficiência, tempo de ciclo.</v>
      </c>
      <c r="F461" s="3" t="s">
        <v>212</v>
      </c>
      <c r="G461" s="3" t="s">
        <v>1650</v>
      </c>
      <c r="H461" s="3" t="s">
        <v>1087</v>
      </c>
    </row>
    <row r="462" ht="15.75" customHeight="1">
      <c r="A462" s="46"/>
      <c r="B462" s="40"/>
      <c r="C462" s="42">
        <v>44802.80357638889</v>
      </c>
      <c r="D462" s="3">
        <v>2.0220829191709E13</v>
      </c>
      <c r="E462" s="3" t="str">
        <f t="shared" si="1"/>
        <v>Lead time, nps, teste a/b, fluxo de eficiência, tempo de ciclo.</v>
      </c>
      <c r="F462" s="3" t="s">
        <v>1074</v>
      </c>
      <c r="G462" s="3" t="s">
        <v>1651</v>
      </c>
      <c r="H462" s="3" t="s">
        <v>1098</v>
      </c>
    </row>
    <row r="463" ht="15.75" customHeight="1">
      <c r="A463" s="46"/>
      <c r="B463" s="40"/>
      <c r="C463" s="42">
        <v>44802.80357638889</v>
      </c>
      <c r="D463" s="3">
        <v>2.0220829191709E13</v>
      </c>
      <c r="E463" s="3" t="str">
        <f t="shared" si="1"/>
        <v>Lead time, nps, teste a/b, fluxo de eficiência, tempo de ciclo.</v>
      </c>
      <c r="F463" s="3" t="s">
        <v>1102</v>
      </c>
      <c r="G463" s="3" t="s">
        <v>1652</v>
      </c>
      <c r="H463" s="3" t="s">
        <v>228</v>
      </c>
    </row>
    <row r="464" ht="15.75" customHeight="1">
      <c r="A464" s="46"/>
      <c r="B464" s="40"/>
      <c r="C464" s="42">
        <v>44802.80357638889</v>
      </c>
      <c r="D464" s="3">
        <v>2.0220829191709E13</v>
      </c>
      <c r="E464" s="3" t="str">
        <f t="shared" si="1"/>
        <v>Lead time, nps, teste a/b, fluxo de eficiência, tempo de ciclo.</v>
      </c>
      <c r="F464" s="3" t="s">
        <v>1085</v>
      </c>
      <c r="G464" s="3" t="s">
        <v>1653</v>
      </c>
      <c r="H464" s="3" t="s">
        <v>1084</v>
      </c>
    </row>
    <row r="465" ht="15.75" customHeight="1">
      <c r="A465" s="46"/>
      <c r="B465" s="40"/>
      <c r="C465" s="42">
        <v>44802.80357638889</v>
      </c>
      <c r="D465" s="3">
        <v>2.0220829191709E13</v>
      </c>
      <c r="E465" s="3" t="str">
        <f t="shared" si="1"/>
        <v>Lead time, nps, teste a/b, fluxo de eficiência, tempo de ciclo.</v>
      </c>
      <c r="F465" s="3" t="s">
        <v>1113</v>
      </c>
      <c r="G465" s="3" t="s">
        <v>1654</v>
      </c>
      <c r="H465" s="3" t="s">
        <v>1220</v>
      </c>
    </row>
    <row r="466" ht="15.75" customHeight="1">
      <c r="A466" s="46"/>
      <c r="B466" s="40"/>
      <c r="C466" s="42">
        <v>44802.85366898148</v>
      </c>
      <c r="D466" s="3">
        <v>2.0220829202917E13</v>
      </c>
      <c r="E466" s="3" t="str">
        <f t="shared" si="1"/>
        <v>Mttr, response time, throughput </v>
      </c>
      <c r="F466" s="3" t="s">
        <v>581</v>
      </c>
      <c r="G466" s="3" t="s">
        <v>1655</v>
      </c>
      <c r="H466" s="3" t="s">
        <v>1101</v>
      </c>
    </row>
    <row r="467" ht="15.75" customHeight="1">
      <c r="A467" s="46"/>
      <c r="B467" s="40"/>
      <c r="C467" s="42">
        <v>44802.85366898148</v>
      </c>
      <c r="D467" s="3">
        <v>2.0220829202917E13</v>
      </c>
      <c r="E467" s="3" t="str">
        <f t="shared" si="1"/>
        <v>Mttr, response time, throughput </v>
      </c>
      <c r="F467" s="3" t="s">
        <v>1088</v>
      </c>
      <c r="G467" s="3" t="s">
        <v>1656</v>
      </c>
      <c r="H467" s="4" t="s">
        <v>1150</v>
      </c>
    </row>
    <row r="468" ht="15.75" customHeight="1">
      <c r="A468" s="46"/>
      <c r="B468" s="40"/>
      <c r="C468" s="42">
        <v>44802.85366898148</v>
      </c>
      <c r="D468" s="3">
        <v>2.0220829202917E13</v>
      </c>
      <c r="E468" s="3" t="str">
        <f t="shared" si="1"/>
        <v>Mttr, response time, throughput </v>
      </c>
      <c r="F468" s="3" t="s">
        <v>1067</v>
      </c>
      <c r="G468" s="3" t="s">
        <v>1657</v>
      </c>
      <c r="H468" s="3" t="s">
        <v>1118</v>
      </c>
    </row>
    <row r="469" ht="15.75" customHeight="1">
      <c r="A469" s="46"/>
      <c r="B469" s="40"/>
      <c r="C469" s="42">
        <v>44803.421631944446</v>
      </c>
      <c r="D469" s="3">
        <v>2.0220830100709E13</v>
      </c>
      <c r="E469" s="3" t="str">
        <f t="shared" si="1"/>
        <v>OKR</v>
      </c>
      <c r="F469" s="3" t="s">
        <v>197</v>
      </c>
      <c r="G469" s="3" t="s">
        <v>1658</v>
      </c>
      <c r="H469" s="3" t="s">
        <v>1082</v>
      </c>
    </row>
    <row r="470" ht="15.75" customHeight="1">
      <c r="A470" s="46"/>
      <c r="B470" s="40"/>
      <c r="C470" s="42">
        <v>44804.439351851855</v>
      </c>
      <c r="D470" s="3">
        <v>2.022083110324E13</v>
      </c>
      <c r="E470" s="3" t="str">
        <f t="shared" si="1"/>
        <v>Burndown, Budget orçado vs. custo atual, DOR, DOD, Cycle time e lead time</v>
      </c>
      <c r="F470" s="3" t="s">
        <v>555</v>
      </c>
      <c r="G470" s="3" t="s">
        <v>1659</v>
      </c>
      <c r="H470" s="3" t="s">
        <v>1087</v>
      </c>
    </row>
    <row r="471" ht="15.75" customHeight="1">
      <c r="A471" s="46"/>
      <c r="B471" s="40"/>
      <c r="C471" s="42">
        <v>44804.439351851855</v>
      </c>
      <c r="D471" s="3">
        <v>2.022083110324E13</v>
      </c>
      <c r="E471" s="3" t="str">
        <f t="shared" si="1"/>
        <v>Burndown, Budget orçado vs. custo atual, DOR, DOD, Cycle time e lead time</v>
      </c>
      <c r="F471" s="3" t="s">
        <v>1250</v>
      </c>
      <c r="G471" s="3" t="s">
        <v>1660</v>
      </c>
      <c r="H471" s="3" t="s">
        <v>1141</v>
      </c>
    </row>
    <row r="472" ht="15.75" customHeight="1">
      <c r="A472" s="46"/>
      <c r="B472" s="40"/>
      <c r="C472" s="42">
        <v>44804.439351851855</v>
      </c>
      <c r="D472" s="3">
        <v>2.022083110324E13</v>
      </c>
      <c r="E472" s="3" t="str">
        <f t="shared" si="1"/>
        <v>Burndown, Budget orçado vs. custo atual, DOR, DOD, Cycle time e lead time</v>
      </c>
      <c r="F472" s="3" t="s">
        <v>1235</v>
      </c>
      <c r="G472" s="3" t="s">
        <v>1214</v>
      </c>
      <c r="H472" s="3" t="s">
        <v>1214</v>
      </c>
    </row>
    <row r="473" ht="15.75" customHeight="1">
      <c r="A473" s="46"/>
      <c r="B473" s="40"/>
      <c r="C473" s="42">
        <v>44804.439351851855</v>
      </c>
      <c r="D473" s="3">
        <v>2.022083110324E13</v>
      </c>
      <c r="E473" s="3" t="str">
        <f t="shared" si="1"/>
        <v>Burndown, Budget orçado vs. custo atual, DOR, DOD, Cycle time e lead time</v>
      </c>
      <c r="F473" s="3" t="s">
        <v>1235</v>
      </c>
      <c r="G473" s="3" t="s">
        <v>1661</v>
      </c>
      <c r="H473" s="3" t="s">
        <v>1087</v>
      </c>
    </row>
    <row r="474" ht="15.75" customHeight="1">
      <c r="A474" s="46"/>
      <c r="B474" s="40"/>
      <c r="C474" s="42">
        <v>44804.439351851855</v>
      </c>
      <c r="D474" s="3">
        <v>2.022083110324E13</v>
      </c>
      <c r="E474" s="3" t="str">
        <f t="shared" si="1"/>
        <v>Burndown, Budget orçado vs. custo atual, DOR, DOD, Cycle time e lead time</v>
      </c>
      <c r="F474" s="3" t="s">
        <v>1064</v>
      </c>
      <c r="G474" s="3" t="s">
        <v>1662</v>
      </c>
      <c r="H474" s="3" t="s">
        <v>212</v>
      </c>
    </row>
    <row r="475" ht="15.75" customHeight="1">
      <c r="A475" s="46"/>
      <c r="B475" s="40"/>
      <c r="C475" s="42">
        <v>44805.43892361111</v>
      </c>
      <c r="D475" s="3">
        <v>2.0220901103203E13</v>
      </c>
      <c r="E475" s="3" t="str">
        <f t="shared" si="1"/>
        <v>PRATICAS DO SCRUM</v>
      </c>
      <c r="F475" s="3" t="s">
        <v>1120</v>
      </c>
      <c r="G475" s="3" t="s">
        <v>1663</v>
      </c>
      <c r="H475" s="3" t="s">
        <v>212</v>
      </c>
    </row>
    <row r="476" ht="15.75" customHeight="1">
      <c r="A476" s="46"/>
      <c r="B476" s="40"/>
      <c r="C476" s="42">
        <v>44806.72069444445</v>
      </c>
      <c r="D476" s="3">
        <v>2.0220902171748E13</v>
      </c>
      <c r="E476" s="3" t="str">
        <f t="shared" si="1"/>
        <v>Experiencia do cliente, uso do produto e/ou feature, potencial de receita a partir da implementação, melhoria de conversao, agendamentos</v>
      </c>
      <c r="F476" s="3" t="s">
        <v>1074</v>
      </c>
      <c r="G476" s="3" t="s">
        <v>1664</v>
      </c>
      <c r="H476" s="3" t="s">
        <v>1213</v>
      </c>
    </row>
    <row r="477" ht="15.75" customHeight="1">
      <c r="A477" s="46"/>
      <c r="B477" s="40"/>
      <c r="C477" s="42">
        <v>44806.72069444445</v>
      </c>
      <c r="D477" s="3">
        <v>2.0220902171748E13</v>
      </c>
      <c r="E477" s="3" t="str">
        <f t="shared" si="1"/>
        <v>Experiencia do cliente, uso do produto e/ou feature, potencial de receita a partir da implementação, melhoria de conversao, agendamentos</v>
      </c>
      <c r="F477" s="3" t="s">
        <v>1085</v>
      </c>
      <c r="G477" s="3" t="s">
        <v>1665</v>
      </c>
      <c r="H477" s="3" t="s">
        <v>212</v>
      </c>
    </row>
    <row r="478" ht="15.75" customHeight="1">
      <c r="A478" s="46"/>
      <c r="B478" s="40"/>
      <c r="C478" s="42">
        <v>44806.72069444445</v>
      </c>
      <c r="D478" s="3">
        <v>2.0220902171748E13</v>
      </c>
      <c r="E478" s="3" t="str">
        <f t="shared" si="1"/>
        <v>Experiencia do cliente, uso do produto e/ou feature, potencial de receita a partir da implementação, melhoria de conversao, agendamentos</v>
      </c>
      <c r="F478" s="3" t="s">
        <v>1120</v>
      </c>
      <c r="G478" s="3" t="s">
        <v>1666</v>
      </c>
      <c r="H478" s="3" t="s">
        <v>212</v>
      </c>
    </row>
    <row r="479" ht="15.75" customHeight="1">
      <c r="A479" s="46"/>
      <c r="B479" s="40"/>
      <c r="C479" s="42">
        <v>44806.72069444445</v>
      </c>
      <c r="D479" s="3">
        <v>2.0220902171748E13</v>
      </c>
      <c r="E479" s="3" t="str">
        <f t="shared" si="1"/>
        <v>Experiencia do cliente, uso do produto e/ou feature, potencial de receita a partir da implementação, melhoria de conversao, agendamentos</v>
      </c>
      <c r="F479" s="3" t="s">
        <v>1067</v>
      </c>
      <c r="G479" s="3" t="s">
        <v>1666</v>
      </c>
      <c r="H479" s="3" t="s">
        <v>1067</v>
      </c>
    </row>
    <row r="480" ht="15.75" customHeight="1">
      <c r="A480" s="46"/>
      <c r="B480" s="40"/>
      <c r="C480" s="42">
        <v>44806.72069444445</v>
      </c>
      <c r="D480" s="3">
        <v>2.0220902171748E13</v>
      </c>
      <c r="E480" s="3" t="str">
        <f t="shared" si="1"/>
        <v>Experiencia do cliente, uso do produto e/ou feature, potencial de receita a partir da implementação, melhoria de conversao, agendamentos</v>
      </c>
      <c r="F480" s="3" t="s">
        <v>1136</v>
      </c>
      <c r="G480" s="3" t="s">
        <v>1667</v>
      </c>
      <c r="H480" s="3" t="s">
        <v>1082</v>
      </c>
    </row>
    <row r="481" ht="15.75" customHeight="1">
      <c r="A481" s="46"/>
      <c r="B481" s="40"/>
      <c r="C481" s="42">
        <v>44809.27123842593</v>
      </c>
      <c r="D481" s="3">
        <v>2.0220905063035E13</v>
      </c>
      <c r="E481" s="3" t="str">
        <f t="shared" si="1"/>
        <v>Deadline, Qualidade, valor agregado, indicadores estratégicos, Leads</v>
      </c>
      <c r="F481" s="3" t="s">
        <v>1064</v>
      </c>
      <c r="G481" s="3" t="s">
        <v>1668</v>
      </c>
      <c r="H481" s="3" t="s">
        <v>1084</v>
      </c>
    </row>
    <row r="482" ht="15.75" customHeight="1">
      <c r="A482" s="46"/>
      <c r="B482" s="40"/>
      <c r="C482" s="42">
        <v>44809.27123842593</v>
      </c>
      <c r="D482" s="3">
        <v>2.0220905063035E13</v>
      </c>
      <c r="E482" s="3" t="str">
        <f t="shared" si="1"/>
        <v>Deadline, Qualidade, valor agregado, indicadores estratégicos, Leads</v>
      </c>
      <c r="F482" s="3" t="s">
        <v>1094</v>
      </c>
      <c r="G482" s="3" t="s">
        <v>1669</v>
      </c>
      <c r="H482" s="3" t="s">
        <v>1074</v>
      </c>
    </row>
    <row r="483" ht="15.75" customHeight="1">
      <c r="A483" s="46"/>
      <c r="B483" s="40"/>
      <c r="C483" s="42">
        <v>44809.27123842593</v>
      </c>
      <c r="D483" s="3">
        <v>2.0220905063035E13</v>
      </c>
      <c r="E483" s="3" t="str">
        <f t="shared" si="1"/>
        <v>Deadline, Qualidade, valor agregado, indicadores estratégicos, Leads</v>
      </c>
      <c r="F483" s="3" t="s">
        <v>1108</v>
      </c>
      <c r="G483" s="3" t="s">
        <v>1669</v>
      </c>
      <c r="H483" s="3" t="s">
        <v>1104</v>
      </c>
    </row>
    <row r="484" ht="15.75" customHeight="1">
      <c r="A484" s="46"/>
      <c r="B484" s="40"/>
      <c r="C484" s="42">
        <v>44809.27123842593</v>
      </c>
      <c r="D484" s="3">
        <v>2.0220905063035E13</v>
      </c>
      <c r="E484" s="3" t="str">
        <f t="shared" si="1"/>
        <v>Deadline, Qualidade, valor agregado, indicadores estratégicos, Leads</v>
      </c>
      <c r="F484" s="3" t="s">
        <v>1088</v>
      </c>
      <c r="G484" s="3" t="s">
        <v>1670</v>
      </c>
      <c r="H484" s="3" t="s">
        <v>228</v>
      </c>
    </row>
    <row r="485" ht="15.75" customHeight="1">
      <c r="A485" s="46"/>
      <c r="B485" s="40"/>
      <c r="C485" s="42">
        <v>44809.27123842593</v>
      </c>
      <c r="D485" s="3">
        <v>2.0220905063035E13</v>
      </c>
      <c r="E485" s="3" t="str">
        <f t="shared" si="1"/>
        <v>Deadline, Qualidade, valor agregado, indicadores estratégicos, Leads</v>
      </c>
      <c r="F485" s="3" t="s">
        <v>1212</v>
      </c>
      <c r="G485" s="3" t="s">
        <v>1671</v>
      </c>
      <c r="H485" s="3" t="s">
        <v>228</v>
      </c>
    </row>
    <row r="486" ht="15.75" customHeight="1">
      <c r="A486" s="46"/>
      <c r="B486" s="40"/>
      <c r="C486" s="42">
        <v>44809.77979166667</v>
      </c>
      <c r="D486" s="3">
        <v>2.0220905184254E13</v>
      </c>
      <c r="E486" s="3" t="str">
        <f t="shared" si="1"/>
        <v>Roadmaps, KPI's, OKR.</v>
      </c>
      <c r="F486" s="3" t="s">
        <v>1186</v>
      </c>
      <c r="G486" s="3" t="s">
        <v>1672</v>
      </c>
      <c r="H486" s="4" t="s">
        <v>1209</v>
      </c>
    </row>
    <row r="487" ht="15.75" customHeight="1">
      <c r="A487" s="46"/>
      <c r="B487" s="40"/>
      <c r="C487" s="42">
        <v>44809.77979166667</v>
      </c>
      <c r="D487" s="3">
        <v>2.0220905184254E13</v>
      </c>
      <c r="E487" s="3" t="str">
        <f t="shared" si="1"/>
        <v>Roadmaps, KPI's, OKR.</v>
      </c>
      <c r="F487" s="3" t="s">
        <v>1087</v>
      </c>
      <c r="G487" s="3" t="s">
        <v>1673</v>
      </c>
      <c r="H487" s="3" t="s">
        <v>1208</v>
      </c>
    </row>
    <row r="488" ht="15.75" customHeight="1">
      <c r="A488" s="46"/>
      <c r="B488" s="40"/>
      <c r="C488" s="42">
        <v>44809.77979166667</v>
      </c>
      <c r="D488" s="3">
        <v>2.0220905184254E13</v>
      </c>
      <c r="E488" s="3" t="str">
        <f t="shared" si="1"/>
        <v>Roadmaps, KPI's, OKR.</v>
      </c>
      <c r="F488" s="3" t="s">
        <v>1087</v>
      </c>
      <c r="G488" s="3" t="s">
        <v>1674</v>
      </c>
      <c r="H488" s="3" t="s">
        <v>1205</v>
      </c>
    </row>
    <row r="489" ht="15.75" customHeight="1">
      <c r="A489" s="46"/>
      <c r="B489" s="40"/>
      <c r="C489" s="42">
        <v>44810.413194444445</v>
      </c>
      <c r="D489" s="3">
        <v>2.02209060955E13</v>
      </c>
      <c r="E489" s="3" t="str">
        <f t="shared" si="1"/>
        <v>Número de Story Points Planejados
Número de Story Points Entregues (Total)
Número de Story Points Planejados Entregues
Número de Story Points não planejados entregues
Indicador de Compliance (Sim/Não)
(no time de desenvolvimento); cada time tem algumas</v>
      </c>
      <c r="F489" s="3" t="s">
        <v>1137</v>
      </c>
      <c r="G489" s="3" t="s">
        <v>1675</v>
      </c>
      <c r="H489" s="3" t="s">
        <v>1204</v>
      </c>
    </row>
    <row r="490" ht="15.75" customHeight="1">
      <c r="A490" s="46"/>
      <c r="B490" s="40"/>
      <c r="C490" s="42">
        <v>44810.413194444445</v>
      </c>
      <c r="D490" s="3">
        <v>2.02209060955E13</v>
      </c>
      <c r="E490" s="3" t="str">
        <f t="shared" si="1"/>
        <v>Número de Story Points Planejados
Número de Story Points Entregues (Total)
Número de Story Points Planejados Entregues
Número de Story Points não planejados entregues
Indicador de Compliance (Sim/Não)
(no time de desenvolvimento); cada time tem algumas</v>
      </c>
      <c r="F490" s="3" t="s">
        <v>1099</v>
      </c>
      <c r="G490" s="3" t="s">
        <v>1676</v>
      </c>
      <c r="H490" s="3" t="s">
        <v>1121</v>
      </c>
    </row>
    <row r="491" ht="15.75" customHeight="1">
      <c r="A491" s="46"/>
      <c r="B491" s="40"/>
      <c r="C491" s="42">
        <v>44810.413194444445</v>
      </c>
      <c r="D491" s="3">
        <v>2.02209060955E13</v>
      </c>
      <c r="E491" s="3" t="str">
        <f t="shared" si="1"/>
        <v>Número de Story Points Planejados
Número de Story Points Entregues (Total)
Número de Story Points Planejados Entregues
Número de Story Points não planejados entregues
Indicador de Compliance (Sim/Não)
(no time de desenvolvimento); cada time tem algumas</v>
      </c>
      <c r="F491" s="3" t="s">
        <v>1137</v>
      </c>
      <c r="G491" s="3" t="s">
        <v>1677</v>
      </c>
      <c r="H491" s="4" t="s">
        <v>1145</v>
      </c>
    </row>
    <row r="492" ht="15.75" customHeight="1">
      <c r="A492" s="46"/>
      <c r="B492" s="40"/>
      <c r="C492" s="42">
        <v>44810.413194444445</v>
      </c>
      <c r="D492" s="3">
        <v>2.02209060955E13</v>
      </c>
      <c r="E492" s="3" t="str">
        <f t="shared" si="1"/>
        <v>Número de Story Points Planejados
Número de Story Points Entregues (Total)
Número de Story Points Planejados Entregues
Número de Story Points não planejados entregues
Indicador de Compliance (Sim/Não)
(no time de desenvolvimento); cada time tem algumas</v>
      </c>
      <c r="F492" s="3" t="s">
        <v>1099</v>
      </c>
      <c r="G492" s="3" t="s">
        <v>1678</v>
      </c>
      <c r="H492" s="38" t="s">
        <v>1145</v>
      </c>
    </row>
    <row r="493" ht="15.75" customHeight="1">
      <c r="A493" s="46"/>
      <c r="B493" s="40"/>
      <c r="C493" s="42">
        <v>44810.413194444445</v>
      </c>
      <c r="D493" s="3">
        <v>2.02209060955E13</v>
      </c>
      <c r="E493" s="3" t="str">
        <f t="shared" si="1"/>
        <v>Número de Story Points Planejados
Número de Story Points Entregues (Total)
Número de Story Points Planejados Entregues
Número de Story Points não planejados entregues
Indicador de Compliance (Sim/Não)
(no time de desenvolvimento); cada time tem algumas</v>
      </c>
      <c r="F493" s="3" t="s">
        <v>1243</v>
      </c>
      <c r="G493" s="3" t="s">
        <v>1679</v>
      </c>
      <c r="H493" s="3" t="s">
        <v>1172</v>
      </c>
    </row>
    <row r="494" ht="15.75" customHeight="1">
      <c r="A494" s="46"/>
      <c r="B494" s="40"/>
      <c r="C494" s="42">
        <v>44810.42958333333</v>
      </c>
      <c r="D494" s="3">
        <v>2.0220906101836E13</v>
      </c>
      <c r="E494" s="3" t="str">
        <f t="shared" si="1"/>
        <v>KPIS, OKRS, kSIS</v>
      </c>
      <c r="F494" s="3" t="s">
        <v>1087</v>
      </c>
      <c r="G494" s="3" t="s">
        <v>1680</v>
      </c>
      <c r="H494" s="3" t="s">
        <v>1094</v>
      </c>
    </row>
    <row r="495" ht="15.75" customHeight="1">
      <c r="A495" s="46"/>
      <c r="B495" s="40"/>
      <c r="C495" s="42">
        <v>44810.42958333333</v>
      </c>
      <c r="D495" s="3">
        <v>2.0220906101836E13</v>
      </c>
      <c r="E495" s="3" t="str">
        <f t="shared" si="1"/>
        <v>KPIS, OKRS, kSIS</v>
      </c>
      <c r="F495" s="3" t="s">
        <v>197</v>
      </c>
      <c r="G495" s="3" t="s">
        <v>1681</v>
      </c>
      <c r="H495" s="3" t="s">
        <v>1094</v>
      </c>
    </row>
    <row r="496" ht="15.75" customHeight="1">
      <c r="A496" s="46"/>
      <c r="B496" s="40"/>
      <c r="C496" s="42">
        <v>44810.42958333333</v>
      </c>
      <c r="D496" s="3">
        <v>2.0220906101836E13</v>
      </c>
      <c r="E496" s="3" t="str">
        <f t="shared" si="1"/>
        <v>KPIS, OKRS, kSIS</v>
      </c>
      <c r="F496" s="3" t="s">
        <v>1087</v>
      </c>
      <c r="G496" s="3" t="s">
        <v>1682</v>
      </c>
      <c r="H496" s="3" t="s">
        <v>1133</v>
      </c>
    </row>
    <row r="497" ht="15.75" customHeight="1">
      <c r="A497" s="46"/>
      <c r="B497" s="40"/>
      <c r="C497" s="42">
        <v>44810.67920138889</v>
      </c>
      <c r="D497" s="3">
        <v>2.0220906161803E13</v>
      </c>
      <c r="E497" s="3" t="str">
        <f t="shared" si="1"/>
        <v>ROI, Produtividade, 
margem bruta, NPS, Disponibilidade do produto</v>
      </c>
      <c r="F497" s="3" t="s">
        <v>1186</v>
      </c>
      <c r="G497" s="3" t="s">
        <v>408</v>
      </c>
      <c r="H497" s="3" t="s">
        <v>304</v>
      </c>
    </row>
    <row r="498" ht="15.75" customHeight="1">
      <c r="A498" s="46"/>
      <c r="B498" s="40"/>
      <c r="C498" s="42">
        <v>44810.67920138889</v>
      </c>
      <c r="D498" s="3">
        <v>2.0220906161803E13</v>
      </c>
      <c r="E498" s="3" t="str">
        <f t="shared" si="1"/>
        <v>ROI, Produtividade, 
margem bruta, NPS, Disponibilidade do produto</v>
      </c>
      <c r="F498" s="3" t="s">
        <v>1076</v>
      </c>
      <c r="G498" s="3" t="s">
        <v>1683</v>
      </c>
      <c r="H498" s="3" t="s">
        <v>1074</v>
      </c>
    </row>
    <row r="499" ht="15.75" customHeight="1">
      <c r="A499" s="46"/>
      <c r="B499" s="40"/>
      <c r="C499" s="42">
        <v>44810.67920138889</v>
      </c>
      <c r="D499" s="3">
        <v>2.0220906161803E13</v>
      </c>
      <c r="E499" s="3" t="str">
        <f t="shared" si="1"/>
        <v>ROI, Produtividade, 
margem bruta, NPS, Disponibilidade do produto</v>
      </c>
      <c r="F499" s="3" t="s">
        <v>1067</v>
      </c>
      <c r="G499" s="3" t="s">
        <v>1684</v>
      </c>
      <c r="H499" s="3" t="s">
        <v>1088</v>
      </c>
    </row>
    <row r="500" ht="15.75" customHeight="1">
      <c r="A500" s="46"/>
      <c r="B500" s="40"/>
      <c r="C500" s="42">
        <v>44810.67920138889</v>
      </c>
      <c r="D500" s="3">
        <v>2.0220906161803E13</v>
      </c>
      <c r="E500" s="3" t="str">
        <f t="shared" si="1"/>
        <v>ROI, Produtividade, 
margem bruta, NPS, Disponibilidade do produto</v>
      </c>
      <c r="F500" s="3" t="s">
        <v>1074</v>
      </c>
      <c r="G500" s="3" t="s">
        <v>1685</v>
      </c>
      <c r="H500" s="3" t="s">
        <v>1135</v>
      </c>
    </row>
    <row r="501" ht="15.75" customHeight="1">
      <c r="A501" s="46"/>
      <c r="B501" s="40"/>
      <c r="C501" s="42">
        <v>44810.67920138889</v>
      </c>
      <c r="D501" s="3">
        <v>2.0220906161803E13</v>
      </c>
      <c r="E501" s="3" t="str">
        <f t="shared" si="1"/>
        <v>ROI, Produtividade, 
margem bruta, NPS, Disponibilidade do produto</v>
      </c>
      <c r="F501" s="3" t="s">
        <v>1142</v>
      </c>
      <c r="G501" s="3" t="s">
        <v>1686</v>
      </c>
      <c r="H501" s="3" t="s">
        <v>1082</v>
      </c>
    </row>
    <row r="502" ht="15.75" customHeight="1">
      <c r="A502" s="46"/>
      <c r="B502" s="40"/>
      <c r="C502" s="42">
        <v>44810.89981481482</v>
      </c>
      <c r="D502" s="3">
        <v>2.0220906213544E13</v>
      </c>
      <c r="E502" s="3" t="str">
        <f t="shared" si="1"/>
        <v>Cicle Time, Lead Time, Pesquisa de Clima, Disponibilidade dos serviços e latencia das aplicações</v>
      </c>
      <c r="F502" s="3" t="s">
        <v>1064</v>
      </c>
      <c r="G502" s="3" t="s">
        <v>1687</v>
      </c>
      <c r="H502" s="3" t="s">
        <v>1098</v>
      </c>
    </row>
    <row r="503" ht="15.75" customHeight="1">
      <c r="A503" s="46"/>
      <c r="B503" s="40"/>
      <c r="C503" s="42">
        <v>44810.89981481482</v>
      </c>
      <c r="D503" s="3">
        <v>2.0220906213544E13</v>
      </c>
      <c r="E503" s="3" t="str">
        <f t="shared" si="1"/>
        <v>Cicle Time, Lead Time, Pesquisa de Clima, Disponibilidade dos serviços e latencia das aplicações</v>
      </c>
      <c r="F503" s="3" t="s">
        <v>212</v>
      </c>
      <c r="G503" s="3" t="s">
        <v>1688</v>
      </c>
      <c r="H503" s="3" t="s">
        <v>197</v>
      </c>
    </row>
    <row r="504" ht="15.75" customHeight="1">
      <c r="A504" s="46"/>
      <c r="B504" s="40"/>
      <c r="C504" s="42">
        <v>44810.89981481482</v>
      </c>
      <c r="D504" s="3">
        <v>2.0220906213544E13</v>
      </c>
      <c r="E504" s="3" t="str">
        <f t="shared" si="1"/>
        <v>Cicle Time, Lead Time, Pesquisa de Clima, Disponibilidade dos serviços e latencia das aplicações</v>
      </c>
      <c r="F504" s="3" t="s">
        <v>1107</v>
      </c>
      <c r="G504" s="3" t="s">
        <v>1689</v>
      </c>
      <c r="H504" s="3" t="s">
        <v>1084</v>
      </c>
    </row>
    <row r="505" ht="15.75" customHeight="1">
      <c r="A505" s="46"/>
      <c r="B505" s="40"/>
      <c r="C505" s="42">
        <v>44810.89981481482</v>
      </c>
      <c r="D505" s="3">
        <v>2.0220906213544E13</v>
      </c>
      <c r="E505" s="3" t="str">
        <f t="shared" si="1"/>
        <v>Cicle Time, Lead Time, Pesquisa de Clima, Disponibilidade dos serviços e latencia das aplicações</v>
      </c>
      <c r="F505" s="3" t="s">
        <v>1142</v>
      </c>
      <c r="G505" s="3" t="s">
        <v>1690</v>
      </c>
      <c r="H505" s="3" t="s">
        <v>1084</v>
      </c>
    </row>
    <row r="506" ht="15.75" customHeight="1">
      <c r="A506" s="46"/>
      <c r="B506" s="40"/>
      <c r="C506" s="42">
        <v>44811.45513888889</v>
      </c>
      <c r="D506" s="3">
        <v>2.0220907105524E13</v>
      </c>
      <c r="E506" s="3" t="str">
        <f t="shared" si="1"/>
        <v>produtividade, qualidade, WIP, retrabalho, lead time</v>
      </c>
      <c r="F506" s="3" t="s">
        <v>1076</v>
      </c>
      <c r="G506" s="3" t="s">
        <v>1691</v>
      </c>
      <c r="H506" s="4" t="s">
        <v>1099</v>
      </c>
    </row>
    <row r="507" ht="15.75" customHeight="1">
      <c r="A507" s="46"/>
      <c r="B507" s="40"/>
      <c r="C507" s="42">
        <v>44811.45513888889</v>
      </c>
      <c r="D507" s="3">
        <v>2.0220907105524E13</v>
      </c>
      <c r="E507" s="3" t="str">
        <f t="shared" si="1"/>
        <v>produtividade, qualidade, WIP, retrabalho, lead time</v>
      </c>
      <c r="F507" s="3" t="s">
        <v>1094</v>
      </c>
      <c r="G507" s="3" t="s">
        <v>1692</v>
      </c>
      <c r="H507" s="4" t="s">
        <v>1099</v>
      </c>
    </row>
    <row r="508" ht="15.75" customHeight="1">
      <c r="A508" s="46"/>
      <c r="B508" s="40"/>
      <c r="C508" s="42">
        <v>44811.45513888889</v>
      </c>
      <c r="D508" s="3">
        <v>2.0220907105524E13</v>
      </c>
      <c r="E508" s="3" t="str">
        <f t="shared" si="1"/>
        <v>produtividade, qualidade, WIP, retrabalho, lead time</v>
      </c>
      <c r="F508" s="3" t="s">
        <v>1814</v>
      </c>
      <c r="G508" s="3" t="s">
        <v>1693</v>
      </c>
      <c r="H508" s="3" t="s">
        <v>1067</v>
      </c>
    </row>
    <row r="509" ht="15.75" customHeight="1">
      <c r="A509" s="46"/>
      <c r="B509" s="40"/>
      <c r="C509" s="42">
        <v>44811.45513888889</v>
      </c>
      <c r="D509" s="3">
        <v>2.0220907105524E13</v>
      </c>
      <c r="E509" s="3" t="str">
        <f t="shared" si="1"/>
        <v>produtividade, qualidade, WIP, retrabalho, lead time</v>
      </c>
      <c r="F509" s="3" t="s">
        <v>1114</v>
      </c>
      <c r="G509" s="3" t="s">
        <v>1694</v>
      </c>
      <c r="H509" s="3" t="s">
        <v>1199</v>
      </c>
    </row>
    <row r="510" ht="15.75" customHeight="1">
      <c r="A510" s="46"/>
      <c r="B510" s="40"/>
      <c r="C510" s="42">
        <v>44811.45513888889</v>
      </c>
      <c r="D510" s="3">
        <v>2.0220907105524E13</v>
      </c>
      <c r="E510" s="3" t="str">
        <f t="shared" si="1"/>
        <v>produtividade, qualidade, WIP, retrabalho, lead time</v>
      </c>
      <c r="F510" s="3" t="s">
        <v>212</v>
      </c>
      <c r="G510" s="3" t="s">
        <v>1695</v>
      </c>
      <c r="H510" s="3" t="s">
        <v>304</v>
      </c>
    </row>
    <row r="511" ht="15.75" customHeight="1">
      <c r="A511" s="46"/>
      <c r="B511" s="40"/>
      <c r="C511" s="42">
        <v>44811.83045138889</v>
      </c>
      <c r="D511" s="3">
        <v>2.0220907195551E13</v>
      </c>
      <c r="E511" s="3" t="str">
        <f t="shared" si="1"/>
        <v>Velocidade, capacidade, EAC, WIP, Throughput</v>
      </c>
      <c r="F511" s="3" t="s">
        <v>1076</v>
      </c>
      <c r="G511" s="3" t="s">
        <v>1696</v>
      </c>
      <c r="H511" s="3" t="s">
        <v>1067</v>
      </c>
    </row>
    <row r="512" ht="15.75" customHeight="1">
      <c r="A512" s="46"/>
      <c r="B512" s="40"/>
      <c r="C512" s="42">
        <v>44811.83045138889</v>
      </c>
      <c r="D512" s="3">
        <v>2.0220907195551E13</v>
      </c>
      <c r="E512" s="3" t="str">
        <f t="shared" si="1"/>
        <v>Velocidade, capacidade, EAC, WIP, Throughput</v>
      </c>
      <c r="F512" s="3" t="s">
        <v>1146</v>
      </c>
      <c r="G512" s="3" t="s">
        <v>1697</v>
      </c>
      <c r="H512" s="3" t="s">
        <v>1067</v>
      </c>
    </row>
    <row r="513" ht="15.75" customHeight="1">
      <c r="A513" s="46"/>
      <c r="B513" s="40"/>
      <c r="C513" s="42">
        <v>44811.83045138889</v>
      </c>
      <c r="D513" s="3">
        <v>2.0220907195551E13</v>
      </c>
      <c r="E513" s="3" t="str">
        <f t="shared" si="1"/>
        <v>Velocidade, capacidade, EAC, WIP, Throughput</v>
      </c>
      <c r="F513" s="3" t="s">
        <v>1229</v>
      </c>
      <c r="G513" s="3" t="s">
        <v>274</v>
      </c>
      <c r="H513" s="3" t="s">
        <v>1101</v>
      </c>
    </row>
    <row r="514" ht="15.75" customHeight="1">
      <c r="A514" s="46"/>
      <c r="B514" s="40"/>
      <c r="C514" s="42">
        <v>44811.83045138889</v>
      </c>
      <c r="D514" s="3">
        <v>2.0220907195551E13</v>
      </c>
      <c r="E514" s="3" t="str">
        <f t="shared" si="1"/>
        <v>Velocidade, capacidade, EAC, WIP, Throughput</v>
      </c>
      <c r="F514" s="3" t="s">
        <v>1814</v>
      </c>
      <c r="G514" s="3" t="s">
        <v>1698</v>
      </c>
      <c r="H514" s="3" t="s">
        <v>1138</v>
      </c>
    </row>
    <row r="515" ht="15.75" customHeight="1">
      <c r="A515" s="46"/>
      <c r="B515" s="40"/>
      <c r="C515" s="42">
        <v>44811.83045138889</v>
      </c>
      <c r="D515" s="3">
        <v>2.0220907195551E13</v>
      </c>
      <c r="E515" s="3" t="str">
        <f t="shared" si="1"/>
        <v>Velocidade, capacidade, EAC, WIP, Throughput</v>
      </c>
      <c r="F515" s="3" t="s">
        <v>1067</v>
      </c>
      <c r="G515" s="3" t="s">
        <v>1699</v>
      </c>
      <c r="H515" s="3" t="s">
        <v>1084</v>
      </c>
    </row>
    <row r="516" ht="15.75" customHeight="1">
      <c r="A516" s="46"/>
      <c r="B516" s="40"/>
      <c r="C516" s="42">
        <v>44811.97137731482</v>
      </c>
      <c r="D516" s="3">
        <v>2.0220907231847E13</v>
      </c>
      <c r="E516" s="3" t="str">
        <f t="shared" si="1"/>
        <v>Horas extras, cicle time, incidentes, data entrega e comportamento. </v>
      </c>
      <c r="F516" s="3" t="s">
        <v>1218</v>
      </c>
      <c r="G516" s="3" t="s">
        <v>1700</v>
      </c>
      <c r="H516" s="3" t="s">
        <v>304</v>
      </c>
    </row>
    <row r="517" ht="15.75" customHeight="1">
      <c r="A517" s="46"/>
      <c r="B517" s="40"/>
      <c r="C517" s="42">
        <v>44811.97137731482</v>
      </c>
      <c r="D517" s="3">
        <v>2.0220907231847E13</v>
      </c>
      <c r="E517" s="3" t="str">
        <f t="shared" si="1"/>
        <v>Horas extras, cicle time, incidentes, data entrega e comportamento. </v>
      </c>
      <c r="F517" s="3" t="s">
        <v>1064</v>
      </c>
      <c r="G517" s="3" t="s">
        <v>1701</v>
      </c>
      <c r="H517" s="4" t="s">
        <v>1198</v>
      </c>
    </row>
    <row r="518" ht="15.75" customHeight="1">
      <c r="A518" s="46"/>
      <c r="B518" s="40"/>
      <c r="C518" s="42">
        <v>44811.97137731482</v>
      </c>
      <c r="D518" s="3">
        <v>2.0220907231847E13</v>
      </c>
      <c r="E518" s="3" t="str">
        <f t="shared" si="1"/>
        <v>Horas extras, cicle time, incidentes, data entrega e comportamento. </v>
      </c>
      <c r="F518" s="3" t="s">
        <v>1218</v>
      </c>
      <c r="G518" s="3" t="s">
        <v>1702</v>
      </c>
      <c r="H518" s="3" t="s">
        <v>1084</v>
      </c>
    </row>
    <row r="519" ht="15.75" customHeight="1">
      <c r="A519" s="46"/>
      <c r="B519" s="40"/>
      <c r="C519" s="42">
        <v>44811.97137731482</v>
      </c>
      <c r="D519" s="3">
        <v>2.0220907231847E13</v>
      </c>
      <c r="E519" s="3" t="str">
        <f t="shared" si="1"/>
        <v>Horas extras, cicle time, incidentes, data entrega e comportamento. </v>
      </c>
      <c r="F519" s="3" t="s">
        <v>1064</v>
      </c>
      <c r="G519" s="3" t="s">
        <v>1702</v>
      </c>
      <c r="H519" s="3" t="s">
        <v>1119</v>
      </c>
    </row>
    <row r="520" ht="15.75" customHeight="1">
      <c r="A520" s="46"/>
      <c r="B520" s="40"/>
      <c r="C520" s="42">
        <v>44812.47777777778</v>
      </c>
      <c r="D520" s="3">
        <v>2.02209081128E13</v>
      </c>
      <c r="E520" s="3" t="str">
        <f t="shared" si="1"/>
        <v>throughput, lead time, </v>
      </c>
      <c r="F520" s="3" t="s">
        <v>1067</v>
      </c>
      <c r="G520" s="3" t="s">
        <v>1703</v>
      </c>
      <c r="H520" s="3" t="s">
        <v>1119</v>
      </c>
    </row>
    <row r="521" ht="15.75" customHeight="1">
      <c r="A521" s="46"/>
      <c r="B521" s="40"/>
      <c r="C521" s="42">
        <v>44812.47777777778</v>
      </c>
      <c r="D521" s="3">
        <v>2.02209081128E13</v>
      </c>
      <c r="E521" s="3" t="str">
        <f t="shared" si="1"/>
        <v>throughput, lead time, </v>
      </c>
      <c r="F521" s="3" t="s">
        <v>212</v>
      </c>
      <c r="G521" s="3" t="s">
        <v>1704</v>
      </c>
      <c r="H521" s="3" t="s">
        <v>1134</v>
      </c>
    </row>
    <row r="522" ht="15.75" customHeight="1">
      <c r="A522" s="46"/>
      <c r="B522" s="40"/>
      <c r="C522" s="42">
        <v>44813.393217592595</v>
      </c>
      <c r="D522" s="3">
        <v>2.0220909092614E13</v>
      </c>
      <c r="E522" s="3" t="str">
        <f t="shared" si="1"/>
        <v>n/a</v>
      </c>
      <c r="F522" s="3" t="s">
        <v>581</v>
      </c>
      <c r="G522" s="3" t="s">
        <v>1705</v>
      </c>
      <c r="H522" s="3" t="s">
        <v>1134</v>
      </c>
    </row>
    <row r="523" ht="15.75" customHeight="1">
      <c r="A523" s="46"/>
      <c r="B523" s="40"/>
      <c r="C523" s="42">
        <v>44815.80159722222</v>
      </c>
      <c r="D523" s="3">
        <v>2.0220911191418E13</v>
      </c>
      <c r="E523" s="3" t="str">
        <f t="shared" si="1"/>
        <v>Lead time</v>
      </c>
      <c r="F523" s="3" t="s">
        <v>212</v>
      </c>
      <c r="G523" s="3" t="s">
        <v>1706</v>
      </c>
      <c r="H523" s="3" t="s">
        <v>1138</v>
      </c>
    </row>
    <row r="524" ht="15.75" customHeight="1">
      <c r="A524" s="46"/>
      <c r="B524" s="40"/>
      <c r="C524" s="42">
        <v>44815.96256944445</v>
      </c>
      <c r="D524" s="3">
        <v>2.0220911230606E13</v>
      </c>
      <c r="E524" s="3" t="str">
        <f t="shared" si="1"/>
        <v>Progresso de KPI, acessos, transações, cadastros</v>
      </c>
      <c r="F524" s="3" t="s">
        <v>1067</v>
      </c>
      <c r="G524" s="3" t="s">
        <v>1707</v>
      </c>
      <c r="H524" s="3" t="s">
        <v>1092</v>
      </c>
    </row>
    <row r="525" ht="15.75" customHeight="1">
      <c r="A525" s="46"/>
      <c r="B525" s="40"/>
      <c r="C525" s="42">
        <v>44815.96256944445</v>
      </c>
      <c r="D525" s="3">
        <v>2.0220911230606E13</v>
      </c>
      <c r="E525" s="3" t="str">
        <f t="shared" si="1"/>
        <v>Progresso de KPI, acessos, transações, cadastros</v>
      </c>
      <c r="F525" s="3" t="s">
        <v>1136</v>
      </c>
      <c r="G525" s="3" t="s">
        <v>1708</v>
      </c>
      <c r="H525" s="3" t="s">
        <v>1092</v>
      </c>
    </row>
    <row r="526" ht="15.75" customHeight="1">
      <c r="A526" s="46"/>
      <c r="B526" s="40"/>
      <c r="C526" s="42">
        <v>44815.96256944445</v>
      </c>
      <c r="D526" s="3">
        <v>2.0220911230606E13</v>
      </c>
      <c r="E526" s="3" t="str">
        <f t="shared" si="1"/>
        <v>Progresso de KPI, acessos, transações, cadastros</v>
      </c>
      <c r="F526" s="3" t="s">
        <v>1153</v>
      </c>
      <c r="G526" s="3" t="s">
        <v>1708</v>
      </c>
      <c r="H526" s="3" t="s">
        <v>1118</v>
      </c>
    </row>
    <row r="527" ht="15.75" customHeight="1">
      <c r="A527" s="46"/>
      <c r="B527" s="40"/>
      <c r="C527" s="42">
        <v>44815.96256944445</v>
      </c>
      <c r="D527" s="3">
        <v>2.0220911230606E13</v>
      </c>
      <c r="E527" s="3" t="str">
        <f t="shared" si="1"/>
        <v>Progresso de KPI, acessos, transações, cadastros</v>
      </c>
      <c r="F527" s="3" t="s">
        <v>1146</v>
      </c>
      <c r="G527" s="3" t="s">
        <v>1709</v>
      </c>
      <c r="H527" s="3" t="s">
        <v>227</v>
      </c>
    </row>
    <row r="528" ht="15.75" customHeight="1">
      <c r="A528" s="46"/>
      <c r="B528" s="40"/>
      <c r="C528" s="42">
        <v>44816.53736111111</v>
      </c>
      <c r="D528" s="3">
        <v>2.0220912125348E13</v>
      </c>
      <c r="E528" s="3" t="str">
        <f t="shared" si="1"/>
        <v>Story points, leadtime, Número de bugs injetados, Número de usuários ativos, Tempo médio de resposta</v>
      </c>
      <c r="F528" s="3" t="s">
        <v>1101</v>
      </c>
      <c r="G528" s="3" t="s">
        <v>1710</v>
      </c>
      <c r="H528" s="3" t="s">
        <v>1088</v>
      </c>
    </row>
    <row r="529" ht="15.75" customHeight="1">
      <c r="A529" s="46"/>
      <c r="B529" s="40"/>
      <c r="C529" s="42">
        <v>44816.53736111111</v>
      </c>
      <c r="D529" s="3">
        <v>2.0220912125348E13</v>
      </c>
      <c r="E529" s="3" t="str">
        <f t="shared" si="1"/>
        <v>Story points, leadtime, Número de bugs injetados, Número de usuários ativos, Tempo médio de resposta</v>
      </c>
      <c r="F529" s="3" t="s">
        <v>212</v>
      </c>
      <c r="G529" s="3" t="s">
        <v>1711</v>
      </c>
      <c r="H529" s="4" t="s">
        <v>1195</v>
      </c>
    </row>
    <row r="530" ht="15.75" customHeight="1">
      <c r="A530" s="46"/>
      <c r="B530" s="40"/>
      <c r="C530" s="42">
        <v>44816.53736111111</v>
      </c>
      <c r="D530" s="3">
        <v>2.0220912125348E13</v>
      </c>
      <c r="E530" s="3" t="str">
        <f t="shared" si="1"/>
        <v>Story points, leadtime, Número de bugs injetados, Número de usuários ativos, Tempo médio de resposta</v>
      </c>
      <c r="F530" s="3" t="s">
        <v>304</v>
      </c>
      <c r="G530" s="3" t="s">
        <v>1712</v>
      </c>
      <c r="H530" s="4" t="s">
        <v>1192</v>
      </c>
    </row>
    <row r="531" ht="15.75" customHeight="1">
      <c r="A531" s="46"/>
      <c r="B531" s="40"/>
      <c r="C531" s="42">
        <v>44816.53736111111</v>
      </c>
      <c r="D531" s="3">
        <v>2.0220912125348E13</v>
      </c>
      <c r="E531" s="3" t="str">
        <f t="shared" si="1"/>
        <v>Story points, leadtime, Número de bugs injetados, Número de usuários ativos, Tempo médio de resposta</v>
      </c>
      <c r="F531" s="3" t="s">
        <v>1085</v>
      </c>
      <c r="G531" s="3" t="s">
        <v>1713</v>
      </c>
      <c r="H531" s="3" t="s">
        <v>1094</v>
      </c>
    </row>
    <row r="532" ht="15.75" customHeight="1">
      <c r="A532" s="46"/>
      <c r="B532" s="40"/>
      <c r="C532" s="42">
        <v>44816.53736111111</v>
      </c>
      <c r="D532" s="3">
        <v>2.0220912125348E13</v>
      </c>
      <c r="E532" s="3" t="str">
        <f t="shared" si="1"/>
        <v>Story points, leadtime, Número de bugs injetados, Número de usuários ativos, Tempo médio de resposta</v>
      </c>
      <c r="F532" s="3" t="s">
        <v>1162</v>
      </c>
      <c r="G532" s="3" t="s">
        <v>1714</v>
      </c>
      <c r="H532" s="37" t="s">
        <v>1094</v>
      </c>
    </row>
    <row r="533" ht="15.75" customHeight="1">
      <c r="A533" s="46"/>
      <c r="B533" s="40"/>
      <c r="C533" s="42">
        <v>44816.85269675926</v>
      </c>
      <c r="D533" s="3">
        <v>2.0220912202753E13</v>
      </c>
      <c r="E533" s="3" t="str">
        <f t="shared" si="1"/>
        <v>A</v>
      </c>
      <c r="F533" s="3" t="s">
        <v>1136</v>
      </c>
      <c r="G533" s="3" t="s">
        <v>1715</v>
      </c>
      <c r="H533" s="37" t="s">
        <v>1094</v>
      </c>
    </row>
    <row r="534" ht="15.75" customHeight="1">
      <c r="A534" s="46"/>
      <c r="B534" s="40"/>
      <c r="C534" s="42">
        <v>44817.343518518515</v>
      </c>
      <c r="D534" s="3">
        <v>2.022091308144E13</v>
      </c>
      <c r="E534" s="3" t="str">
        <f t="shared" si="1"/>
        <v>Cycle time, frequência de deploy, issues done, MTTR</v>
      </c>
      <c r="F534" s="3" t="s">
        <v>1064</v>
      </c>
      <c r="G534" s="3" t="s">
        <v>1716</v>
      </c>
      <c r="H534" s="37" t="s">
        <v>1094</v>
      </c>
    </row>
    <row r="535" ht="15.75" customHeight="1">
      <c r="A535" s="46"/>
      <c r="B535" s="40"/>
      <c r="C535" s="42">
        <v>44817.343518518515</v>
      </c>
      <c r="D535" s="3">
        <v>2.022091308144E13</v>
      </c>
      <c r="E535" s="3" t="str">
        <f t="shared" si="1"/>
        <v>Cycle time, frequência de deploy, issues done, MTTR</v>
      </c>
      <c r="F535" s="3" t="s">
        <v>1088</v>
      </c>
      <c r="G535" s="3" t="s">
        <v>1717</v>
      </c>
      <c r="H535" s="3" t="s">
        <v>1092</v>
      </c>
    </row>
    <row r="536" ht="15.75" customHeight="1">
      <c r="A536" s="46"/>
      <c r="B536" s="40"/>
      <c r="C536" s="42">
        <v>44817.343518518515</v>
      </c>
      <c r="D536" s="3">
        <v>2.022091308144E13</v>
      </c>
      <c r="E536" s="3" t="str">
        <f t="shared" si="1"/>
        <v>Cycle time, frequência de deploy, issues done, MTTR</v>
      </c>
      <c r="F536" s="3" t="s">
        <v>1082</v>
      </c>
      <c r="G536" s="3" t="s">
        <v>1718</v>
      </c>
      <c r="H536" s="37" t="s">
        <v>1092</v>
      </c>
    </row>
    <row r="537" ht="15.75" customHeight="1">
      <c r="A537" s="46"/>
      <c r="B537" s="40"/>
      <c r="C537" s="42">
        <v>44817.343518518515</v>
      </c>
      <c r="D537" s="3">
        <v>2.022091308144E13</v>
      </c>
      <c r="E537" s="3" t="str">
        <f t="shared" si="1"/>
        <v>Cycle time, frequência de deploy, issues done, MTTR</v>
      </c>
      <c r="F537" s="3" t="s">
        <v>581</v>
      </c>
      <c r="G537" s="3" t="s">
        <v>1719</v>
      </c>
      <c r="H537" s="3" t="s">
        <v>1082</v>
      </c>
    </row>
    <row r="538" ht="15.75" customHeight="1">
      <c r="A538" s="46"/>
      <c r="B538" s="40"/>
      <c r="C538" s="42">
        <v>44817.37194444444</v>
      </c>
      <c r="D538" s="3">
        <v>2.0220913085536E13</v>
      </c>
      <c r="E538" s="3" t="str">
        <f t="shared" si="1"/>
        <v>Lead Time, Throughput, Número de acessos ao produto (Analytics), Deploys por dia e Tempo de Downtime da aplicação </v>
      </c>
      <c r="F538" s="3" t="s">
        <v>212</v>
      </c>
      <c r="G538" s="3" t="s">
        <v>1720</v>
      </c>
      <c r="H538" s="4" t="s">
        <v>1194</v>
      </c>
    </row>
    <row r="539" ht="15.75" customHeight="1">
      <c r="A539" s="46"/>
      <c r="B539" s="40"/>
      <c r="C539" s="42">
        <v>44817.37194444444</v>
      </c>
      <c r="D539" s="3">
        <v>2.0220913085536E13</v>
      </c>
      <c r="E539" s="3" t="str">
        <f t="shared" si="1"/>
        <v>Lead Time, Throughput, Número de acessos ao produto (Analytics), Deploys por dia e Tempo de Downtime da aplicação </v>
      </c>
      <c r="F539" s="3" t="s">
        <v>1067</v>
      </c>
      <c r="G539" s="3" t="s">
        <v>1721</v>
      </c>
      <c r="H539" s="4" t="s">
        <v>1096</v>
      </c>
    </row>
    <row r="540" ht="15.75" customHeight="1">
      <c r="A540" s="46"/>
      <c r="B540" s="40"/>
      <c r="C540" s="42">
        <v>44817.37194444444</v>
      </c>
      <c r="D540" s="3">
        <v>2.0220913085536E13</v>
      </c>
      <c r="E540" s="3" t="str">
        <f t="shared" si="1"/>
        <v>Lead Time, Throughput, Número de acessos ao produto (Analytics), Deploys por dia e Tempo de Downtime da aplicação </v>
      </c>
      <c r="F540" s="3" t="s">
        <v>304</v>
      </c>
      <c r="G540" s="3" t="s">
        <v>1722</v>
      </c>
      <c r="H540" s="3" t="s">
        <v>1135</v>
      </c>
    </row>
    <row r="541" ht="15.75" customHeight="1">
      <c r="A541" s="46"/>
      <c r="B541" s="40"/>
      <c r="C541" s="42">
        <v>44817.37194444444</v>
      </c>
      <c r="D541" s="3">
        <v>2.0220913085536E13</v>
      </c>
      <c r="E541" s="3" t="str">
        <f t="shared" si="1"/>
        <v>Lead Time, Throughput, Número de acessos ao produto (Analytics), Deploys por dia e Tempo de Downtime da aplicação </v>
      </c>
      <c r="F541" s="3" t="s">
        <v>1098</v>
      </c>
      <c r="G541" s="3" t="s">
        <v>1723</v>
      </c>
      <c r="H541" s="3" t="s">
        <v>1147</v>
      </c>
    </row>
    <row r="542" ht="15.75" customHeight="1">
      <c r="A542" s="46"/>
      <c r="B542" s="40"/>
      <c r="C542" s="42">
        <v>44817.84011574074</v>
      </c>
      <c r="D542" s="3">
        <v>2.0220913200946E13</v>
      </c>
      <c r="E542" s="3" t="str">
        <f t="shared" si="1"/>
        <v>StoryPoints
Sprints sem pendência
Retrabalho</v>
      </c>
      <c r="F542" s="3" t="s">
        <v>1101</v>
      </c>
      <c r="G542" s="3" t="s">
        <v>1724</v>
      </c>
      <c r="H542" s="3" t="s">
        <v>1147</v>
      </c>
    </row>
    <row r="543" ht="15.75" customHeight="1">
      <c r="A543" s="46"/>
      <c r="B543" s="40"/>
      <c r="C543" s="42">
        <v>44818.55028935185</v>
      </c>
      <c r="D543" s="3">
        <v>2.0220914131225E13</v>
      </c>
      <c r="E543" s="3" t="str">
        <f t="shared" si="1"/>
        <v>Ciclo time, lead time, lead to value, bcp, history points </v>
      </c>
      <c r="F543" s="3" t="s">
        <v>1064</v>
      </c>
      <c r="G543" s="3" t="s">
        <v>1725</v>
      </c>
      <c r="H543" s="4" t="s">
        <v>1085</v>
      </c>
    </row>
    <row r="544" ht="15.75" customHeight="1">
      <c r="A544" s="46"/>
      <c r="B544" s="40"/>
      <c r="C544" s="42">
        <v>44818.55028935185</v>
      </c>
      <c r="D544" s="3">
        <v>2.0220914131225E13</v>
      </c>
      <c r="E544" s="3" t="str">
        <f t="shared" si="1"/>
        <v>Ciclo time, lead time, lead to value, bcp, history points </v>
      </c>
      <c r="F544" s="3" t="s">
        <v>212</v>
      </c>
      <c r="G544" s="3" t="s">
        <v>1726</v>
      </c>
      <c r="H544" s="4" t="s">
        <v>1114</v>
      </c>
    </row>
    <row r="545" ht="15.75" customHeight="1">
      <c r="A545" s="46"/>
      <c r="B545" s="40"/>
      <c r="C545" s="42">
        <v>44818.55028935185</v>
      </c>
      <c r="D545" s="3">
        <v>2.0220914131225E13</v>
      </c>
      <c r="E545" s="3" t="str">
        <f t="shared" si="1"/>
        <v>Ciclo time, lead time, lead to value, bcp, history points </v>
      </c>
      <c r="F545" s="3" t="s">
        <v>212</v>
      </c>
      <c r="G545" s="3" t="s">
        <v>1726</v>
      </c>
      <c r="H545" s="3" t="s">
        <v>1082</v>
      </c>
    </row>
    <row r="546" ht="15.75" customHeight="1">
      <c r="A546" s="46"/>
      <c r="B546" s="40"/>
      <c r="C546" s="42">
        <v>44818.55028935185</v>
      </c>
      <c r="D546" s="3">
        <v>2.0220914131225E13</v>
      </c>
      <c r="E546" s="3" t="str">
        <f t="shared" si="1"/>
        <v>Ciclo time, lead time, lead to value, bcp, history points </v>
      </c>
      <c r="F546" s="3" t="s">
        <v>1064</v>
      </c>
      <c r="G546" s="3" t="s">
        <v>1727</v>
      </c>
      <c r="H546" s="3" t="s">
        <v>304</v>
      </c>
    </row>
    <row r="547" ht="15.75" customHeight="1">
      <c r="A547" s="46"/>
      <c r="B547" s="40"/>
      <c r="C547" s="42">
        <v>44818.55028935185</v>
      </c>
      <c r="D547" s="3">
        <v>2.0220914131225E13</v>
      </c>
      <c r="E547" s="3" t="str">
        <f t="shared" si="1"/>
        <v>Ciclo time, lead time, lead to value, bcp, history points </v>
      </c>
      <c r="F547" s="3" t="s">
        <v>1105</v>
      </c>
      <c r="G547" s="3" t="s">
        <v>1728</v>
      </c>
      <c r="H547" s="3" t="s">
        <v>1189</v>
      </c>
    </row>
    <row r="548" ht="15.75" customHeight="1">
      <c r="A548" s="46"/>
      <c r="B548" s="40"/>
      <c r="C548" s="42">
        <v>44818.663831018515</v>
      </c>
      <c r="D548" s="3">
        <v>2.0220914155555E13</v>
      </c>
      <c r="E548" s="3" t="str">
        <f t="shared" si="1"/>
        <v>LeadTime, CycleTime, Throughput</v>
      </c>
      <c r="F548" s="3" t="s">
        <v>212</v>
      </c>
      <c r="G548" s="3" t="s">
        <v>1729</v>
      </c>
      <c r="H548" s="3" t="s">
        <v>1084</v>
      </c>
    </row>
    <row r="549" ht="15.75" customHeight="1">
      <c r="A549" s="46"/>
      <c r="B549" s="40"/>
      <c r="C549" s="42">
        <v>44818.663831018515</v>
      </c>
      <c r="D549" s="3">
        <v>2.0220914155555E13</v>
      </c>
      <c r="E549" s="3" t="str">
        <f t="shared" si="1"/>
        <v>LeadTime, CycleTime, Throughput</v>
      </c>
      <c r="F549" s="3" t="s">
        <v>1064</v>
      </c>
      <c r="G549" s="3" t="s">
        <v>1730</v>
      </c>
      <c r="H549" s="3" t="s">
        <v>1187</v>
      </c>
    </row>
    <row r="550" ht="15.75" customHeight="1">
      <c r="A550" s="46"/>
      <c r="B550" s="40"/>
      <c r="C550" s="42">
        <v>44818.663831018515</v>
      </c>
      <c r="D550" s="3">
        <v>2.0220914155555E13</v>
      </c>
      <c r="E550" s="3" t="str">
        <f t="shared" si="1"/>
        <v>LeadTime, CycleTime, Throughput</v>
      </c>
      <c r="F550" s="3" t="s">
        <v>1067</v>
      </c>
      <c r="G550" s="3" t="s">
        <v>1731</v>
      </c>
      <c r="H550" s="3" t="s">
        <v>1188</v>
      </c>
    </row>
    <row r="551" ht="15.75" customHeight="1">
      <c r="A551" s="46"/>
      <c r="B551" s="40"/>
      <c r="C551" s="42">
        <v>44818.82774305555</v>
      </c>
      <c r="D551" s="3">
        <v>2.0220914195157E13</v>
      </c>
      <c r="E551" s="3" t="str">
        <f t="shared" si="1"/>
        <v>Sprint Burndown, Velocidade, Lead Time, Throughput, Defeitos</v>
      </c>
      <c r="F551" s="3" t="s">
        <v>555</v>
      </c>
      <c r="G551" s="3" t="s">
        <v>1732</v>
      </c>
      <c r="H551" s="4" t="s">
        <v>1114</v>
      </c>
    </row>
    <row r="552" ht="15.75" customHeight="1">
      <c r="A552" s="46"/>
      <c r="B552" s="40"/>
      <c r="C552" s="42">
        <v>44818.82774305555</v>
      </c>
      <c r="D552" s="3">
        <v>2.0220914195157E13</v>
      </c>
      <c r="E552" s="3" t="str">
        <f t="shared" si="1"/>
        <v>Sprint Burndown, Velocidade, Lead Time, Throughput, Defeitos</v>
      </c>
      <c r="F552" s="3" t="s">
        <v>1076</v>
      </c>
      <c r="G552" s="3" t="s">
        <v>1733</v>
      </c>
      <c r="H552" s="3" t="s">
        <v>1074</v>
      </c>
    </row>
    <row r="553" ht="15.75" customHeight="1">
      <c r="A553" s="46"/>
      <c r="B553" s="40"/>
      <c r="C553" s="42">
        <v>44818.82774305555</v>
      </c>
      <c r="D553" s="3">
        <v>2.0220914195157E13</v>
      </c>
      <c r="E553" s="3" t="str">
        <f t="shared" si="1"/>
        <v>Sprint Burndown, Velocidade, Lead Time, Throughput, Defeitos</v>
      </c>
      <c r="F553" s="3" t="s">
        <v>212</v>
      </c>
      <c r="G553" s="3" t="s">
        <v>1734</v>
      </c>
      <c r="H553" s="3" t="s">
        <v>1182</v>
      </c>
    </row>
    <row r="554" ht="15.75" customHeight="1">
      <c r="A554" s="46"/>
      <c r="B554" s="40"/>
      <c r="C554" s="42">
        <v>44818.82774305555</v>
      </c>
      <c r="D554" s="3">
        <v>2.0220914195157E13</v>
      </c>
      <c r="E554" s="3" t="str">
        <f t="shared" si="1"/>
        <v>Sprint Burndown, Velocidade, Lead Time, Throughput, Defeitos</v>
      </c>
      <c r="F554" s="3" t="s">
        <v>1067</v>
      </c>
      <c r="G554" s="3" t="s">
        <v>1735</v>
      </c>
      <c r="H554" s="3" t="s">
        <v>1133</v>
      </c>
    </row>
    <row r="555" ht="15.75" customHeight="1">
      <c r="A555" s="46"/>
      <c r="B555" s="40"/>
      <c r="C555" s="42">
        <v>44818.82774305555</v>
      </c>
      <c r="D555" s="3">
        <v>2.0220914195157E13</v>
      </c>
      <c r="E555" s="3" t="str">
        <f t="shared" si="1"/>
        <v>Sprint Burndown, Velocidade, Lead Time, Throughput, Defeitos</v>
      </c>
      <c r="F555" s="3" t="s">
        <v>1064</v>
      </c>
      <c r="G555" s="3" t="s">
        <v>1736</v>
      </c>
      <c r="H555" s="4" t="s">
        <v>1139</v>
      </c>
    </row>
    <row r="556" ht="15.75" customHeight="1">
      <c r="A556" s="46"/>
      <c r="B556" s="40"/>
      <c r="C556" s="42">
        <v>44818.84974537037</v>
      </c>
      <c r="D556" s="3">
        <v>2.0220914202338E13</v>
      </c>
      <c r="E556" s="3" t="str">
        <f t="shared" si="1"/>
        <v>Velocidade da Sprint; Números de BUG;</v>
      </c>
      <c r="F556" s="3" t="s">
        <v>1076</v>
      </c>
      <c r="G556" s="3" t="s">
        <v>1737</v>
      </c>
      <c r="H556" s="3" t="s">
        <v>304</v>
      </c>
    </row>
    <row r="557" ht="15.75" customHeight="1">
      <c r="A557" s="46"/>
      <c r="B557" s="40"/>
      <c r="C557" s="42">
        <v>44820.727476851855</v>
      </c>
      <c r="D557" s="3">
        <v>2.0220916172734E13</v>
      </c>
      <c r="E557"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7" s="3" t="s">
        <v>581</v>
      </c>
      <c r="G557" s="3" t="s">
        <v>1738</v>
      </c>
      <c r="H557" s="3" t="s">
        <v>304</v>
      </c>
    </row>
    <row r="558" ht="15.75" customHeight="1">
      <c r="A558" s="46"/>
      <c r="B558" s="40"/>
      <c r="C558" s="42">
        <v>44820.727476851855</v>
      </c>
      <c r="D558" s="3">
        <v>2.0220916172734E13</v>
      </c>
      <c r="E558"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8" s="3" t="s">
        <v>1144</v>
      </c>
      <c r="G558" s="3" t="s">
        <v>1739</v>
      </c>
      <c r="H558" s="3" t="s">
        <v>1104</v>
      </c>
    </row>
    <row r="559" ht="15.75" customHeight="1">
      <c r="A559" s="46"/>
      <c r="B559" s="40"/>
      <c r="C559" s="42">
        <v>44820.727476851855</v>
      </c>
      <c r="D559" s="3">
        <v>2.0220916172734E13</v>
      </c>
      <c r="E559"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59" s="3" t="s">
        <v>1110</v>
      </c>
      <c r="G559" s="3" t="s">
        <v>1740</v>
      </c>
      <c r="H559" s="3" t="s">
        <v>1141</v>
      </c>
    </row>
    <row r="560" ht="15.75" customHeight="1">
      <c r="A560" s="46"/>
      <c r="B560" s="40"/>
      <c r="C560" s="42">
        <v>44820.727476851855</v>
      </c>
      <c r="D560" s="3">
        <v>2.0220916172734E13</v>
      </c>
      <c r="E560"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0" s="3" t="s">
        <v>1142</v>
      </c>
      <c r="G560" s="3" t="s">
        <v>1741</v>
      </c>
      <c r="H560" s="3" t="s">
        <v>212</v>
      </c>
    </row>
    <row r="561" ht="15.75" customHeight="1">
      <c r="A561" s="46"/>
      <c r="B561" s="40"/>
      <c r="C561" s="42">
        <v>44820.727476851855</v>
      </c>
      <c r="D561" s="3">
        <v>2.0220916172734E13</v>
      </c>
      <c r="E561"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1" s="3" t="s">
        <v>1084</v>
      </c>
      <c r="G561" s="3" t="s">
        <v>1742</v>
      </c>
      <c r="H561" s="3" t="s">
        <v>1082</v>
      </c>
    </row>
    <row r="562" ht="15.75" customHeight="1">
      <c r="A562" s="46"/>
      <c r="B562" s="40"/>
      <c r="C562" s="42">
        <v>44820.727476851855</v>
      </c>
      <c r="D562" s="3">
        <v>2.0220916172734E13</v>
      </c>
      <c r="E562"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2" s="3" t="s">
        <v>1084</v>
      </c>
      <c r="G562" s="3" t="s">
        <v>1743</v>
      </c>
      <c r="H562" s="3" t="s">
        <v>1082</v>
      </c>
    </row>
    <row r="563" ht="15.75" customHeight="1">
      <c r="A563" s="46"/>
      <c r="B563" s="40"/>
      <c r="C563" s="42">
        <v>44820.727476851855</v>
      </c>
      <c r="D563" s="3">
        <v>2.0220916172734E13</v>
      </c>
      <c r="E563"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3" s="3" t="s">
        <v>1092</v>
      </c>
      <c r="G563" s="3" t="s">
        <v>1743</v>
      </c>
      <c r="H563" s="3" t="s">
        <v>1098</v>
      </c>
    </row>
    <row r="564" ht="15.75" customHeight="1">
      <c r="A564" s="46"/>
      <c r="B564" s="40"/>
      <c r="C564" s="42">
        <v>44820.727476851855</v>
      </c>
      <c r="D564" s="3">
        <v>2.0220916172734E13</v>
      </c>
      <c r="E564"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4" s="3" t="s">
        <v>1088</v>
      </c>
      <c r="G564" s="3" t="s">
        <v>1744</v>
      </c>
      <c r="H564" s="3" t="s">
        <v>1179</v>
      </c>
    </row>
    <row r="565" ht="15.75" customHeight="1">
      <c r="A565" s="46"/>
      <c r="B565" s="40"/>
      <c r="C565" s="42">
        <v>44820.727476851855</v>
      </c>
      <c r="D565" s="3">
        <v>2.0220916172734E13</v>
      </c>
      <c r="E565"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5" s="3" t="s">
        <v>1104</v>
      </c>
      <c r="G565" s="3" t="s">
        <v>1745</v>
      </c>
      <c r="H565" s="3" t="s">
        <v>228</v>
      </c>
    </row>
    <row r="566" ht="15.75" customHeight="1">
      <c r="A566" s="46"/>
      <c r="B566" s="40"/>
      <c r="C566" s="42">
        <v>44820.727476851855</v>
      </c>
      <c r="D566" s="3">
        <v>2.0220916172734E13</v>
      </c>
      <c r="E566"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6" s="3" t="s">
        <v>1102</v>
      </c>
      <c r="G566" s="3" t="s">
        <v>1746</v>
      </c>
      <c r="H566" s="3" t="s">
        <v>1088</v>
      </c>
    </row>
    <row r="567" ht="15.75" customHeight="1">
      <c r="A567" s="46"/>
      <c r="B567" s="40"/>
      <c r="C567" s="42">
        <v>44820.727476851855</v>
      </c>
      <c r="D567" s="3">
        <v>2.0220916172734E13</v>
      </c>
      <c r="E567"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7" s="3" t="s">
        <v>581</v>
      </c>
      <c r="G567" s="3" t="s">
        <v>1747</v>
      </c>
      <c r="H567" s="3" t="s">
        <v>1123</v>
      </c>
    </row>
    <row r="568" ht="15.75" customHeight="1">
      <c r="A568" s="46"/>
      <c r="B568" s="40"/>
      <c r="C568" s="42">
        <v>44820.727476851855</v>
      </c>
      <c r="D568" s="3">
        <v>2.0220916172734E13</v>
      </c>
      <c r="E568"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8" s="3" t="s">
        <v>212</v>
      </c>
      <c r="G568" s="3" t="s">
        <v>1748</v>
      </c>
      <c r="H568" s="3" t="s">
        <v>1117</v>
      </c>
    </row>
    <row r="569" ht="15.75" customHeight="1">
      <c r="A569" s="46"/>
      <c r="B569" s="40"/>
      <c r="C569" s="42">
        <v>44820.727476851855</v>
      </c>
      <c r="D569" s="3">
        <v>2.0220916172734E13</v>
      </c>
      <c r="E569"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69" s="3" t="s">
        <v>1064</v>
      </c>
      <c r="G569" s="3" t="s">
        <v>1749</v>
      </c>
      <c r="H569" s="37" t="s">
        <v>1117</v>
      </c>
    </row>
    <row r="570" ht="15.75" customHeight="1">
      <c r="A570" s="46"/>
      <c r="B570" s="40"/>
      <c r="C570" s="42">
        <v>44820.727476851855</v>
      </c>
      <c r="D570" s="3">
        <v>2.0220916172734E13</v>
      </c>
      <c r="E570"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70" s="3" t="s">
        <v>1190</v>
      </c>
      <c r="G570" s="3" t="s">
        <v>1750</v>
      </c>
      <c r="H570" s="3" t="s">
        <v>1082</v>
      </c>
    </row>
    <row r="571" ht="15.75" customHeight="1">
      <c r="A571" s="46"/>
      <c r="B571" s="40"/>
      <c r="C571" s="42">
        <v>44820.727476851855</v>
      </c>
      <c r="D571" s="3">
        <v>2.0220916172734E13</v>
      </c>
      <c r="E571"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71" s="3" t="s">
        <v>1074</v>
      </c>
      <c r="G571" s="3" t="s">
        <v>1751</v>
      </c>
      <c r="H571" s="3" t="s">
        <v>1178</v>
      </c>
    </row>
    <row r="572" ht="15.75" customHeight="1">
      <c r="A572" s="46"/>
      <c r="B572" s="40"/>
      <c r="C572" s="42">
        <v>44820.727476851855</v>
      </c>
      <c r="D572" s="3">
        <v>2.0220916172734E13</v>
      </c>
      <c r="E572"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72" s="3" t="s">
        <v>228</v>
      </c>
      <c r="G572" s="3" t="s">
        <v>1752</v>
      </c>
      <c r="H572" s="4" t="s">
        <v>1177</v>
      </c>
    </row>
    <row r="573" ht="15.75" customHeight="1">
      <c r="A573" s="46"/>
      <c r="B573" s="40"/>
      <c r="C573" s="42">
        <v>44820.727476851855</v>
      </c>
      <c r="D573" s="3">
        <v>2.0220916172734E13</v>
      </c>
      <c r="E573"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73" s="3" t="s">
        <v>228</v>
      </c>
      <c r="G573" s="3" t="s">
        <v>1753</v>
      </c>
      <c r="H573" s="4" t="s">
        <v>1114</v>
      </c>
    </row>
    <row r="574" ht="15.75" customHeight="1">
      <c r="A574" s="46"/>
      <c r="B574" s="40"/>
      <c r="C574" s="42">
        <v>44820.727476851855</v>
      </c>
      <c r="D574" s="3">
        <v>2.0220916172734E13</v>
      </c>
      <c r="E574"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74" s="3" t="s">
        <v>228</v>
      </c>
      <c r="G574" s="3" t="s">
        <v>1754</v>
      </c>
      <c r="H574" s="3" t="s">
        <v>1176</v>
      </c>
    </row>
    <row r="575" ht="15.75" customHeight="1">
      <c r="A575" s="46"/>
      <c r="B575" s="40"/>
      <c r="C575" s="42">
        <v>44820.727476851855</v>
      </c>
      <c r="D575" s="3">
        <v>2.0220916172734E13</v>
      </c>
      <c r="E575"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75" s="3" t="s">
        <v>1099</v>
      </c>
      <c r="G575" s="3" t="s">
        <v>1755</v>
      </c>
      <c r="H575" s="4" t="s">
        <v>1175</v>
      </c>
    </row>
    <row r="576" ht="15.75" customHeight="1">
      <c r="A576" s="46"/>
      <c r="B576" s="40"/>
      <c r="C576" s="42">
        <v>44820.727476851855</v>
      </c>
      <c r="D576" s="3">
        <v>2.0220916172734E13</v>
      </c>
      <c r="E576"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76" s="3" t="s">
        <v>581</v>
      </c>
      <c r="G576" s="3" t="s">
        <v>1756</v>
      </c>
      <c r="H576" s="3" t="s">
        <v>1171</v>
      </c>
    </row>
    <row r="577" ht="15.75" customHeight="1">
      <c r="A577" s="46"/>
      <c r="B577" s="40"/>
      <c r="C577" s="42">
        <v>44820.727476851855</v>
      </c>
      <c r="D577" s="3">
        <v>2.0220916172734E13</v>
      </c>
      <c r="E577"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77" s="3" t="s">
        <v>581</v>
      </c>
      <c r="G577" s="3" t="s">
        <v>1757</v>
      </c>
      <c r="H577" s="3" t="s">
        <v>212</v>
      </c>
    </row>
    <row r="578" ht="15.75" customHeight="1">
      <c r="A578" s="46"/>
      <c r="B578" s="40"/>
      <c r="C578" s="42">
        <v>44820.727476851855</v>
      </c>
      <c r="D578" s="3">
        <v>2.0220916172734E13</v>
      </c>
      <c r="E578"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78" s="3" t="s">
        <v>581</v>
      </c>
      <c r="G578" s="3" t="s">
        <v>1758</v>
      </c>
      <c r="H578" s="4" t="s">
        <v>1169</v>
      </c>
    </row>
    <row r="579" ht="15.75" customHeight="1">
      <c r="A579" s="46"/>
      <c r="B579" s="40"/>
      <c r="C579" s="42">
        <v>44820.727476851855</v>
      </c>
      <c r="D579" s="3">
        <v>2.0220916172734E13</v>
      </c>
      <c r="E579" s="3" t="str">
        <f t="shared" si="1"/>
        <v>Metricas de turnover, contratação, clima, diversidade, receita, custo, uptime, response time, sla de atendimento, teste coverage, mutation score, lead time, cycle time, reaction time, nps, taxa de previsibilidade, taxa de entrega, taxa de rollback, taxa de bug, mttd, mttr,  mtta, etc</v>
      </c>
      <c r="F579" s="3" t="s">
        <v>1101</v>
      </c>
      <c r="G579" s="3" t="s">
        <v>1759</v>
      </c>
      <c r="H579" s="3" t="s">
        <v>1168</v>
      </c>
    </row>
    <row r="580" ht="15.75" customHeight="1">
      <c r="A580" s="46"/>
      <c r="B580" s="40"/>
      <c r="C580" s="42">
        <v>44823.89505787037</v>
      </c>
      <c r="D580" s="3">
        <v>2.0220919212853E13</v>
      </c>
      <c r="E580" s="3" t="str">
        <f t="shared" si="1"/>
        <v>Quantidade de acessos, quantidade de usuários ativos, quantidade de bugs, quantidade de fluxos completos</v>
      </c>
      <c r="F580" s="3" t="s">
        <v>1085</v>
      </c>
      <c r="G580" s="3" t="s">
        <v>1760</v>
      </c>
      <c r="H580" s="3" t="s">
        <v>1064</v>
      </c>
    </row>
    <row r="581" ht="15.75" customHeight="1">
      <c r="A581" s="46"/>
      <c r="B581" s="40"/>
      <c r="C581" s="42">
        <v>44823.89505787037</v>
      </c>
      <c r="D581" s="3">
        <v>2.0220919212853E13</v>
      </c>
      <c r="E581" s="3" t="str">
        <f t="shared" si="1"/>
        <v>Quantidade de acessos, quantidade de usuários ativos, quantidade de bugs, quantidade de fluxos completos</v>
      </c>
      <c r="F581" s="3" t="s">
        <v>1120</v>
      </c>
      <c r="G581" s="3" t="s">
        <v>1761</v>
      </c>
      <c r="H581" s="3" t="s">
        <v>1167</v>
      </c>
    </row>
    <row r="582" ht="15.75" customHeight="1">
      <c r="A582" s="46"/>
      <c r="B582" s="40"/>
      <c r="C582" s="42">
        <v>44823.89505787037</v>
      </c>
      <c r="D582" s="3">
        <v>2.0220919212853E13</v>
      </c>
      <c r="E582" s="3" t="str">
        <f t="shared" si="1"/>
        <v>Quantidade de acessos, quantidade de usuários ativos, quantidade de bugs, quantidade de fluxos completos</v>
      </c>
      <c r="F582" s="3" t="s">
        <v>1196</v>
      </c>
      <c r="G582" s="3" t="s">
        <v>1762</v>
      </c>
      <c r="H582" s="3" t="s">
        <v>1064</v>
      </c>
    </row>
    <row r="583" ht="15.75" customHeight="1">
      <c r="A583" s="46"/>
      <c r="B583" s="40"/>
      <c r="C583" s="42">
        <v>44823.89505787037</v>
      </c>
      <c r="D583" s="3">
        <v>2.0220919212853E13</v>
      </c>
      <c r="E583" s="3" t="str">
        <f t="shared" si="1"/>
        <v>Quantidade de acessos, quantidade de usuários ativos, quantidade de bugs, quantidade de fluxos completos</v>
      </c>
      <c r="F583" s="3" t="s">
        <v>1082</v>
      </c>
      <c r="G583" s="3" t="s">
        <v>1763</v>
      </c>
      <c r="H583" s="3" t="s">
        <v>1125</v>
      </c>
    </row>
    <row r="584" ht="15.75" customHeight="1">
      <c r="A584" s="46"/>
      <c r="B584" s="40"/>
      <c r="C584" s="42">
        <v>44826.22474537037</v>
      </c>
      <c r="D584" s="3">
        <v>2.0220922052338E13</v>
      </c>
      <c r="E584" s="3" t="str">
        <f t="shared" si="1"/>
        <v>Key results de negócio, leadtime e throughput de entrega</v>
      </c>
      <c r="F584" s="3" t="s">
        <v>1117</v>
      </c>
      <c r="G584" s="3" t="s">
        <v>1764</v>
      </c>
      <c r="H584" s="4" t="s">
        <v>1166</v>
      </c>
    </row>
    <row r="585" ht="15.75" customHeight="1">
      <c r="A585" s="46"/>
      <c r="B585" s="40"/>
      <c r="C585" s="42">
        <v>44826.22474537037</v>
      </c>
      <c r="D585" s="3">
        <v>2.0220922052338E13</v>
      </c>
      <c r="E585" s="3" t="str">
        <f t="shared" si="1"/>
        <v>Key results de negócio, leadtime e throughput de entrega</v>
      </c>
      <c r="F585" s="3" t="s">
        <v>1067</v>
      </c>
      <c r="G585" s="3" t="s">
        <v>1765</v>
      </c>
      <c r="H585" s="3" t="s">
        <v>1130</v>
      </c>
    </row>
    <row r="586" ht="15.75" customHeight="1">
      <c r="A586" s="46"/>
      <c r="B586" s="40"/>
      <c r="C586" s="42">
        <v>44826.32813657408</v>
      </c>
      <c r="D586" s="3">
        <v>2.0220922075231E13</v>
      </c>
      <c r="E586" s="3" t="str">
        <f t="shared" si="1"/>
        <v>Leadtime, cycletime, throughoutput, cfd, peso do projeto no fluxo, 9box</v>
      </c>
      <c r="F586" s="3" t="s">
        <v>212</v>
      </c>
      <c r="G586" s="3" t="s">
        <v>1766</v>
      </c>
      <c r="H586" s="3" t="s">
        <v>1165</v>
      </c>
    </row>
    <row r="587" ht="15.75" customHeight="1">
      <c r="A587" s="46"/>
      <c r="B587" s="40"/>
      <c r="C587" s="42">
        <v>44826.32813657408</v>
      </c>
      <c r="D587" s="3">
        <v>2.0220922075231E13</v>
      </c>
      <c r="E587" s="3" t="str">
        <f t="shared" si="1"/>
        <v>Leadtime, cycletime, throughoutput, cfd, peso do projeto no fluxo, 9box</v>
      </c>
      <c r="F587" s="3" t="s">
        <v>1064</v>
      </c>
      <c r="G587" s="3" t="s">
        <v>1767</v>
      </c>
      <c r="H587" s="3" t="s">
        <v>1164</v>
      </c>
    </row>
    <row r="588" ht="15.75" customHeight="1">
      <c r="A588" s="46"/>
      <c r="B588" s="40"/>
      <c r="C588" s="42">
        <v>44826.32813657408</v>
      </c>
      <c r="D588" s="3">
        <v>2.0220922075231E13</v>
      </c>
      <c r="E588" s="3" t="str">
        <f t="shared" si="1"/>
        <v>Leadtime, cycletime, throughoutput, cfd, peso do projeto no fluxo, 9box</v>
      </c>
      <c r="F588" s="3" t="s">
        <v>1067</v>
      </c>
      <c r="G588" s="3" t="s">
        <v>1768</v>
      </c>
      <c r="H588" s="37" t="s">
        <v>1067</v>
      </c>
    </row>
    <row r="589" ht="15.75" customHeight="1">
      <c r="A589" s="46"/>
      <c r="B589" s="40"/>
      <c r="C589" s="42">
        <v>44826.32813657408</v>
      </c>
      <c r="D589" s="3">
        <v>2.0220922075231E13</v>
      </c>
      <c r="E589" s="3" t="str">
        <f t="shared" si="1"/>
        <v>Leadtime, cycletime, throughoutput, cfd, peso do projeto no fluxo, 9box</v>
      </c>
      <c r="F589" s="3" t="s">
        <v>1100</v>
      </c>
      <c r="G589" s="3" t="s">
        <v>1769</v>
      </c>
      <c r="H589" s="3" t="s">
        <v>1064</v>
      </c>
    </row>
    <row r="590" ht="15.75" customHeight="1">
      <c r="A590" s="46"/>
      <c r="B590" s="40"/>
      <c r="C590" s="42">
        <v>44826.32813657408</v>
      </c>
      <c r="D590" s="3">
        <v>2.0220922075231E13</v>
      </c>
      <c r="E590" s="3" t="str">
        <f t="shared" si="1"/>
        <v>Leadtime, cycletime, throughoutput, cfd, peso do projeto no fluxo, 9box</v>
      </c>
      <c r="F590" s="3" t="s">
        <v>1076</v>
      </c>
      <c r="G590" s="3" t="s">
        <v>1770</v>
      </c>
      <c r="H590" s="4" t="s">
        <v>1162</v>
      </c>
    </row>
    <row r="591" ht="15.75" customHeight="1">
      <c r="A591" s="46"/>
      <c r="B591" s="40"/>
      <c r="C591" s="42">
        <v>44826.32813657408</v>
      </c>
      <c r="D591" s="3">
        <v>2.0220922075231E13</v>
      </c>
      <c r="E591" s="3" t="str">
        <f t="shared" si="1"/>
        <v>Leadtime, cycletime, throughoutput, cfd, peso do projeto no fluxo, 9box</v>
      </c>
      <c r="F591" s="3" t="s">
        <v>1260</v>
      </c>
      <c r="G591" s="3" t="s">
        <v>1771</v>
      </c>
      <c r="H591" s="3" t="s">
        <v>1064</v>
      </c>
    </row>
    <row r="592" ht="15.75" customHeight="1">
      <c r="A592" s="46"/>
      <c r="B592" s="40"/>
      <c r="C592" s="42">
        <v>44826.384305555555</v>
      </c>
      <c r="D592" s="3">
        <v>2.0220922091324E13</v>
      </c>
      <c r="E592" s="3" t="str">
        <f t="shared" si="1"/>
        <v>Lead time, Cicle time, percentual de conclusão nas releases.</v>
      </c>
      <c r="F592" s="3" t="s">
        <v>212</v>
      </c>
      <c r="G592" s="3" t="s">
        <v>1772</v>
      </c>
      <c r="H592" s="3" t="s">
        <v>1130</v>
      </c>
    </row>
    <row r="593" ht="15.75" customHeight="1">
      <c r="A593" s="46"/>
      <c r="B593" s="40"/>
      <c r="C593" s="42">
        <v>44826.384305555555</v>
      </c>
      <c r="D593" s="3">
        <v>2.0220922091324E13</v>
      </c>
      <c r="E593" s="3" t="str">
        <f t="shared" si="1"/>
        <v>Lead time, Cicle time, percentual de conclusão nas releases.</v>
      </c>
      <c r="F593" s="3" t="s">
        <v>1064</v>
      </c>
      <c r="G593" s="3" t="s">
        <v>1773</v>
      </c>
      <c r="H593" s="3" t="s">
        <v>1102</v>
      </c>
    </row>
    <row r="594" ht="15.75" customHeight="1">
      <c r="A594" s="46"/>
      <c r="B594" s="40"/>
      <c r="C594" s="42">
        <v>44826.384305555555</v>
      </c>
      <c r="D594" s="3">
        <v>2.0220922091324E13</v>
      </c>
      <c r="E594" s="3" t="str">
        <f t="shared" si="1"/>
        <v>Lead time, Cicle time, percentual de conclusão nas releases.</v>
      </c>
      <c r="F594" s="3" t="s">
        <v>1113</v>
      </c>
      <c r="G594" s="3" t="s">
        <v>1774</v>
      </c>
      <c r="H594" s="3" t="s">
        <v>1102</v>
      </c>
    </row>
    <row r="595" ht="15.75" customHeight="1">
      <c r="A595" s="46"/>
      <c r="B595" s="40"/>
      <c r="C595" s="42">
        <v>44826.49490740741</v>
      </c>
      <c r="D595" s="3">
        <v>2.022092211524E13</v>
      </c>
      <c r="E595" s="3" t="str">
        <f t="shared" si="1"/>
        <v>Atualmente estou utilizando apenas lead time e cycle time mas já utilizei outras métricas em outros times, como burndown, burnup.</v>
      </c>
      <c r="F595" s="3" t="s">
        <v>1064</v>
      </c>
      <c r="G595" s="3" t="s">
        <v>1775</v>
      </c>
      <c r="H595" s="4" t="s">
        <v>1184</v>
      </c>
    </row>
    <row r="596" ht="15.75" customHeight="1">
      <c r="A596" s="46"/>
      <c r="B596" s="40"/>
      <c r="C596" s="42">
        <v>44826.49490740741</v>
      </c>
      <c r="D596" s="3">
        <v>2.022092211524E13</v>
      </c>
      <c r="E596" s="3" t="str">
        <f t="shared" si="1"/>
        <v>Atualmente estou utilizando apenas lead time e cycle time mas já utilizei outras métricas em outros times, como burndown, burnup.</v>
      </c>
      <c r="F596" s="3" t="s">
        <v>1102</v>
      </c>
      <c r="G596" s="3" t="s">
        <v>1776</v>
      </c>
      <c r="H596" s="37" t="s">
        <v>1067</v>
      </c>
    </row>
    <row r="597" ht="15.75" customHeight="1">
      <c r="A597" s="46"/>
      <c r="B597" s="40"/>
      <c r="C597" s="42">
        <v>44826.49490740741</v>
      </c>
      <c r="D597" s="3">
        <v>2.022092211524E13</v>
      </c>
      <c r="E597" s="3" t="str">
        <f t="shared" si="1"/>
        <v>Atualmente estou utilizando apenas lead time e cycle time mas já utilizei outras métricas em outros times, como burndown, burnup.</v>
      </c>
      <c r="F597" s="3" t="s">
        <v>555</v>
      </c>
      <c r="G597" s="3" t="s">
        <v>1777</v>
      </c>
      <c r="H597" s="37" t="s">
        <v>1067</v>
      </c>
    </row>
    <row r="598" ht="15.75" customHeight="1">
      <c r="A598" s="46"/>
      <c r="B598" s="40"/>
      <c r="C598" s="42">
        <v>44826.49539351852</v>
      </c>
      <c r="D598" s="3">
        <v>2.0220922115322E13</v>
      </c>
      <c r="E598" s="3" t="str">
        <f t="shared" si="1"/>
        <v>taxa de resolução de chamado, throughput, csat, churn, receita</v>
      </c>
      <c r="F598" s="3" t="s">
        <v>228</v>
      </c>
      <c r="G598" s="3" t="s">
        <v>1778</v>
      </c>
      <c r="H598" s="37" t="s">
        <v>1067</v>
      </c>
    </row>
    <row r="599" ht="15.75" customHeight="1">
      <c r="A599" s="46"/>
      <c r="B599" s="40"/>
      <c r="C599" s="42">
        <v>44826.49539351852</v>
      </c>
      <c r="D599" s="3">
        <v>2.0220922115322E13</v>
      </c>
      <c r="E599" s="3" t="str">
        <f t="shared" si="1"/>
        <v>taxa de resolução de chamado, throughput, csat, churn, receita</v>
      </c>
      <c r="F599" s="3" t="s">
        <v>1067</v>
      </c>
      <c r="G599" s="3" t="s">
        <v>1779</v>
      </c>
      <c r="H599" s="37" t="s">
        <v>1067</v>
      </c>
    </row>
    <row r="600" ht="15.75" customHeight="1">
      <c r="A600" s="46"/>
      <c r="B600" s="40"/>
      <c r="C600" s="42">
        <v>44826.49539351852</v>
      </c>
      <c r="D600" s="3">
        <v>2.0220922115322E13</v>
      </c>
      <c r="E600" s="3" t="str">
        <f t="shared" si="1"/>
        <v>taxa de resolução de chamado, throughput, csat, churn, receita</v>
      </c>
      <c r="F600" s="3" t="s">
        <v>1115</v>
      </c>
      <c r="G600" s="3" t="s">
        <v>573</v>
      </c>
      <c r="H600" s="37" t="s">
        <v>1067</v>
      </c>
    </row>
    <row r="601" ht="15.75" customHeight="1">
      <c r="A601" s="46"/>
      <c r="B601" s="40"/>
      <c r="C601" s="42">
        <v>44826.49539351852</v>
      </c>
      <c r="D601" s="3">
        <v>2.0220922115322E13</v>
      </c>
      <c r="E601" s="3" t="str">
        <f t="shared" si="1"/>
        <v>taxa de resolução de chamado, throughput, csat, churn, receita</v>
      </c>
      <c r="F601" s="3" t="s">
        <v>1107</v>
      </c>
      <c r="G601" s="3" t="s">
        <v>573</v>
      </c>
      <c r="H601" s="37" t="s">
        <v>555</v>
      </c>
    </row>
    <row r="602" ht="15.75" customHeight="1">
      <c r="A602" s="46"/>
      <c r="B602" s="40"/>
      <c r="C602" s="42">
        <v>44826.49539351852</v>
      </c>
      <c r="D602" s="3">
        <v>2.0220922115322E13</v>
      </c>
      <c r="E602" s="3" t="str">
        <f t="shared" si="1"/>
        <v>taxa de resolução de chamado, throughput, csat, churn, receita</v>
      </c>
      <c r="F602" s="3" t="s">
        <v>1084</v>
      </c>
      <c r="G602" s="3" t="s">
        <v>573</v>
      </c>
      <c r="H602" s="37" t="s">
        <v>212</v>
      </c>
    </row>
    <row r="603" ht="15.75" customHeight="1">
      <c r="A603" s="46"/>
      <c r="B603" s="40"/>
      <c r="C603" s="42">
        <v>44827.395833333336</v>
      </c>
      <c r="D603" s="3">
        <v>2.0220923093E13</v>
      </c>
      <c r="E603" s="3" t="str">
        <f t="shared" si="1"/>
        <v>Qualidade, tempo e prazo</v>
      </c>
      <c r="F603" s="3" t="s">
        <v>1094</v>
      </c>
      <c r="G603" s="3" t="s">
        <v>573</v>
      </c>
      <c r="H603" s="37" t="s">
        <v>1064</v>
      </c>
    </row>
    <row r="604" ht="15.75" customHeight="1">
      <c r="A604" s="46"/>
      <c r="B604" s="40"/>
      <c r="C604" s="42">
        <v>44827.395833333336</v>
      </c>
      <c r="D604" s="3">
        <v>2.0220923093E13</v>
      </c>
      <c r="E604" s="3" t="str">
        <f t="shared" si="1"/>
        <v>Qualidade, tempo e prazo</v>
      </c>
      <c r="F604" s="3" t="s">
        <v>1076</v>
      </c>
      <c r="G604" s="3" t="s">
        <v>573</v>
      </c>
      <c r="H604" s="37" t="s">
        <v>197</v>
      </c>
    </row>
    <row r="605" ht="15.75" customHeight="1">
      <c r="A605" s="46"/>
      <c r="B605" s="40"/>
      <c r="C605" s="42">
        <v>44827.43709490741</v>
      </c>
      <c r="D605" s="3">
        <v>2.0220923102925E13</v>
      </c>
      <c r="E605" s="3" t="str">
        <f t="shared" si="1"/>
        <v>Capacity do time, lead time, cycle time, burndown, entregas x analista </v>
      </c>
      <c r="F605" s="3" t="s">
        <v>1146</v>
      </c>
      <c r="G605" s="3" t="s">
        <v>1780</v>
      </c>
      <c r="H605" s="37" t="s">
        <v>1067</v>
      </c>
    </row>
    <row r="606" ht="15.75" customHeight="1">
      <c r="A606" s="46"/>
      <c r="B606" s="40"/>
      <c r="C606" s="42">
        <v>44827.43709490741</v>
      </c>
      <c r="D606" s="3">
        <v>2.0220923102925E13</v>
      </c>
      <c r="E606" s="3" t="str">
        <f t="shared" si="1"/>
        <v>Capacity do time, lead time, cycle time, burndown, entregas x analista </v>
      </c>
      <c r="F606" s="3" t="s">
        <v>212</v>
      </c>
      <c r="G606" s="3" t="s">
        <v>1781</v>
      </c>
      <c r="H606" s="3" t="s">
        <v>1064</v>
      </c>
    </row>
    <row r="607" ht="15.75" customHeight="1">
      <c r="A607" s="46"/>
      <c r="B607" s="40"/>
      <c r="C607" s="42">
        <v>44827.43709490741</v>
      </c>
      <c r="D607" s="3">
        <v>2.0220923102925E13</v>
      </c>
      <c r="E607" s="3" t="str">
        <f t="shared" si="1"/>
        <v>Capacity do time, lead time, cycle time, burndown, entregas x analista </v>
      </c>
      <c r="F607" s="3" t="s">
        <v>1064</v>
      </c>
      <c r="G607" s="3" t="s">
        <v>1782</v>
      </c>
      <c r="H607" s="3" t="s">
        <v>212</v>
      </c>
    </row>
    <row r="608" ht="15.75" customHeight="1">
      <c r="A608" s="46"/>
      <c r="B608" s="40"/>
      <c r="C608" s="42">
        <v>44827.43709490741</v>
      </c>
      <c r="D608" s="3">
        <v>2.0220923102925E13</v>
      </c>
      <c r="E608" s="3" t="str">
        <f t="shared" si="1"/>
        <v>Capacity do time, lead time, cycle time, burndown, entregas x analista </v>
      </c>
      <c r="F608" s="3" t="s">
        <v>555</v>
      </c>
      <c r="G608" s="3" t="s">
        <v>1783</v>
      </c>
      <c r="H608" s="3" t="s">
        <v>1127</v>
      </c>
    </row>
    <row r="609" ht="15.75" customHeight="1">
      <c r="A609" s="46"/>
      <c r="B609" s="40"/>
      <c r="C609" s="42">
        <v>44827.43709490741</v>
      </c>
      <c r="D609" s="3">
        <v>2.0220923102925E13</v>
      </c>
      <c r="E609" s="3" t="str">
        <f t="shared" si="1"/>
        <v>Capacity do time, lead time, cycle time, burndown, entregas x analista </v>
      </c>
      <c r="F609" s="3" t="s">
        <v>1106</v>
      </c>
      <c r="G609" s="3" t="s">
        <v>1784</v>
      </c>
      <c r="H609" s="3" t="s">
        <v>1064</v>
      </c>
    </row>
    <row r="610" ht="15.75" customHeight="1">
      <c r="A610" s="46"/>
      <c r="B610" s="40"/>
      <c r="C610" s="42">
        <v>44827.45434027778</v>
      </c>
      <c r="D610" s="3">
        <v>2.0220923105415E13</v>
      </c>
      <c r="E610" s="3" t="str">
        <f t="shared" si="1"/>
        <v>Cyletime, leadtime, thoughtput, flow distribuition, entrada de defeitos.</v>
      </c>
      <c r="F610" s="3" t="s">
        <v>1064</v>
      </c>
      <c r="G610" s="3" t="s">
        <v>1785</v>
      </c>
      <c r="H610" s="3" t="s">
        <v>1232</v>
      </c>
    </row>
    <row r="611" ht="15.75" customHeight="1">
      <c r="A611" s="46"/>
      <c r="B611" s="40"/>
      <c r="C611" s="42">
        <v>44827.45434027778</v>
      </c>
      <c r="D611" s="3">
        <v>2.0220923105415E13</v>
      </c>
      <c r="E611" s="3" t="str">
        <f t="shared" si="1"/>
        <v>Cyletime, leadtime, thoughtput, flow distribuition, entrada de defeitos.</v>
      </c>
      <c r="F611" s="3" t="s">
        <v>212</v>
      </c>
      <c r="G611" s="3" t="s">
        <v>1786</v>
      </c>
      <c r="H611" s="3" t="s">
        <v>1153</v>
      </c>
    </row>
    <row r="612" ht="15.75" customHeight="1">
      <c r="A612" s="46"/>
      <c r="B612" s="40"/>
      <c r="C612" s="42">
        <v>44827.45434027778</v>
      </c>
      <c r="D612" s="3">
        <v>2.0220923105415E13</v>
      </c>
      <c r="E612" s="3" t="str">
        <f t="shared" si="1"/>
        <v>Cyletime, leadtime, thoughtput, flow distribuition, entrada de defeitos.</v>
      </c>
      <c r="F612" s="3" t="s">
        <v>1067</v>
      </c>
      <c r="G612" s="3" t="s">
        <v>1787</v>
      </c>
      <c r="H612" s="37" t="s">
        <v>1067</v>
      </c>
    </row>
    <row r="613" ht="15.75" customHeight="1">
      <c r="A613" s="46"/>
      <c r="B613" s="40"/>
      <c r="C613" s="42">
        <v>44827.45434027778</v>
      </c>
      <c r="D613" s="3">
        <v>2.0220923105415E13</v>
      </c>
      <c r="E613" s="3" t="str">
        <f t="shared" si="1"/>
        <v>Cyletime, leadtime, thoughtput, flow distribuition, entrada de defeitos.</v>
      </c>
      <c r="F613" s="3" t="s">
        <v>1103</v>
      </c>
      <c r="G613" s="3" t="s">
        <v>1788</v>
      </c>
      <c r="H613" s="3" t="s">
        <v>1111</v>
      </c>
    </row>
    <row r="614" ht="15.75" customHeight="1">
      <c r="A614" s="46"/>
      <c r="B614" s="40"/>
      <c r="C614" s="42">
        <v>44827.45434027778</v>
      </c>
      <c r="D614" s="3">
        <v>2.0220923105415E13</v>
      </c>
      <c r="E614" s="3" t="str">
        <f t="shared" si="1"/>
        <v>Cyletime, leadtime, thoughtput, flow distribuition, entrada de defeitos.</v>
      </c>
      <c r="F614" s="3" t="s">
        <v>1103</v>
      </c>
      <c r="G614" s="3" t="s">
        <v>1789</v>
      </c>
      <c r="H614" s="3" t="s">
        <v>1092</v>
      </c>
    </row>
    <row r="615" ht="15.75" customHeight="1">
      <c r="A615" s="46"/>
      <c r="B615" s="40"/>
      <c r="C615" s="42">
        <v>44828.349953703706</v>
      </c>
      <c r="D615" s="3">
        <v>2.0220924082356E13</v>
      </c>
      <c r="E615" s="3" t="str">
        <f t="shared" si="1"/>
        <v>Depende do projeto ou produto e dos objetivos definidos para a organização. Não há resposta de abrangência genérica </v>
      </c>
      <c r="F615" s="3" t="s">
        <v>304</v>
      </c>
      <c r="G615" s="3" t="s">
        <v>1790</v>
      </c>
      <c r="H615" s="4" t="s">
        <v>1085</v>
      </c>
    </row>
    <row r="616" ht="15.75" customHeight="1">
      <c r="A616" s="46"/>
      <c r="B616" s="40"/>
      <c r="C616" s="42">
        <v>44834.55994212963</v>
      </c>
      <c r="D616" s="3">
        <v>2.0220930132619E13</v>
      </c>
      <c r="E616" s="3" t="str">
        <f t="shared" si="1"/>
        <v>Quadro de tarefas, versionamento, call diária com cada dev</v>
      </c>
      <c r="F616" s="3" t="s">
        <v>1148</v>
      </c>
      <c r="G616" s="3" t="s">
        <v>1791</v>
      </c>
      <c r="H616" s="4" t="s">
        <v>1085</v>
      </c>
    </row>
    <row r="617" ht="15.75" customHeight="1">
      <c r="A617" s="46"/>
      <c r="B617" s="40"/>
      <c r="C617" s="42">
        <v>44834.55994212963</v>
      </c>
      <c r="D617" s="3">
        <v>2.0220930132619E13</v>
      </c>
      <c r="E617" s="3" t="str">
        <f t="shared" si="1"/>
        <v>Quadro de tarefas, versionamento, call diária com cada dev</v>
      </c>
      <c r="F617" s="3" t="s">
        <v>642</v>
      </c>
      <c r="G617" s="3" t="s">
        <v>1791</v>
      </c>
      <c r="H617" s="4" t="s">
        <v>1103</v>
      </c>
    </row>
    <row r="618" ht="15.75" customHeight="1">
      <c r="A618" s="46"/>
      <c r="B618" s="40"/>
      <c r="C618" s="42">
        <v>44834.55994212963</v>
      </c>
      <c r="D618" s="3">
        <v>2.0220930132619E13</v>
      </c>
      <c r="E618" s="3" t="str">
        <f t="shared" si="1"/>
        <v>Quadro de tarefas, versionamento, call diária com cada dev</v>
      </c>
      <c r="F618" s="3" t="s">
        <v>1146</v>
      </c>
      <c r="G618" s="3" t="s">
        <v>1792</v>
      </c>
      <c r="H618" s="4" t="s">
        <v>1085</v>
      </c>
    </row>
    <row r="619" ht="15.75" customHeight="1">
      <c r="A619" s="46"/>
      <c r="B619" s="40"/>
      <c r="C619" s="42">
        <v>44837.69045138889</v>
      </c>
      <c r="D619" s="3">
        <v>2.0221003163415E13</v>
      </c>
      <c r="E619" s="3" t="str">
        <f t="shared" si="1"/>
        <v>cobertura de Testes unitários. Índice de satisfação do cliente. Meta financeira do projeto. Percentual de alocação de pessoas. Nível de aderência aos processos internos.</v>
      </c>
      <c r="F619" s="3" t="s">
        <v>1102</v>
      </c>
      <c r="G619" s="3" t="s">
        <v>1793</v>
      </c>
      <c r="H619" s="38" t="s">
        <v>1085</v>
      </c>
    </row>
    <row r="620" ht="15.75" customHeight="1">
      <c r="A620" s="46"/>
      <c r="B620" s="40"/>
      <c r="C620" s="42">
        <v>44840.31214120371</v>
      </c>
      <c r="D620" s="3">
        <v>2.0221006072929E13</v>
      </c>
      <c r="E620" s="3" t="str">
        <f t="shared" si="1"/>
        <v>Satisfação cliente, produção diária, tempo de atendimento, qualidade da resposta, clima organizacional. </v>
      </c>
      <c r="F620" s="3" t="s">
        <v>1186</v>
      </c>
      <c r="G620" s="3" t="s">
        <v>1794</v>
      </c>
      <c r="H620" s="3" t="s">
        <v>1108</v>
      </c>
    </row>
    <row r="621" ht="15.75" customHeight="1">
      <c r="A621" s="46"/>
      <c r="B621" s="40"/>
      <c r="C621" s="42">
        <v>44840.31214120371</v>
      </c>
      <c r="D621" s="3">
        <v>2.0221006072929E13</v>
      </c>
      <c r="E621" s="3" t="str">
        <f t="shared" si="1"/>
        <v>Satisfação cliente, produção diária, tempo de atendimento, qualidade da resposta, clima organizacional. </v>
      </c>
      <c r="F621" s="3" t="s">
        <v>304</v>
      </c>
      <c r="G621" s="3" t="s">
        <v>1795</v>
      </c>
      <c r="H621" s="3" t="s">
        <v>1108</v>
      </c>
    </row>
    <row r="622" ht="15.75" customHeight="1">
      <c r="A622" s="46"/>
      <c r="B622" s="40"/>
      <c r="C622" s="42">
        <v>44840.31214120371</v>
      </c>
      <c r="D622" s="3">
        <v>2.0221006072929E13</v>
      </c>
      <c r="E622" s="3" t="str">
        <f t="shared" si="1"/>
        <v>Satisfação cliente, produção diária, tempo de atendimento, qualidade da resposta, clima organizacional. </v>
      </c>
      <c r="F622" s="3" t="s">
        <v>1113</v>
      </c>
      <c r="G622" s="3" t="s">
        <v>1796</v>
      </c>
      <c r="H622" s="3" t="s">
        <v>1108</v>
      </c>
    </row>
    <row r="623" ht="15.75" customHeight="1">
      <c r="A623" s="46"/>
      <c r="B623" s="40"/>
      <c r="C623" s="42">
        <v>44840.31214120371</v>
      </c>
      <c r="D623" s="3">
        <v>2.0221006072929E13</v>
      </c>
      <c r="E623" s="3" t="str">
        <f t="shared" si="1"/>
        <v>Satisfação cliente, produção diária, tempo de atendimento, qualidade da resposta, clima organizacional. </v>
      </c>
      <c r="F623" s="3" t="s">
        <v>1094</v>
      </c>
      <c r="G623" s="3" t="s">
        <v>1797</v>
      </c>
      <c r="H623" s="37" t="s">
        <v>1067</v>
      </c>
    </row>
    <row r="624" ht="15.75" customHeight="1">
      <c r="A624" s="46"/>
      <c r="B624" s="40"/>
      <c r="C624" s="42">
        <v>44840.31214120371</v>
      </c>
      <c r="D624" s="3">
        <v>2.0221006072929E13</v>
      </c>
      <c r="E624" s="3" t="str">
        <f t="shared" si="1"/>
        <v>Satisfação cliente, produção diária, tempo de atendimento, qualidade da resposta, clima organizacional. </v>
      </c>
      <c r="F624" s="3" t="s">
        <v>1110</v>
      </c>
      <c r="G624" s="3" t="s">
        <v>1798</v>
      </c>
      <c r="H624" s="37" t="s">
        <v>1067</v>
      </c>
    </row>
    <row r="625" ht="15.75" customHeight="1">
      <c r="A625" s="46"/>
      <c r="B625" s="40"/>
      <c r="C625" s="42">
        <v>44840.36072916666</v>
      </c>
      <c r="D625" s="3">
        <v>2.0221006083927E13</v>
      </c>
      <c r="E625" s="3" t="str">
        <f t="shared" si="1"/>
        <v>Efetividade planejada, aderência ao fluxo, cycle time, índice de segurança (tech), NPS</v>
      </c>
      <c r="F625" s="3" t="s">
        <v>1112</v>
      </c>
      <c r="G625" s="3" t="s">
        <v>1799</v>
      </c>
      <c r="H625" s="3" t="s">
        <v>1076</v>
      </c>
    </row>
    <row r="626" ht="15.75" customHeight="1">
      <c r="A626" s="46"/>
      <c r="B626" s="40"/>
      <c r="C626" s="42">
        <v>44840.36072916666</v>
      </c>
      <c r="D626" s="3">
        <v>2.0221006083927E13</v>
      </c>
      <c r="E626" s="3" t="str">
        <f t="shared" si="1"/>
        <v>Efetividade planejada, aderência ao fluxo, cycle time, índice de segurança (tech), NPS</v>
      </c>
      <c r="F626" s="3" t="s">
        <v>1136</v>
      </c>
      <c r="G626" s="3" t="s">
        <v>1800</v>
      </c>
      <c r="H626" s="3" t="s">
        <v>1076</v>
      </c>
    </row>
    <row r="627" ht="15.75" customHeight="1">
      <c r="A627" s="46"/>
      <c r="B627" s="40"/>
      <c r="C627" s="42">
        <v>44840.36072916666</v>
      </c>
      <c r="D627" s="3">
        <v>2.0221006083927E13</v>
      </c>
      <c r="E627" s="3" t="str">
        <f t="shared" si="1"/>
        <v>Efetividade planejada, aderência ao fluxo, cycle time, índice de segurança (tech), NPS</v>
      </c>
      <c r="F627" s="3" t="s">
        <v>1064</v>
      </c>
      <c r="G627" s="3" t="s">
        <v>1801</v>
      </c>
      <c r="H627" s="3" t="s">
        <v>1076</v>
      </c>
    </row>
    <row r="628" ht="15.75" customHeight="1">
      <c r="A628" s="46"/>
      <c r="B628" s="40"/>
      <c r="C628" s="42">
        <v>44840.36072916666</v>
      </c>
      <c r="D628" s="3">
        <v>2.0221006083927E13</v>
      </c>
      <c r="E628" s="3" t="str">
        <f t="shared" si="1"/>
        <v>Efetividade planejada, aderência ao fluxo, cycle time, índice de segurança (tech), NPS</v>
      </c>
      <c r="F628" s="3" t="s">
        <v>1082</v>
      </c>
      <c r="G628" s="3" t="s">
        <v>1802</v>
      </c>
      <c r="H628" s="3" t="s">
        <v>1076</v>
      </c>
    </row>
    <row r="629" ht="15.75" customHeight="1">
      <c r="A629" s="46"/>
      <c r="B629" s="40"/>
      <c r="C629" s="42">
        <v>44840.36072916666</v>
      </c>
      <c r="D629" s="3">
        <v>2.0221006083927E13</v>
      </c>
      <c r="E629" s="3" t="str">
        <f t="shared" si="1"/>
        <v>Efetividade planejada, aderência ao fluxo, cycle time, índice de segurança (tech), NPS</v>
      </c>
      <c r="F629" s="3" t="s">
        <v>1074</v>
      </c>
      <c r="G629" s="3" t="s">
        <v>1803</v>
      </c>
      <c r="H629" s="3" t="s">
        <v>1076</v>
      </c>
    </row>
    <row r="630" ht="15.75" customHeight="1">
      <c r="A630" s="46"/>
      <c r="B630" s="40"/>
      <c r="C630" s="42">
        <v>44840.44966435185</v>
      </c>
      <c r="D630" s="3">
        <v>2.0221006104731E13</v>
      </c>
      <c r="E630" s="3" t="str">
        <f t="shared" si="1"/>
        <v>Número de acesso, tempo de seção, velocity do time, conversão de cada etapa do funil</v>
      </c>
      <c r="F630" s="3" t="s">
        <v>304</v>
      </c>
      <c r="G630" s="3" t="s">
        <v>1804</v>
      </c>
      <c r="H630" s="3" t="s">
        <v>1098</v>
      </c>
    </row>
    <row r="631" ht="15.75" customHeight="1">
      <c r="A631" s="46"/>
      <c r="B631" s="40"/>
      <c r="C631" s="42">
        <v>44840.44966435185</v>
      </c>
      <c r="D631" s="3">
        <v>2.0221006104731E13</v>
      </c>
      <c r="E631" s="3" t="str">
        <f t="shared" si="1"/>
        <v>Número de acesso, tempo de seção, velocity do time, conversão de cada etapa do funil</v>
      </c>
      <c r="F631" s="3" t="s">
        <v>1076</v>
      </c>
      <c r="G631" s="3" t="s">
        <v>1805</v>
      </c>
      <c r="H631" s="3" t="s">
        <v>642</v>
      </c>
    </row>
    <row r="632" ht="15.75" customHeight="1">
      <c r="A632" s="46"/>
      <c r="B632" s="40"/>
      <c r="C632" s="42">
        <v>44840.44966435185</v>
      </c>
      <c r="D632" s="3">
        <v>2.0221006104731E13</v>
      </c>
      <c r="E632" s="3" t="str">
        <f t="shared" si="1"/>
        <v>Número de acesso, tempo de seção, velocity do time, conversão de cada etapa do funil</v>
      </c>
      <c r="F632" s="3" t="s">
        <v>1076</v>
      </c>
      <c r="G632" s="3" t="s">
        <v>1806</v>
      </c>
      <c r="H632" s="3" t="s">
        <v>1097</v>
      </c>
    </row>
    <row r="633" ht="15.75" customHeight="1">
      <c r="A633" s="46"/>
      <c r="B633" s="40"/>
      <c r="C633" s="42">
        <v>44840.44966435185</v>
      </c>
      <c r="D633" s="3">
        <v>2.0221006104731E13</v>
      </c>
      <c r="E633" s="3" t="str">
        <f t="shared" si="1"/>
        <v>Número de acesso, tempo de seção, velocity do time, conversão de cada etapa do funil</v>
      </c>
      <c r="F633" s="3" t="s">
        <v>228</v>
      </c>
      <c r="G633" s="3" t="s">
        <v>1807</v>
      </c>
      <c r="H633" s="3" t="s">
        <v>1097</v>
      </c>
    </row>
    <row r="634" ht="15.75" customHeight="1">
      <c r="A634" s="46"/>
      <c r="B634" s="40"/>
      <c r="C634" s="42">
        <v>44840.458333333336</v>
      </c>
      <c r="D634" s="3">
        <v>2.022100611E13</v>
      </c>
      <c r="E634" s="3" t="str">
        <f t="shared" si="1"/>
        <v>NPS, eNPS, Lead Time, Throughput, system lead time!</v>
      </c>
      <c r="F634" s="3" t="s">
        <v>1074</v>
      </c>
      <c r="G634" s="3" t="s">
        <v>1808</v>
      </c>
      <c r="H634" s="3" t="s">
        <v>304</v>
      </c>
    </row>
    <row r="635" ht="15.75" customHeight="1">
      <c r="A635" s="46"/>
      <c r="B635" s="40"/>
      <c r="C635" s="42">
        <v>44840.458333333336</v>
      </c>
      <c r="D635" s="3">
        <v>2.022100611E13</v>
      </c>
      <c r="E635" s="3" t="str">
        <f t="shared" si="1"/>
        <v>NPS, eNPS, Lead Time, Throughput, system lead time!</v>
      </c>
      <c r="F635" s="3" t="s">
        <v>1103</v>
      </c>
      <c r="G635" s="3" t="s">
        <v>1809</v>
      </c>
      <c r="H635" s="3" t="s">
        <v>1074</v>
      </c>
    </row>
    <row r="636" ht="15.75" customHeight="1">
      <c r="A636" s="46"/>
      <c r="B636" s="40"/>
      <c r="C636" s="42">
        <v>44840.458333333336</v>
      </c>
      <c r="D636" s="3">
        <v>2.022100611E13</v>
      </c>
      <c r="E636" s="3" t="str">
        <f t="shared" si="1"/>
        <v>NPS, eNPS, Lead Time, Throughput, system lead time!</v>
      </c>
      <c r="F636" s="3" t="s">
        <v>212</v>
      </c>
      <c r="G636" s="3" t="s">
        <v>1810</v>
      </c>
      <c r="H636" s="4" t="s">
        <v>1132</v>
      </c>
    </row>
    <row r="637" ht="15.75" customHeight="1">
      <c r="A637" s="46"/>
      <c r="B637" s="40"/>
      <c r="C637" s="42">
        <v>44840.458333333336</v>
      </c>
      <c r="D637" s="3">
        <v>2.022100611E13</v>
      </c>
      <c r="E637" s="3" t="str">
        <f t="shared" si="1"/>
        <v>NPS, eNPS, Lead Time, Throughput, system lead time!</v>
      </c>
      <c r="F637" s="3" t="s">
        <v>1067</v>
      </c>
      <c r="G637" s="3"/>
      <c r="H637" s="3"/>
    </row>
    <row r="638" ht="15.75" customHeight="1">
      <c r="A638" s="46"/>
      <c r="B638" s="40"/>
      <c r="C638" s="42">
        <v>44840.458333333336</v>
      </c>
      <c r="D638" s="3">
        <v>2.022100611E13</v>
      </c>
      <c r="E638" s="3" t="str">
        <f t="shared" si="1"/>
        <v>NPS, eNPS, Lead Time, Throughput, system lead time!</v>
      </c>
      <c r="F638" s="3" t="s">
        <v>304</v>
      </c>
      <c r="G638" s="3"/>
      <c r="H638" s="3"/>
    </row>
    <row r="639" ht="15.75" customHeight="1">
      <c r="A639" s="46"/>
      <c r="B639" s="40"/>
      <c r="C639" s="42">
        <v>44843.4972337963</v>
      </c>
      <c r="D639" s="3">
        <v>2.0221009115601E13</v>
      </c>
      <c r="E639" s="3" t="str">
        <f t="shared" si="1"/>
        <v>Clima, turnover, downtime, custo, delivery (completude em relação ao planejamento)</v>
      </c>
      <c r="F639" s="3" t="s">
        <v>1110</v>
      </c>
      <c r="G639" s="3"/>
      <c r="H639" s="3"/>
    </row>
    <row r="640" ht="15.75" customHeight="1">
      <c r="A640" s="46"/>
      <c r="B640" s="40"/>
      <c r="C640" s="42">
        <v>44843.4972337963</v>
      </c>
      <c r="D640" s="3">
        <v>2.0221009115601E13</v>
      </c>
      <c r="E640" s="3" t="str">
        <f t="shared" si="1"/>
        <v>Clima, turnover, downtime, custo, delivery (completude em relação ao planejamento)</v>
      </c>
      <c r="F640" s="3" t="s">
        <v>1111</v>
      </c>
      <c r="G640" s="3"/>
      <c r="H640" s="3"/>
    </row>
    <row r="641" ht="15.75" customHeight="1">
      <c r="A641" s="46"/>
      <c r="B641" s="40"/>
      <c r="C641" s="42">
        <v>44843.4972337963</v>
      </c>
      <c r="D641" s="3">
        <v>2.0221009115601E13</v>
      </c>
      <c r="E641" s="3" t="str">
        <f t="shared" si="1"/>
        <v>Clima, turnover, downtime, custo, delivery (completude em relação ao planejamento)</v>
      </c>
      <c r="F641" s="3" t="s">
        <v>1235</v>
      </c>
      <c r="G641" s="3"/>
      <c r="H641" s="3"/>
    </row>
    <row r="642" ht="15.75" customHeight="1">
      <c r="A642" s="46"/>
      <c r="B642" s="40"/>
      <c r="C642" s="42">
        <v>44843.4972337963</v>
      </c>
      <c r="D642" s="3">
        <v>2.0221009115601E13</v>
      </c>
      <c r="E642" s="3" t="str">
        <f t="shared" si="1"/>
        <v>Clima, turnover, downtime, custo, delivery (completude em relação ao planejamento)</v>
      </c>
      <c r="F642" s="3" t="s">
        <v>1084</v>
      </c>
      <c r="G642" s="3"/>
      <c r="H642" s="3"/>
    </row>
    <row r="643" ht="15.75" customHeight="1">
      <c r="A643" s="46"/>
      <c r="B643" s="40"/>
      <c r="C643" s="42">
        <v>44843.4972337963</v>
      </c>
      <c r="D643" s="3">
        <v>2.0221009115601E13</v>
      </c>
      <c r="E643" s="3" t="str">
        <f t="shared" si="1"/>
        <v>Clima, turnover, downtime, custo, delivery (completude em relação ao planejamento)</v>
      </c>
      <c r="F643" s="3" t="s">
        <v>1123</v>
      </c>
      <c r="G643" s="3"/>
      <c r="H643" s="3"/>
    </row>
    <row r="644" ht="15.75" customHeight="1">
      <c r="A644" s="46"/>
      <c r="B644" s="40"/>
      <c r="C644" s="42">
        <v>44844.85524305556</v>
      </c>
      <c r="D644" s="3">
        <v>2.0221010203133E13</v>
      </c>
      <c r="E644" s="3" t="str">
        <f t="shared" si="1"/>
        <v>Lead time, troughput, OKR, WIP, blocked time</v>
      </c>
      <c r="F644" s="3" t="s">
        <v>212</v>
      </c>
      <c r="G644" s="3"/>
      <c r="H644" s="3"/>
    </row>
    <row r="645" ht="15.75" customHeight="1">
      <c r="A645" s="46"/>
      <c r="B645" s="40"/>
      <c r="C645" s="42">
        <v>44844.85524305556</v>
      </c>
      <c r="D645" s="3">
        <v>2.0221010203133E13</v>
      </c>
      <c r="E645" s="3" t="str">
        <f t="shared" si="1"/>
        <v>Lead time, troughput, OKR, WIP, blocked time</v>
      </c>
      <c r="F645" s="3" t="s">
        <v>1067</v>
      </c>
      <c r="G645" s="3"/>
      <c r="H645" s="3"/>
    </row>
    <row r="646" ht="15.75" customHeight="1">
      <c r="A646" s="46"/>
      <c r="B646" s="40"/>
      <c r="C646" s="42">
        <v>44844.85524305556</v>
      </c>
      <c r="D646" s="3">
        <v>2.0221010203133E13</v>
      </c>
      <c r="E646" s="3" t="str">
        <f t="shared" si="1"/>
        <v>Lead time, troughput, OKR, WIP, blocked time</v>
      </c>
      <c r="F646" s="3" t="s">
        <v>197</v>
      </c>
      <c r="G646" s="3"/>
      <c r="H646" s="3"/>
    </row>
    <row r="647" ht="15.75" customHeight="1">
      <c r="A647" s="46"/>
      <c r="B647" s="40"/>
      <c r="C647" s="42">
        <v>44844.85524305556</v>
      </c>
      <c r="D647" s="3">
        <v>2.0221010203133E13</v>
      </c>
      <c r="E647" s="3" t="str">
        <f t="shared" si="1"/>
        <v>Lead time, troughput, OKR, WIP, blocked time</v>
      </c>
      <c r="F647" s="3" t="s">
        <v>1814</v>
      </c>
      <c r="G647" s="3"/>
      <c r="H647" s="3"/>
    </row>
    <row r="648" ht="15.75" customHeight="1">
      <c r="A648" s="46"/>
      <c r="B648" s="40"/>
      <c r="C648" s="42">
        <v>44844.85524305556</v>
      </c>
      <c r="D648" s="3">
        <v>2.0221010203133E13</v>
      </c>
      <c r="E648" s="3" t="str">
        <f t="shared" si="1"/>
        <v>Lead time, troughput, OKR, WIP, blocked time</v>
      </c>
      <c r="F648" s="3" t="s">
        <v>1064</v>
      </c>
      <c r="G648" s="3"/>
      <c r="H648" s="3"/>
    </row>
    <row r="649" ht="15.75" customHeight="1">
      <c r="A649" s="46"/>
      <c r="B649" s="40"/>
      <c r="C649" s="42">
        <v>44845.43630787037</v>
      </c>
      <c r="D649" s="3">
        <v>2.0221011102817E13</v>
      </c>
      <c r="E649" s="3" t="str">
        <f t="shared" si="1"/>
        <v>OKRs, entrega e evolução do produto</v>
      </c>
      <c r="F649" s="3" t="s">
        <v>197</v>
      </c>
      <c r="G649" s="3"/>
      <c r="H649" s="3"/>
    </row>
    <row r="650" ht="15.75" customHeight="1">
      <c r="A650" s="46"/>
      <c r="B650" s="40"/>
      <c r="C650" s="42">
        <v>44845.43630787037</v>
      </c>
      <c r="D650" s="3">
        <v>2.0221011102817E13</v>
      </c>
      <c r="E650" s="3" t="str">
        <f t="shared" si="1"/>
        <v>OKRs, entrega e evolução do produto</v>
      </c>
      <c r="F650" s="3" t="s">
        <v>1112</v>
      </c>
      <c r="G650" s="3"/>
      <c r="H650" s="3"/>
    </row>
    <row r="651" ht="15.75" customHeight="1">
      <c r="A651" s="46"/>
      <c r="B651" s="40"/>
      <c r="C651" s="42">
        <v>44845.439108796294</v>
      </c>
      <c r="D651" s="3">
        <v>2.0221011103219E13</v>
      </c>
      <c r="E651" s="3" t="str">
        <f t="shared" si="1"/>
        <v>Pontos entregues/sprint; Pontos não entregues/sprint, # support tickets reportados, KPIs específicos de produto</v>
      </c>
      <c r="F651" s="3" t="s">
        <v>1120</v>
      </c>
      <c r="G651" s="3"/>
      <c r="H651" s="3"/>
    </row>
    <row r="652" ht="15.75" customHeight="1">
      <c r="A652" s="46"/>
      <c r="B652" s="40"/>
      <c r="C652" s="42">
        <v>44845.439108796294</v>
      </c>
      <c r="D652" s="3">
        <v>2.0221011103219E13</v>
      </c>
      <c r="E652" s="3" t="str">
        <f t="shared" si="1"/>
        <v>Pontos entregues/sprint; Pontos não entregues/sprint, # support tickets reportados, KPIs específicos de produto</v>
      </c>
      <c r="F652" s="3" t="s">
        <v>1087</v>
      </c>
      <c r="G652" s="3"/>
      <c r="H652" s="3"/>
    </row>
    <row r="653" ht="15.75" customHeight="1">
      <c r="A653" s="46"/>
      <c r="B653" s="40"/>
      <c r="C653" s="42">
        <v>44847.3909375</v>
      </c>
      <c r="D653" s="3">
        <v>2.0221013092257E13</v>
      </c>
      <c r="E653" s="3" t="str">
        <f t="shared" si="1"/>
        <v>lead time, throughput, tempo de resposta, taxa de bugs e deployment frequency</v>
      </c>
      <c r="F653" s="3" t="s">
        <v>212</v>
      </c>
      <c r="G653" s="3"/>
      <c r="H653" s="3"/>
    </row>
    <row r="654" ht="15.75" customHeight="1">
      <c r="A654" s="46"/>
      <c r="B654" s="40"/>
      <c r="C654" s="42">
        <v>44847.3909375</v>
      </c>
      <c r="D654" s="3">
        <v>2.0221013092257E13</v>
      </c>
      <c r="E654" s="3" t="str">
        <f t="shared" si="1"/>
        <v>lead time, throughput, tempo de resposta, taxa de bugs e deployment frequency</v>
      </c>
      <c r="F654" s="3" t="s">
        <v>1067</v>
      </c>
      <c r="G654" s="3"/>
      <c r="H654" s="3"/>
    </row>
    <row r="655" ht="15.75" customHeight="1">
      <c r="A655" s="46"/>
      <c r="B655" s="40"/>
      <c r="C655" s="42">
        <v>44847.3909375</v>
      </c>
      <c r="D655" s="3">
        <v>2.0221013092257E13</v>
      </c>
      <c r="E655" s="3" t="str">
        <f t="shared" si="1"/>
        <v>lead time, throughput, tempo de resposta, taxa de bugs e deployment frequency</v>
      </c>
      <c r="F655" s="3" t="s">
        <v>1076</v>
      </c>
      <c r="G655" s="3"/>
      <c r="H655" s="3"/>
    </row>
    <row r="656" ht="15.75" customHeight="1">
      <c r="A656" s="46"/>
      <c r="B656" s="40"/>
      <c r="C656" s="42">
        <v>44847.3909375</v>
      </c>
      <c r="D656" s="3">
        <v>2.0221013092257E13</v>
      </c>
      <c r="E656" s="3" t="str">
        <f t="shared" si="1"/>
        <v>lead time, throughput, tempo de resposta, taxa de bugs e deployment frequency</v>
      </c>
      <c r="F656" s="3" t="s">
        <v>1099</v>
      </c>
      <c r="G656" s="3"/>
      <c r="H656" s="3"/>
    </row>
    <row r="657" ht="15.75" customHeight="1">
      <c r="A657" s="46"/>
      <c r="B657" s="40"/>
      <c r="C657" s="42">
        <v>44847.41266203704</v>
      </c>
      <c r="D657" s="3">
        <v>2.0221013095414E13</v>
      </c>
      <c r="E657" s="3" t="str">
        <f t="shared" si="1"/>
        <v>Leadtime, throughput, time-in-status, api success rate</v>
      </c>
      <c r="F657" s="3" t="s">
        <v>212</v>
      </c>
      <c r="G657" s="3"/>
      <c r="H657" s="3"/>
    </row>
    <row r="658" ht="15.75" customHeight="1">
      <c r="A658" s="46"/>
      <c r="B658" s="40"/>
      <c r="C658" s="42">
        <v>44847.41266203704</v>
      </c>
      <c r="D658" s="3">
        <v>2.0221013095414E13</v>
      </c>
      <c r="E658" s="3" t="str">
        <f t="shared" si="1"/>
        <v>Leadtime, throughput, time-in-status, api success rate</v>
      </c>
      <c r="F658" s="3" t="s">
        <v>1067</v>
      </c>
      <c r="G658" s="3"/>
      <c r="H658" s="3"/>
    </row>
    <row r="659" ht="15.75" customHeight="1">
      <c r="A659" s="46"/>
      <c r="B659" s="40"/>
      <c r="C659" s="42">
        <v>44847.41266203704</v>
      </c>
      <c r="D659" s="3">
        <v>2.0221013095414E13</v>
      </c>
      <c r="E659" s="3" t="str">
        <f t="shared" si="1"/>
        <v>Leadtime, throughput, time-in-status, api success rate</v>
      </c>
      <c r="F659" s="3" t="s">
        <v>1064</v>
      </c>
      <c r="G659" s="3"/>
      <c r="H659" s="3"/>
    </row>
    <row r="660" ht="15.75" customHeight="1">
      <c r="A660" s="46"/>
      <c r="B660" s="40"/>
      <c r="C660" s="42">
        <v>44847.41266203704</v>
      </c>
      <c r="D660" s="3">
        <v>2.0221013095414E13</v>
      </c>
      <c r="E660" s="3" t="str">
        <f t="shared" si="1"/>
        <v>Leadtime, throughput, time-in-status, api success rate</v>
      </c>
      <c r="F660" s="3" t="s">
        <v>1149</v>
      </c>
      <c r="G660" s="3"/>
      <c r="H660" s="3"/>
    </row>
    <row r="661" ht="15.75" customHeight="1">
      <c r="A661" s="46"/>
      <c r="B661" s="40"/>
      <c r="C661" s="42">
        <v>44847.5909837963</v>
      </c>
      <c r="D661" s="3">
        <v>2.0221013141101E13</v>
      </c>
      <c r="E661" s="3" t="str">
        <f t="shared" si="1"/>
        <v>Telas por sessão, tempo de tela, acessos por estado (métricas de produto)</v>
      </c>
      <c r="F661" s="3" t="s">
        <v>1170</v>
      </c>
      <c r="G661" s="3"/>
      <c r="H661" s="3"/>
    </row>
    <row r="662" ht="15.75" customHeight="1">
      <c r="A662" s="46"/>
      <c r="B662" s="40"/>
      <c r="C662" s="42">
        <v>44847.5909837963</v>
      </c>
      <c r="D662" s="3">
        <v>2.0221013141101E13</v>
      </c>
      <c r="E662" s="3" t="str">
        <f t="shared" si="1"/>
        <v>Telas por sessão, tempo de tela, acessos por estado (métricas de produto)</v>
      </c>
      <c r="F662" s="3" t="s">
        <v>1076</v>
      </c>
      <c r="G662" s="3"/>
      <c r="H662" s="3"/>
    </row>
    <row r="663" ht="15.75" customHeight="1">
      <c r="A663" s="46"/>
      <c r="B663" s="40"/>
      <c r="C663" s="42">
        <v>44847.5909837963</v>
      </c>
      <c r="D663" s="3">
        <v>2.0221013141101E13</v>
      </c>
      <c r="E663" s="3" t="str">
        <f t="shared" si="1"/>
        <v>Telas por sessão, tempo de tela, acessos por estado (métricas de produto)</v>
      </c>
      <c r="F663" s="3" t="s">
        <v>1136</v>
      </c>
      <c r="G663" s="3"/>
      <c r="H663" s="3"/>
    </row>
    <row r="664" ht="15.75" customHeight="1">
      <c r="A664" s="46"/>
      <c r="B664" s="40"/>
      <c r="C664" s="42">
        <v>44850.34690972222</v>
      </c>
      <c r="D664" s="3">
        <v>2.0221016081933E13</v>
      </c>
      <c r="E664" s="3" t="str">
        <f t="shared" si="1"/>
        <v>Cac, engajamento, taxa de conversão, usuários ativos no mês, churn e Nps</v>
      </c>
      <c r="F664" s="3" t="s">
        <v>1146</v>
      </c>
      <c r="G664" s="3"/>
      <c r="H664" s="3"/>
    </row>
    <row r="665" ht="15.75" customHeight="1">
      <c r="A665" s="46"/>
      <c r="B665" s="40"/>
      <c r="C665" s="42">
        <v>44850.34690972222</v>
      </c>
      <c r="D665" s="3">
        <v>2.0221016081933E13</v>
      </c>
      <c r="E665" s="3" t="str">
        <f t="shared" si="1"/>
        <v>Cac, engajamento, taxa de conversão, usuários ativos no mês, churn e Nps</v>
      </c>
      <c r="F665" s="3" t="s">
        <v>1103</v>
      </c>
      <c r="G665" s="3"/>
      <c r="H665" s="3"/>
    </row>
    <row r="666" ht="15.75" customHeight="1">
      <c r="A666" s="46"/>
      <c r="B666" s="40"/>
      <c r="C666" s="42">
        <v>44850.34690972222</v>
      </c>
      <c r="D666" s="3">
        <v>2.0221016081933E13</v>
      </c>
      <c r="E666" s="3" t="str">
        <f t="shared" si="1"/>
        <v>Cac, engajamento, taxa de conversão, usuários ativos no mês, churn e Nps</v>
      </c>
      <c r="F666" s="3" t="s">
        <v>228</v>
      </c>
      <c r="G666" s="3"/>
      <c r="H666" s="3"/>
    </row>
    <row r="667" ht="15.75" customHeight="1">
      <c r="A667" s="46"/>
      <c r="B667" s="40"/>
      <c r="C667" s="42">
        <v>44850.34690972222</v>
      </c>
      <c r="D667" s="3">
        <v>2.0221016081933E13</v>
      </c>
      <c r="E667" s="3" t="str">
        <f t="shared" si="1"/>
        <v>Cac, engajamento, taxa de conversão, usuários ativos no mês, churn e Nps</v>
      </c>
      <c r="F667" s="3" t="s">
        <v>1085</v>
      </c>
      <c r="G667" s="3"/>
      <c r="H667" s="3"/>
    </row>
    <row r="668" ht="15.75" customHeight="1">
      <c r="A668" s="46"/>
      <c r="B668" s="40"/>
      <c r="C668" s="42">
        <v>44850.34690972222</v>
      </c>
      <c r="D668" s="3">
        <v>2.0221016081933E13</v>
      </c>
      <c r="E668" s="3" t="str">
        <f t="shared" si="1"/>
        <v>Cac, engajamento, taxa de conversão, usuários ativos no mês, churn e Nps</v>
      </c>
      <c r="F668" s="3" t="s">
        <v>1107</v>
      </c>
      <c r="G668" s="3"/>
      <c r="H668" s="3"/>
    </row>
    <row r="669" ht="15.75" customHeight="1">
      <c r="A669" s="46"/>
      <c r="B669" s="40"/>
      <c r="C669" s="42">
        <v>44855.00388888889</v>
      </c>
      <c r="D669" s="3">
        <v>2.0221021000536E13</v>
      </c>
      <c r="E669" s="3" t="str">
        <f t="shared" si="1"/>
        <v>Velocity, capacity</v>
      </c>
      <c r="F669" s="3" t="s">
        <v>1076</v>
      </c>
      <c r="G669" s="3"/>
      <c r="H669" s="3"/>
    </row>
    <row r="670" ht="15.75" customHeight="1">
      <c r="A670" s="46"/>
      <c r="B670" s="40"/>
      <c r="C670" s="42">
        <v>44855.00388888889</v>
      </c>
      <c r="D670" s="3">
        <v>2.0221021000536E13</v>
      </c>
      <c r="E670" s="3" t="str">
        <f t="shared" si="1"/>
        <v>Velocity, capacity</v>
      </c>
      <c r="F670" s="3" t="s">
        <v>1146</v>
      </c>
      <c r="G670" s="3"/>
      <c r="H670" s="3"/>
    </row>
    <row r="671" ht="15.75" customHeight="1">
      <c r="A671" s="46"/>
      <c r="B671" s="40"/>
      <c r="C671" s="42">
        <v>44855.46512731481</v>
      </c>
      <c r="D671" s="3">
        <v>2.0221021110947E13</v>
      </c>
      <c r="E671" s="3" t="str">
        <f t="shared" si="1"/>
        <v>capacity</v>
      </c>
      <c r="F671" s="3" t="s">
        <v>1146</v>
      </c>
      <c r="G671" s="3"/>
      <c r="H671" s="3"/>
    </row>
    <row r="672" ht="15.75" customHeight="1">
      <c r="A672" s="46"/>
      <c r="B672" s="40"/>
      <c r="C672" s="42">
        <v>44867.762141203704</v>
      </c>
      <c r="D672" s="3">
        <v>2.0221102181729E13</v>
      </c>
      <c r="E672" s="3" t="str">
        <f t="shared" si="1"/>
        <v>Lead Time, Touch Time, Throughout (Vazão), Maturity Level, Cycle Time Efficiency</v>
      </c>
      <c r="F672" s="3" t="s">
        <v>212</v>
      </c>
      <c r="G672" s="3"/>
      <c r="H672" s="3"/>
    </row>
    <row r="673" ht="15.75" customHeight="1">
      <c r="A673" s="46"/>
      <c r="B673" s="40"/>
      <c r="C673" s="42">
        <v>44867.762141203704</v>
      </c>
      <c r="D673" s="3">
        <v>2.0221102181729E13</v>
      </c>
      <c r="E673" s="3" t="str">
        <f t="shared" si="1"/>
        <v>Lead Time, Touch Time, Throughout (Vazão), Maturity Level, Cycle Time Efficiency</v>
      </c>
      <c r="F673" s="3" t="s">
        <v>1232</v>
      </c>
      <c r="G673" s="3"/>
      <c r="H673" s="3"/>
    </row>
    <row r="674" ht="15.75" customHeight="1">
      <c r="A674" s="46"/>
      <c r="B674" s="40"/>
      <c r="C674" s="42">
        <v>44867.762141203704</v>
      </c>
      <c r="D674" s="13">
        <v>2.0221102181729E13</v>
      </c>
      <c r="E674" s="3" t="str">
        <f t="shared" si="1"/>
        <v>Lead Time, Touch Time, Throughout (Vazão), Maturity Level, Cycle Time Efficiency</v>
      </c>
      <c r="F674" s="13" t="s">
        <v>1067</v>
      </c>
    </row>
    <row r="675" ht="15.75" customHeight="1">
      <c r="A675" s="46"/>
      <c r="B675" s="40"/>
      <c r="C675" s="42">
        <v>44867.762141203704</v>
      </c>
      <c r="D675" s="13">
        <v>2.0221102181729E13</v>
      </c>
      <c r="E675" s="3" t="str">
        <f t="shared" si="1"/>
        <v>Lead Time, Touch Time, Throughout (Vazão), Maturity Level, Cycle Time Efficiency</v>
      </c>
      <c r="F675" s="13" t="s">
        <v>1067</v>
      </c>
    </row>
    <row r="676" ht="15.75" customHeight="1">
      <c r="A676" s="46"/>
      <c r="B676" s="40"/>
      <c r="C676" s="42">
        <v>44867.762141203704</v>
      </c>
      <c r="D676" s="13">
        <v>2.0221102181729E13</v>
      </c>
      <c r="E676" s="3" t="str">
        <f t="shared" si="1"/>
        <v>Lead Time, Touch Time, Throughout (Vazão), Maturity Level, Cycle Time Efficiency</v>
      </c>
      <c r="F676" s="13" t="s">
        <v>212</v>
      </c>
    </row>
    <row r="677" ht="15.75" customHeight="1">
      <c r="A677" s="46"/>
      <c r="B677" s="40"/>
      <c r="C677" s="42">
        <v>44868.847766203704</v>
      </c>
      <c r="D677" s="13">
        <v>2.0221103202047E13</v>
      </c>
      <c r="E677" s="3" t="str">
        <f t="shared" si="1"/>
        <v>Lead time, Cycle time, CSAT, Aquisição, Retenção, Receita</v>
      </c>
      <c r="F677" s="13" t="s">
        <v>212</v>
      </c>
    </row>
    <row r="678" ht="15.75" customHeight="1">
      <c r="A678" s="46"/>
      <c r="B678" s="40"/>
      <c r="C678" s="42">
        <v>44868.847766203704</v>
      </c>
      <c r="D678" s="13">
        <v>2.0221103202047E13</v>
      </c>
      <c r="E678" s="3" t="str">
        <f t="shared" si="1"/>
        <v>Lead time, Cycle time, CSAT, Aquisição, Retenção, Receita</v>
      </c>
      <c r="F678" s="13" t="s">
        <v>1064</v>
      </c>
    </row>
    <row r="679" ht="15.75" customHeight="1">
      <c r="A679" s="46"/>
      <c r="B679" s="40"/>
      <c r="C679" s="42">
        <v>44868.847766203704</v>
      </c>
      <c r="D679" s="13">
        <v>2.0221103202047E13</v>
      </c>
      <c r="E679" s="3" t="str">
        <f t="shared" si="1"/>
        <v>Lead time, Cycle time, CSAT, Aquisição, Retenção, Receita</v>
      </c>
      <c r="F679" s="13" t="s">
        <v>1115</v>
      </c>
    </row>
    <row r="680" ht="15.75" customHeight="1">
      <c r="A680" s="46"/>
      <c r="B680" s="40"/>
      <c r="C680" s="42">
        <v>44868.847766203704</v>
      </c>
      <c r="D680" s="13">
        <v>2.0221103202047E13</v>
      </c>
      <c r="E680" s="3" t="str">
        <f t="shared" si="1"/>
        <v>Lead time, Cycle time, CSAT, Aquisição, Retenção, Receita</v>
      </c>
      <c r="F680" s="13" t="s">
        <v>1254</v>
      </c>
    </row>
    <row r="681" ht="15.75" customHeight="1">
      <c r="A681" s="46"/>
      <c r="B681" s="40"/>
      <c r="C681" s="42">
        <v>44868.847766203704</v>
      </c>
      <c r="D681" s="13">
        <v>2.0221103202047E13</v>
      </c>
      <c r="E681" s="3" t="str">
        <f t="shared" si="1"/>
        <v>Lead time, Cycle time, CSAT, Aquisição, Retenção, Receita</v>
      </c>
      <c r="F681" s="13" t="s">
        <v>1131</v>
      </c>
    </row>
    <row r="682" ht="15.75" customHeight="1">
      <c r="A682" s="46"/>
      <c r="B682" s="40"/>
      <c r="C682" s="42">
        <v>44868.847766203704</v>
      </c>
      <c r="D682" s="13">
        <v>2.0221103202047E13</v>
      </c>
      <c r="E682" s="3" t="str">
        <f t="shared" si="1"/>
        <v>Lead time, Cycle time, CSAT, Aquisição, Retenção, Receita</v>
      </c>
      <c r="F682" s="13" t="s">
        <v>1084</v>
      </c>
    </row>
    <row r="683" ht="15.75" customHeight="1">
      <c r="A683" s="46"/>
      <c r="B683" s="40"/>
      <c r="C683" s="42">
        <v>44868.878854166665</v>
      </c>
      <c r="D683" s="13">
        <v>2.0221103210533E13</v>
      </c>
      <c r="E683" s="3" t="str">
        <f t="shared" si="1"/>
        <v>Taxa de conversão, índice de satisfação, churn, Número de chamados por problemas de experiência e Taxa de uso de funcionalidades</v>
      </c>
      <c r="F683" s="13" t="s">
        <v>228</v>
      </c>
    </row>
    <row r="684" ht="15.75" customHeight="1">
      <c r="A684" s="46"/>
      <c r="B684" s="40"/>
      <c r="C684" s="42">
        <v>44868.878854166665</v>
      </c>
      <c r="D684" s="13">
        <v>2.0221103210533E13</v>
      </c>
      <c r="E684" s="3" t="str">
        <f t="shared" si="1"/>
        <v>Taxa de conversão, índice de satisfação, churn, Número de chamados por problemas de experiência e Taxa de uso de funcionalidades</v>
      </c>
      <c r="F684" s="13" t="s">
        <v>1082</v>
      </c>
    </row>
    <row r="685" ht="15.75" customHeight="1">
      <c r="A685" s="46"/>
      <c r="B685" s="40"/>
      <c r="C685" s="42">
        <v>44868.878854166665</v>
      </c>
      <c r="D685" s="13">
        <v>2.0221103210533E13</v>
      </c>
      <c r="E685" s="3" t="str">
        <f t="shared" si="1"/>
        <v>Taxa de conversão, índice de satisfação, churn, Número de chamados por problemas de experiência e Taxa de uso de funcionalidades</v>
      </c>
      <c r="F685" s="13" t="s">
        <v>1107</v>
      </c>
    </row>
    <row r="686" ht="15.75" customHeight="1">
      <c r="A686" s="46"/>
      <c r="B686" s="40"/>
      <c r="C686" s="42">
        <v>44868.878854166665</v>
      </c>
      <c r="D686" s="13">
        <v>2.0221103210533E13</v>
      </c>
      <c r="E686" s="3" t="str">
        <f t="shared" si="1"/>
        <v>Taxa de conversão, índice de satisfação, churn, Número de chamados por problemas de experiência e Taxa de uso de funcionalidades</v>
      </c>
      <c r="F686" s="13" t="s">
        <v>304</v>
      </c>
    </row>
    <row r="687" ht="15.75" customHeight="1">
      <c r="A687" s="46"/>
      <c r="B687" s="40"/>
      <c r="C687" s="42">
        <v>44869.55069444444</v>
      </c>
      <c r="D687" s="13">
        <v>2.02211041313E13</v>
      </c>
      <c r="E687" s="3" t="str">
        <f t="shared" si="1"/>
        <v>Tempo,</v>
      </c>
      <c r="F687" s="13" t="s">
        <v>1113</v>
      </c>
    </row>
    <row r="688" ht="15.75" customHeight="1">
      <c r="A688" s="46"/>
      <c r="B688" s="40"/>
      <c r="C688" s="42">
        <v>44869.805868055555</v>
      </c>
      <c r="D688" s="13">
        <v>2.0221104192027E13</v>
      </c>
      <c r="E688" s="3" t="str">
        <f t="shared" si="1"/>
        <v>Quantidade de deploy, lead time, quantidade de pr, todas as Dora metrics, da uma pesquisada, é de devops </v>
      </c>
      <c r="F688" s="13" t="s">
        <v>1098</v>
      </c>
    </row>
    <row r="689" ht="15.75" customHeight="1">
      <c r="A689" s="46"/>
      <c r="B689" s="40"/>
      <c r="C689" s="42">
        <v>44869.805868055555</v>
      </c>
      <c r="D689" s="13">
        <v>2.0221104192027E13</v>
      </c>
      <c r="E689" s="3" t="str">
        <f t="shared" si="1"/>
        <v>Quantidade de deploy, lead time, quantidade de pr, todas as Dora metrics, da uma pesquisada, é de devops </v>
      </c>
      <c r="F689" s="13" t="s">
        <v>212</v>
      </c>
    </row>
    <row r="690" ht="15.75" customHeight="1">
      <c r="A690" s="46"/>
      <c r="B690" s="40"/>
      <c r="C690" s="42">
        <v>44869.805868055555</v>
      </c>
      <c r="D690" s="13">
        <v>2.0221104192027E13</v>
      </c>
      <c r="E690" s="3" t="str">
        <f t="shared" si="1"/>
        <v>Quantidade de deploy, lead time, quantidade de pr, todas as Dora metrics, da uma pesquisada, é de devops </v>
      </c>
      <c r="F690" s="13" t="s">
        <v>1082</v>
      </c>
    </row>
    <row r="691" ht="15.75" customHeight="1">
      <c r="A691" s="46"/>
      <c r="B691" s="40"/>
      <c r="C691" s="42">
        <v>44869.805868055555</v>
      </c>
      <c r="D691" s="13">
        <v>2.0221104192027E13</v>
      </c>
      <c r="E691" s="3" t="str">
        <f t="shared" si="1"/>
        <v>Quantidade de deploy, lead time, quantidade de pr, todas as Dora metrics, da uma pesquisada, é de devops </v>
      </c>
      <c r="F691" s="13" t="s">
        <v>1232</v>
      </c>
    </row>
    <row r="692" ht="15.75" customHeight="1">
      <c r="A692" s="46"/>
      <c r="B692" s="40"/>
      <c r="C692" s="42">
        <v>44869.805868055555</v>
      </c>
      <c r="D692" s="13">
        <v>2.0221104192027E13</v>
      </c>
      <c r="E692" s="3" t="str">
        <f t="shared" si="1"/>
        <v>Quantidade de deploy, lead time, quantidade de pr, todas as Dora metrics, da uma pesquisada, é de devops </v>
      </c>
      <c r="F692" s="13" t="s">
        <v>1064</v>
      </c>
    </row>
    <row r="693" ht="15.75" customHeight="1">
      <c r="A693" s="46"/>
      <c r="B693" s="40"/>
      <c r="C693" s="42">
        <v>44869.805868055555</v>
      </c>
      <c r="D693" s="13">
        <v>2.0221104192027E13</v>
      </c>
      <c r="E693" s="3" t="str">
        <f t="shared" si="1"/>
        <v>Quantidade de deploy, lead time, quantidade de pr, todas as Dora metrics, da uma pesquisada, é de devops </v>
      </c>
      <c r="F693" s="13" t="s">
        <v>1235</v>
      </c>
    </row>
    <row r="694" ht="15.75" customHeight="1">
      <c r="A694" s="46"/>
      <c r="B694" s="40"/>
      <c r="C694" s="42">
        <v>44872.495833333334</v>
      </c>
      <c r="D694" s="13">
        <v>2.02211071154E13</v>
      </c>
      <c r="E694" s="3" t="str">
        <f t="shared" si="1"/>
        <v>Recursos, produtividade, valor agregado, qualidade e deadline</v>
      </c>
      <c r="F694" s="13" t="s">
        <v>1088</v>
      </c>
    </row>
    <row r="695" ht="15.75" customHeight="1">
      <c r="A695" s="46"/>
      <c r="B695" s="40"/>
      <c r="C695" s="42">
        <v>44872.495833333334</v>
      </c>
      <c r="D695" s="13">
        <v>2.02211071154E13</v>
      </c>
      <c r="E695" s="3" t="str">
        <f t="shared" si="1"/>
        <v>Recursos, produtividade, valor agregado, qualidade e deadline</v>
      </c>
      <c r="F695" s="13" t="s">
        <v>1076</v>
      </c>
    </row>
    <row r="696" ht="15.75" customHeight="1">
      <c r="A696" s="46"/>
      <c r="B696" s="40"/>
      <c r="C696" s="42">
        <v>44872.495833333334</v>
      </c>
      <c r="D696" s="13">
        <v>2.02211071154E13</v>
      </c>
      <c r="E696" s="3" t="str">
        <f t="shared" si="1"/>
        <v>Recursos, produtividade, valor agregado, qualidade e deadline</v>
      </c>
      <c r="F696" s="13" t="s">
        <v>1108</v>
      </c>
    </row>
    <row r="697" ht="15.75" customHeight="1">
      <c r="A697" s="46"/>
      <c r="B697" s="40"/>
      <c r="C697" s="42">
        <v>44872.495833333334</v>
      </c>
      <c r="D697" s="13">
        <v>2.02211071154E13</v>
      </c>
      <c r="E697" s="3" t="str">
        <f t="shared" si="1"/>
        <v>Recursos, produtividade, valor agregado, qualidade e deadline</v>
      </c>
      <c r="F697" s="13" t="s">
        <v>1094</v>
      </c>
    </row>
    <row r="698" ht="15.75" customHeight="1">
      <c r="A698" s="46"/>
      <c r="B698" s="40"/>
      <c r="C698" s="42">
        <v>44872.54368055556</v>
      </c>
      <c r="D698" s="13">
        <v>2.0221107130254E13</v>
      </c>
      <c r="E698" s="3" t="str">
        <f t="shared" si="1"/>
        <v>Time: Lead Time, Cicle Time, TME, Aquisição, Churn</v>
      </c>
      <c r="F698" s="13" t="s">
        <v>1064</v>
      </c>
    </row>
    <row r="699" ht="15.75" customHeight="1">
      <c r="A699" s="46"/>
      <c r="B699" s="40"/>
      <c r="C699" s="42">
        <v>44872.54368055556</v>
      </c>
      <c r="D699" s="13">
        <v>2.0221107130254E13</v>
      </c>
      <c r="E699" s="3" t="str">
        <f t="shared" si="1"/>
        <v>Time: Lead Time, Cicle Time, TME, Aquisição, Churn</v>
      </c>
      <c r="F699" s="13" t="s">
        <v>1064</v>
      </c>
    </row>
    <row r="700" ht="15.75" customHeight="1">
      <c r="A700" s="46"/>
      <c r="B700" s="40"/>
      <c r="C700" s="42">
        <v>44872.54368055556</v>
      </c>
      <c r="D700" s="13">
        <v>2.0221107130254E13</v>
      </c>
      <c r="E700" s="3" t="str">
        <f t="shared" si="1"/>
        <v>Time: Lead Time, Cicle Time, TME, Aquisição, Churn</v>
      </c>
      <c r="F700" s="13" t="s">
        <v>1064</v>
      </c>
    </row>
    <row r="701" ht="15.75" customHeight="1">
      <c r="A701" s="46"/>
      <c r="B701" s="40"/>
      <c r="C701" s="42">
        <v>44872.54368055556</v>
      </c>
      <c r="D701" s="13">
        <v>2.0221107130254E13</v>
      </c>
      <c r="E701" s="3" t="str">
        <f t="shared" si="1"/>
        <v>Time: Lead Time, Cicle Time, TME, Aquisição, Churn</v>
      </c>
      <c r="F701" s="13" t="s">
        <v>1254</v>
      </c>
    </row>
    <row r="702" ht="15.75" customHeight="1">
      <c r="A702" s="46"/>
      <c r="B702" s="40"/>
      <c r="C702" s="42">
        <v>44872.54368055556</v>
      </c>
      <c r="D702" s="13">
        <v>2.0221107130254E13</v>
      </c>
      <c r="E702" s="3" t="str">
        <f t="shared" si="1"/>
        <v>Time: Lead Time, Cicle Time, TME, Aquisição, Churn</v>
      </c>
      <c r="F702" s="13" t="s">
        <v>1107</v>
      </c>
    </row>
    <row r="703" ht="15.75" customHeight="1">
      <c r="A703" s="46"/>
      <c r="B703" s="40"/>
      <c r="C703" s="42">
        <v>44873.429085648146</v>
      </c>
      <c r="D703" s="13">
        <v>2.0221108101753E13</v>
      </c>
      <c r="E703" s="3" t="str">
        <f t="shared" si="1"/>
        <v>Reuniões </v>
      </c>
      <c r="F703" s="13" t="s">
        <v>1128</v>
      </c>
    </row>
    <row r="704" ht="15.75" customHeight="1">
      <c r="A704" s="46"/>
      <c r="B704" s="40"/>
      <c r="C704" s="42">
        <v>44874.88450231482</v>
      </c>
      <c r="D704" s="13">
        <v>2.0221109211341E13</v>
      </c>
      <c r="E704" s="3" t="str">
        <f t="shared" si="1"/>
        <v>Burndown, Forecast, Curva S, Qualidade, Custo</v>
      </c>
      <c r="F704" s="13" t="s">
        <v>555</v>
      </c>
    </row>
    <row r="705" ht="15.75" customHeight="1">
      <c r="A705" s="46"/>
      <c r="B705" s="40"/>
      <c r="C705" s="42">
        <v>44874.88450231482</v>
      </c>
      <c r="D705" s="13">
        <v>2.0221109211341E13</v>
      </c>
      <c r="E705" s="3" t="str">
        <f t="shared" si="1"/>
        <v>Burndown, Forecast, Curva S, Qualidade, Custo</v>
      </c>
      <c r="F705" s="13" t="s">
        <v>1088</v>
      </c>
    </row>
    <row r="706" ht="15.75" customHeight="1">
      <c r="A706" s="46"/>
      <c r="B706" s="40"/>
      <c r="C706" s="42">
        <v>44874.88450231482</v>
      </c>
      <c r="D706" s="13">
        <v>2.0221109211341E13</v>
      </c>
      <c r="E706" s="3" t="str">
        <f t="shared" si="1"/>
        <v>Burndown, Forecast, Curva S, Qualidade, Custo</v>
      </c>
      <c r="F706" s="13" t="s">
        <v>1238</v>
      </c>
    </row>
    <row r="707" ht="15.75" customHeight="1">
      <c r="A707" s="46"/>
      <c r="B707" s="40"/>
      <c r="C707" s="42">
        <v>44874.88450231482</v>
      </c>
      <c r="D707" s="13">
        <v>2.0221109211341E13</v>
      </c>
      <c r="E707" s="3" t="str">
        <f t="shared" si="1"/>
        <v>Burndown, Forecast, Curva S, Qualidade, Custo</v>
      </c>
      <c r="F707" s="13" t="s">
        <v>1094</v>
      </c>
    </row>
    <row r="708" ht="15.75" customHeight="1">
      <c r="A708" s="46"/>
      <c r="B708" s="40"/>
      <c r="C708" s="42">
        <v>44874.88450231482</v>
      </c>
      <c r="D708" s="13">
        <v>2.0221109211341E13</v>
      </c>
      <c r="E708" s="3" t="str">
        <f t="shared" si="1"/>
        <v>Burndown, Forecast, Curva S, Qualidade, Custo</v>
      </c>
      <c r="F708" s="13" t="s">
        <v>1084</v>
      </c>
    </row>
    <row r="709" ht="15.75" customHeight="1">
      <c r="A709" s="46"/>
      <c r="B709" s="40"/>
      <c r="C709" s="42">
        <v>44874.96511574074</v>
      </c>
      <c r="D709" s="13">
        <v>2.0221109230946E13</v>
      </c>
      <c r="E709" s="3" t="str">
        <f t="shared" si="1"/>
        <v>Força de trabalho, Burndown, aproveitamento, Motivos de atraso, lead time breakdown</v>
      </c>
      <c r="F709" s="13" t="s">
        <v>1088</v>
      </c>
    </row>
    <row r="710" ht="15.75" customHeight="1">
      <c r="A710" s="46"/>
      <c r="B710" s="40"/>
      <c r="C710" s="42">
        <v>44874.96511574074</v>
      </c>
      <c r="D710" s="13">
        <v>2.0221109230946E13</v>
      </c>
      <c r="E710" s="3" t="str">
        <f t="shared" si="1"/>
        <v>Força de trabalho, Burndown, aproveitamento, Motivos de atraso, lead time breakdown</v>
      </c>
      <c r="F710" s="13" t="s">
        <v>555</v>
      </c>
    </row>
    <row r="711" ht="15.75" customHeight="1">
      <c r="A711" s="46"/>
      <c r="B711" s="40"/>
      <c r="C711" s="42">
        <v>44874.96511574074</v>
      </c>
      <c r="D711" s="13">
        <v>2.0221109230946E13</v>
      </c>
      <c r="E711" s="3" t="str">
        <f t="shared" si="1"/>
        <v>Força de trabalho, Burndown, aproveitamento, Motivos de atraso, lead time breakdown</v>
      </c>
      <c r="F711" s="13" t="s">
        <v>1149</v>
      </c>
    </row>
    <row r="712" ht="15.75" customHeight="1">
      <c r="A712" s="46"/>
      <c r="B712" s="40"/>
      <c r="C712" s="42">
        <v>44874.96511574074</v>
      </c>
      <c r="D712" s="13">
        <v>2.0221109230946E13</v>
      </c>
      <c r="E712" s="3" t="str">
        <f t="shared" si="1"/>
        <v>Força de trabalho, Burndown, aproveitamento, Motivos de atraso, lead time breakdown</v>
      </c>
      <c r="F712" s="13" t="s">
        <v>581</v>
      </c>
    </row>
    <row r="713" ht="15.75" customHeight="1">
      <c r="A713" s="46"/>
      <c r="B713" s="40"/>
      <c r="C713" s="42">
        <v>44874.96511574074</v>
      </c>
      <c r="D713" s="13">
        <v>2.0221109230946E13</v>
      </c>
      <c r="E713" s="3" t="str">
        <f t="shared" si="1"/>
        <v>Força de trabalho, Burndown, aproveitamento, Motivos de atraso, lead time breakdown</v>
      </c>
      <c r="F713" s="13" t="s">
        <v>212</v>
      </c>
    </row>
    <row r="714" ht="15.75" customHeight="1">
      <c r="A714" s="46"/>
      <c r="B714" s="40"/>
      <c r="C714" s="42">
        <v>44875.39197916666</v>
      </c>
      <c r="D714" s="13">
        <v>2.0221110092427E13</v>
      </c>
      <c r="E714" s="3" t="str">
        <f t="shared" si="1"/>
        <v>Burndown chart</v>
      </c>
      <c r="F714" s="13" t="s">
        <v>555</v>
      </c>
    </row>
    <row r="715" ht="15.75" customHeight="1">
      <c r="A715" s="46"/>
      <c r="B715" s="40"/>
      <c r="C715" s="42">
        <v>44875.41065972222</v>
      </c>
      <c r="D715" s="13">
        <v>2.0221110095121E13</v>
      </c>
      <c r="E715" s="3" t="str">
        <f t="shared" si="1"/>
        <v>Identificação, priorização, definição do responsável </v>
      </c>
      <c r="F715" s="13" t="s">
        <v>1218</v>
      </c>
    </row>
    <row r="716" ht="15.75" customHeight="1">
      <c r="A716" s="46"/>
      <c r="B716" s="40"/>
      <c r="C716" s="42">
        <v>44875.41065972222</v>
      </c>
      <c r="D716" s="13">
        <v>2.0221110095121E13</v>
      </c>
      <c r="E716" s="3" t="str">
        <f t="shared" si="1"/>
        <v>Identificação, priorização, definição do responsável </v>
      </c>
      <c r="F716" s="13" t="s">
        <v>304</v>
      </c>
    </row>
    <row r="717" ht="15.75" customHeight="1">
      <c r="A717" s="46"/>
      <c r="B717" s="40"/>
      <c r="C717" s="42">
        <v>44875.41065972222</v>
      </c>
      <c r="D717" s="13">
        <v>2.0221110095121E13</v>
      </c>
      <c r="E717" s="3" t="str">
        <f t="shared" si="1"/>
        <v>Identificação, priorização, definição do responsável </v>
      </c>
      <c r="F717" s="13" t="s">
        <v>1064</v>
      </c>
    </row>
    <row r="718" ht="15.75" customHeight="1">
      <c r="A718" s="46"/>
      <c r="B718" s="40"/>
      <c r="C718" s="42">
        <v>44875.41788194444</v>
      </c>
      <c r="D718" s="13">
        <v>2.0221110100145E13</v>
      </c>
      <c r="E718" s="3" t="str">
        <f t="shared" si="1"/>
        <v>Lead Time, Velocity, Throughpout e Bourndown </v>
      </c>
      <c r="F718" s="13" t="s">
        <v>212</v>
      </c>
    </row>
    <row r="719" ht="15.75" customHeight="1">
      <c r="A719" s="46"/>
      <c r="B719" s="40"/>
      <c r="C719" s="42">
        <v>44875.41788194444</v>
      </c>
      <c r="D719" s="13">
        <v>2.0221110100145E13</v>
      </c>
      <c r="E719" s="3" t="str">
        <f t="shared" si="1"/>
        <v>Lead Time, Velocity, Throughpout e Bourndown </v>
      </c>
      <c r="F719" s="13" t="s">
        <v>1076</v>
      </c>
    </row>
    <row r="720" ht="15.75" customHeight="1">
      <c r="A720" s="46"/>
      <c r="B720" s="40"/>
      <c r="C720" s="42">
        <v>44875.41788194444</v>
      </c>
      <c r="D720" s="13">
        <v>2.0221110100145E13</v>
      </c>
      <c r="E720" s="3" t="str">
        <f t="shared" si="1"/>
        <v>Lead Time, Velocity, Throughpout e Bourndown </v>
      </c>
      <c r="F720" s="13" t="s">
        <v>1067</v>
      </c>
    </row>
    <row r="721" ht="15.75" customHeight="1">
      <c r="A721" s="46"/>
      <c r="B721" s="40"/>
      <c r="C721" s="42">
        <v>44875.49980324074</v>
      </c>
      <c r="D721" s="13">
        <v>2.0221110115943E13</v>
      </c>
      <c r="E721" s="3" t="str">
        <f t="shared" si="1"/>
        <v>velocidade, vazão, burndown</v>
      </c>
      <c r="F721" s="13" t="s">
        <v>1076</v>
      </c>
    </row>
    <row r="722" ht="15.75" customHeight="1">
      <c r="A722" s="46"/>
      <c r="B722" s="40"/>
      <c r="C722" s="42">
        <v>44875.49980324074</v>
      </c>
      <c r="D722" s="13">
        <v>2.0221110115943E13</v>
      </c>
      <c r="E722" s="3" t="str">
        <f t="shared" si="1"/>
        <v>velocidade, vazão, burndown</v>
      </c>
      <c r="F722" s="13" t="s">
        <v>1067</v>
      </c>
    </row>
    <row r="723" ht="15.75" customHeight="1">
      <c r="A723" s="46"/>
      <c r="B723" s="40"/>
      <c r="C723" s="42">
        <v>44875.49980324074</v>
      </c>
      <c r="D723" s="13">
        <v>2.0221110115943E13</v>
      </c>
      <c r="E723" s="3" t="str">
        <f t="shared" si="1"/>
        <v>velocidade, vazão, burndown</v>
      </c>
      <c r="F723" s="13" t="s">
        <v>555</v>
      </c>
    </row>
    <row r="724" ht="15.75" customHeight="1">
      <c r="A724" s="46"/>
      <c r="B724" s="40"/>
      <c r="C724" s="42">
        <v>44875.53980324074</v>
      </c>
      <c r="D724" s="13">
        <v>2.0221110125719E13</v>
      </c>
      <c r="E724" s="3" t="str">
        <f t="shared" si="1"/>
        <v>Vazão, Capacity, Burndown, Lead time, Cycle Time e CFD</v>
      </c>
      <c r="F724" s="13" t="s">
        <v>1067</v>
      </c>
    </row>
    <row r="725" ht="15.75" customHeight="1">
      <c r="A725" s="46"/>
      <c r="B725" s="40"/>
      <c r="C725" s="42">
        <v>44875.53980324074</v>
      </c>
      <c r="D725" s="13">
        <v>2.0221110125719E13</v>
      </c>
      <c r="E725" s="3" t="str">
        <f t="shared" si="1"/>
        <v>Vazão, Capacity, Burndown, Lead time, Cycle Time e CFD</v>
      </c>
      <c r="F725" s="13" t="s">
        <v>1146</v>
      </c>
    </row>
    <row r="726" ht="15.75" customHeight="1">
      <c r="A726" s="46"/>
      <c r="B726" s="40"/>
      <c r="C726" s="42">
        <v>44875.53980324074</v>
      </c>
      <c r="D726" s="13">
        <v>2.0221110125719E13</v>
      </c>
      <c r="E726" s="3" t="str">
        <f t="shared" si="1"/>
        <v>Vazão, Capacity, Burndown, Lead time, Cycle Time e CFD</v>
      </c>
      <c r="F726" s="13" t="s">
        <v>555</v>
      </c>
    </row>
    <row r="727" ht="15.75" customHeight="1">
      <c r="A727" s="46"/>
      <c r="B727" s="40"/>
      <c r="C727" s="42">
        <v>44875.53980324074</v>
      </c>
      <c r="D727" s="13">
        <v>2.0221110125719E13</v>
      </c>
      <c r="E727" s="3" t="str">
        <f t="shared" si="1"/>
        <v>Vazão, Capacity, Burndown, Lead time, Cycle Time e CFD</v>
      </c>
      <c r="F727" s="13" t="s">
        <v>212</v>
      </c>
    </row>
    <row r="728" ht="15.75" customHeight="1">
      <c r="A728" s="46"/>
      <c r="B728" s="40"/>
      <c r="C728" s="42">
        <v>44875.53980324074</v>
      </c>
      <c r="D728" s="13">
        <v>2.0221110125719E13</v>
      </c>
      <c r="E728" s="3" t="str">
        <f t="shared" si="1"/>
        <v>Vazão, Capacity, Burndown, Lead time, Cycle Time e CFD</v>
      </c>
      <c r="F728" s="13" t="s">
        <v>1064</v>
      </c>
    </row>
    <row r="729" ht="15.75" customHeight="1">
      <c r="A729" s="46"/>
      <c r="B729" s="40"/>
      <c r="C729" s="42">
        <v>44875.63172453704</v>
      </c>
      <c r="D729" s="13">
        <v>2.0221110150941E13</v>
      </c>
      <c r="E729" s="3" t="str">
        <f t="shared" si="1"/>
        <v>"Felizômetro", tempo da última promoção, quantidade de certificações, </v>
      </c>
      <c r="F729" s="13" t="s">
        <v>1103</v>
      </c>
    </row>
    <row r="730" ht="15.75" customHeight="1">
      <c r="A730" s="46"/>
      <c r="B730" s="40"/>
      <c r="C730" s="42">
        <v>44875.63172453704</v>
      </c>
      <c r="D730" s="13">
        <v>2.0221110150941E13</v>
      </c>
      <c r="E730" s="3" t="str">
        <f t="shared" si="1"/>
        <v>"Felizômetro", tempo da última promoção, quantidade de certificações, </v>
      </c>
      <c r="F730" s="13" t="s">
        <v>1113</v>
      </c>
    </row>
    <row r="731" ht="15.75" customHeight="1">
      <c r="A731" s="46"/>
      <c r="B731" s="40"/>
      <c r="C731" s="42">
        <v>44875.63172453704</v>
      </c>
      <c r="D731" s="13">
        <v>2.0221110150941E13</v>
      </c>
      <c r="E731" s="3" t="str">
        <f t="shared" si="1"/>
        <v>"Felizômetro", tempo da última promoção, quantidade de certificações, </v>
      </c>
      <c r="F731" s="13" t="s">
        <v>1196</v>
      </c>
    </row>
    <row r="732" ht="15.75" customHeight="1">
      <c r="A732" s="46"/>
      <c r="B732" s="40"/>
      <c r="C732" s="42">
        <v>44883.39824074074</v>
      </c>
      <c r="D732" s="13">
        <v>2.0221118093328E13</v>
      </c>
      <c r="E732" s="3" t="str">
        <f t="shared" si="1"/>
        <v>CFD, throughput, burnup, velocity</v>
      </c>
      <c r="F732" s="13" t="s">
        <v>1100</v>
      </c>
    </row>
    <row r="733" ht="15.75" customHeight="1">
      <c r="A733" s="46"/>
      <c r="B733" s="40"/>
      <c r="C733" s="42">
        <v>44883.39824074074</v>
      </c>
      <c r="D733" s="13">
        <v>2.0221118093328E13</v>
      </c>
      <c r="E733" s="3" t="str">
        <f t="shared" si="1"/>
        <v>CFD, throughput, burnup, velocity</v>
      </c>
      <c r="F733" s="13" t="s">
        <v>1067</v>
      </c>
    </row>
    <row r="734" ht="15.75" customHeight="1">
      <c r="A734" s="46"/>
      <c r="B734" s="40"/>
      <c r="C734" s="42">
        <v>44883.39824074074</v>
      </c>
      <c r="D734" s="13">
        <v>2.0221118093328E13</v>
      </c>
      <c r="E734" s="3" t="str">
        <f t="shared" si="1"/>
        <v>CFD, throughput, burnup, velocity</v>
      </c>
      <c r="F734" s="13" t="s">
        <v>555</v>
      </c>
    </row>
    <row r="735" ht="15.75" customHeight="1">
      <c r="A735" s="46"/>
      <c r="B735" s="40"/>
      <c r="C735" s="42">
        <v>44883.39824074074</v>
      </c>
      <c r="D735" s="13">
        <v>2.0221118093328E13</v>
      </c>
      <c r="E735" s="3" t="str">
        <f t="shared" si="1"/>
        <v>CFD, throughput, burnup, velocity</v>
      </c>
      <c r="F735" s="13" t="s">
        <v>1076</v>
      </c>
    </row>
    <row r="736" ht="15.75" customHeight="1">
      <c r="A736" s="46"/>
      <c r="B736" s="40"/>
      <c r="C736" s="42">
        <v>44897.50239583333</v>
      </c>
      <c r="D736" s="13">
        <v>2.0221202120327E13</v>
      </c>
      <c r="E736" s="3" t="str">
        <f t="shared" si="1"/>
        <v>Depende do produto que estamos desenvolvendo e da duração do desenvolvimento </v>
      </c>
      <c r="F736" s="13" t="s">
        <v>304</v>
      </c>
    </row>
    <row r="737" ht="15.75" customHeight="1">
      <c r="A737" s="46"/>
      <c r="B737" s="40"/>
      <c r="C737" s="42">
        <v>44912.475752314815</v>
      </c>
      <c r="D737" s="13">
        <v>2.0221217112505E13</v>
      </c>
      <c r="E737" s="3" t="str">
        <f t="shared" si="1"/>
        <v>Throughput, velocity</v>
      </c>
      <c r="F737" s="13" t="s">
        <v>1067</v>
      </c>
    </row>
    <row r="738" ht="15.75" customHeight="1">
      <c r="A738" s="46"/>
      <c r="B738" s="40"/>
      <c r="C738" s="42">
        <v>44912.475752314815</v>
      </c>
      <c r="D738" s="13">
        <v>2.0221217112505E13</v>
      </c>
      <c r="E738" s="3" t="str">
        <f t="shared" si="1"/>
        <v>Throughput, velocity</v>
      </c>
      <c r="F738" s="13" t="s">
        <v>1076</v>
      </c>
    </row>
    <row r="739" ht="15.75" customHeight="1">
      <c r="A739" s="46"/>
      <c r="B739" s="40"/>
      <c r="C739" s="42">
        <v>44912.48013888889</v>
      </c>
      <c r="D739" s="13">
        <v>2.0221217113124E13</v>
      </c>
      <c r="E739" s="3" t="str">
        <f t="shared" si="1"/>
        <v>OKRs, KPIs, velocidade do time com fibonati</v>
      </c>
      <c r="F739" s="13" t="s">
        <v>197</v>
      </c>
    </row>
    <row r="740" ht="15.75" customHeight="1">
      <c r="A740" s="46"/>
      <c r="B740" s="40"/>
      <c r="C740" s="42">
        <v>44912.48013888889</v>
      </c>
      <c r="D740" s="13">
        <v>2.0221217113124E13</v>
      </c>
      <c r="E740" s="3" t="str">
        <f t="shared" si="1"/>
        <v>OKRs, KPIs, velocidade do time com fibonati</v>
      </c>
      <c r="F740" s="13" t="s">
        <v>1087</v>
      </c>
    </row>
    <row r="741" ht="15.75" customHeight="1">
      <c r="A741" s="46"/>
      <c r="B741" s="40"/>
      <c r="C741" s="42">
        <v>44912.48013888889</v>
      </c>
      <c r="D741" s="13">
        <v>2.0221217113124E13</v>
      </c>
      <c r="E741" s="3" t="str">
        <f t="shared" si="1"/>
        <v>OKRs, KPIs, velocidade do time com fibonati</v>
      </c>
      <c r="F741" s="13" t="s">
        <v>1076</v>
      </c>
    </row>
    <row r="742" ht="15.75" customHeight="1">
      <c r="A742" s="46"/>
      <c r="B742" s="40"/>
      <c r="C742" s="42">
        <v>44912.49162037037</v>
      </c>
      <c r="D742" s="13">
        <v>2.0221217114756E13</v>
      </c>
      <c r="E742" s="3" t="str">
        <f t="shared" si="1"/>
        <v>Lead time (to done), eNPS, NPS, burndown, velocity</v>
      </c>
      <c r="F742" s="13" t="s">
        <v>212</v>
      </c>
    </row>
    <row r="743" ht="15.75" customHeight="1">
      <c r="A743" s="46"/>
      <c r="B743" s="40"/>
      <c r="C743" s="42">
        <v>44912.49162037037</v>
      </c>
      <c r="D743" s="13">
        <v>2.0221217114756E13</v>
      </c>
      <c r="E743" s="3" t="str">
        <f t="shared" si="1"/>
        <v>Lead time (to done), eNPS, NPS, burndown, velocity</v>
      </c>
      <c r="F743" s="13" t="s">
        <v>1103</v>
      </c>
    </row>
    <row r="744" ht="15.75" customHeight="1">
      <c r="A744" s="46"/>
      <c r="B744" s="40"/>
      <c r="C744" s="42">
        <v>44912.49162037037</v>
      </c>
      <c r="D744" s="13">
        <v>2.0221217114756E13</v>
      </c>
      <c r="E744" s="3" t="str">
        <f t="shared" si="1"/>
        <v>Lead time (to done), eNPS, NPS, burndown, velocity</v>
      </c>
      <c r="F744" s="13" t="s">
        <v>1074</v>
      </c>
    </row>
    <row r="745" ht="15.75" customHeight="1">
      <c r="A745" s="46"/>
      <c r="B745" s="40"/>
      <c r="C745" s="42">
        <v>44912.49162037037</v>
      </c>
      <c r="D745" s="13">
        <v>2.0221217114756E13</v>
      </c>
      <c r="E745" s="3" t="str">
        <f t="shared" si="1"/>
        <v>Lead time (to done), eNPS, NPS, burndown, velocity</v>
      </c>
      <c r="F745" s="13" t="s">
        <v>555</v>
      </c>
    </row>
    <row r="746" ht="15.75" customHeight="1">
      <c r="A746" s="46"/>
      <c r="B746" s="40"/>
      <c r="C746" s="42">
        <v>44912.49162037037</v>
      </c>
      <c r="D746" s="13">
        <v>2.0221217114756E13</v>
      </c>
      <c r="E746" s="3" t="str">
        <f t="shared" si="1"/>
        <v>Lead time (to done), eNPS, NPS, burndown, velocity</v>
      </c>
      <c r="F746" s="13" t="s">
        <v>1076</v>
      </c>
    </row>
    <row r="747" ht="15.75" customHeight="1">
      <c r="A747" s="46"/>
      <c r="B747" s="40"/>
      <c r="C747" s="42">
        <v>44912.497662037036</v>
      </c>
      <c r="D747" s="13">
        <v>2.0221217115638E13</v>
      </c>
      <c r="E747" s="3" t="str">
        <f t="shared" si="1"/>
        <v>Qualidade, Marcos, Evolução de Produto</v>
      </c>
      <c r="F747" s="13" t="s">
        <v>1094</v>
      </c>
    </row>
    <row r="748" ht="15.75" customHeight="1">
      <c r="A748" s="46"/>
      <c r="B748" s="40"/>
      <c r="C748" s="42">
        <v>44912.497662037036</v>
      </c>
      <c r="D748" s="13">
        <v>2.0221217115638E13</v>
      </c>
      <c r="E748" s="3" t="str">
        <f t="shared" si="1"/>
        <v>Qualidade, Marcos, Evolução de Produto</v>
      </c>
      <c r="F748" s="13" t="s">
        <v>1067</v>
      </c>
    </row>
    <row r="749" ht="15.75" customHeight="1">
      <c r="A749" s="46"/>
      <c r="B749" s="40"/>
      <c r="C749" s="42">
        <v>44912.497662037036</v>
      </c>
      <c r="D749" s="13">
        <v>2.0221217115638E13</v>
      </c>
      <c r="E749" s="3" t="str">
        <f t="shared" si="1"/>
        <v>Qualidade, Marcos, Evolução de Produto</v>
      </c>
      <c r="F749" s="13" t="s">
        <v>1122</v>
      </c>
    </row>
    <row r="750" ht="15.75" customHeight="1">
      <c r="A750" s="46"/>
      <c r="B750" s="40"/>
      <c r="C750" s="42">
        <v>44914.39634259259</v>
      </c>
      <c r="D750" s="13">
        <v>2.0221219093044E13</v>
      </c>
      <c r="E750" s="3" t="str">
        <f t="shared" si="1"/>
        <v>Burndown</v>
      </c>
      <c r="F750" s="13" t="s">
        <v>555</v>
      </c>
    </row>
    <row r="751" ht="15.75" customHeight="1">
      <c r="A751" s="46"/>
      <c r="B751" s="40"/>
      <c r="C751" s="42">
        <v>44914.80163194444</v>
      </c>
      <c r="D751" s="13">
        <v>2.0221219191421E13</v>
      </c>
      <c r="E751" s="3" t="str">
        <f t="shared" si="1"/>
        <v>MRR
Churn
Csat
Mau
Task success</v>
      </c>
      <c r="F751" s="13" t="s">
        <v>581</v>
      </c>
    </row>
    <row r="752" ht="15.75" customHeight="1">
      <c r="A752" s="46"/>
      <c r="B752" s="40"/>
      <c r="C752" s="42">
        <v>44914.80163194444</v>
      </c>
      <c r="D752" s="13">
        <v>2.0221219191421E13</v>
      </c>
      <c r="E752" s="3" t="str">
        <f t="shared" si="1"/>
        <v>MRR
Churn
Csat
Mau
Task success</v>
      </c>
      <c r="F752" s="13" t="s">
        <v>1107</v>
      </c>
    </row>
    <row r="753" ht="15.75" customHeight="1">
      <c r="A753" s="46"/>
      <c r="B753" s="40"/>
      <c r="C753" s="42">
        <v>44914.80163194444</v>
      </c>
      <c r="D753" s="13">
        <v>2.0221219191421E13</v>
      </c>
      <c r="E753" s="3" t="str">
        <f t="shared" si="1"/>
        <v>MRR
Churn
Csat
Mau
Task success</v>
      </c>
      <c r="F753" s="13" t="s">
        <v>1115</v>
      </c>
    </row>
    <row r="754" ht="15.75" customHeight="1">
      <c r="A754" s="46"/>
      <c r="B754" s="40"/>
      <c r="C754" s="42">
        <v>44914.80163194444</v>
      </c>
      <c r="D754" s="13">
        <v>2.0221219191421E13</v>
      </c>
      <c r="E754" s="3" t="str">
        <f t="shared" si="1"/>
        <v>MRR
Churn
Csat
Mau
Task success</v>
      </c>
      <c r="F754" s="13" t="s">
        <v>1067</v>
      </c>
    </row>
    <row r="755" ht="15.75" customHeight="1">
      <c r="A755" s="46"/>
      <c r="B755" s="40"/>
      <c r="C755" s="42">
        <v>44914.80163194444</v>
      </c>
      <c r="D755" s="13">
        <v>2.0221219191421E13</v>
      </c>
      <c r="E755" s="3" t="str">
        <f t="shared" si="1"/>
        <v>MRR
Churn
Csat
Mau
Task success</v>
      </c>
      <c r="F755" s="13" t="s">
        <v>1099</v>
      </c>
    </row>
    <row r="756" ht="15.75" customHeight="1">
      <c r="A756" s="46"/>
      <c r="B756" s="40"/>
      <c r="C756" s="42">
        <v>44916.79085648148</v>
      </c>
      <c r="D756" s="13">
        <v>2.022122118585E13</v>
      </c>
      <c r="E756" s="3" t="str">
        <f t="shared" si="1"/>
        <v>Velocidade, tempo, time, nível de esforço, valor para o negócio </v>
      </c>
      <c r="F756" s="13" t="s">
        <v>1076</v>
      </c>
    </row>
    <row r="757" ht="15.75" customHeight="1">
      <c r="A757" s="46"/>
      <c r="B757" s="40"/>
      <c r="C757" s="42">
        <v>44916.79085648148</v>
      </c>
      <c r="D757" s="13">
        <v>2.022122118585E13</v>
      </c>
      <c r="E757" s="3" t="str">
        <f t="shared" si="1"/>
        <v>Velocidade, tempo, time, nível de esforço, valor para o negócio </v>
      </c>
      <c r="F757" s="13" t="s">
        <v>1113</v>
      </c>
    </row>
    <row r="758" ht="15.75" customHeight="1">
      <c r="A758" s="46"/>
      <c r="B758" s="40"/>
      <c r="C758" s="42">
        <v>44916.79085648148</v>
      </c>
      <c r="D758" s="13">
        <v>2.022122118585E13</v>
      </c>
      <c r="E758" s="3" t="str">
        <f t="shared" si="1"/>
        <v>Velocidade, tempo, time, nível de esforço, valor para o negócio </v>
      </c>
      <c r="F758" s="13" t="s">
        <v>212</v>
      </c>
    </row>
    <row r="759" ht="15.75" customHeight="1">
      <c r="A759" s="46"/>
      <c r="B759" s="40"/>
      <c r="C759" s="42">
        <v>44916.79085648148</v>
      </c>
      <c r="D759" s="13">
        <v>2.022122118585E13</v>
      </c>
      <c r="E759" s="3" t="str">
        <f t="shared" si="1"/>
        <v>Velocidade, tempo, time, nível de esforço, valor para o negócio </v>
      </c>
      <c r="F759" s="13" t="s">
        <v>304</v>
      </c>
    </row>
    <row r="760" ht="15.75" customHeight="1">
      <c r="A760" s="46"/>
      <c r="B760" s="40"/>
      <c r="C760" s="42">
        <v>44916.79085648148</v>
      </c>
      <c r="D760" s="13">
        <v>2.022122118585E13</v>
      </c>
      <c r="E760" s="3" t="str">
        <f t="shared" si="1"/>
        <v>Velocidade, tempo, time, nível de esforço, valor para o negócio </v>
      </c>
      <c r="F760" s="13" t="s">
        <v>1108</v>
      </c>
    </row>
    <row r="761" ht="15.75" customHeight="1">
      <c r="A761" s="46"/>
      <c r="B761" s="40"/>
      <c r="C761" s="42">
        <v>44916.94627314815</v>
      </c>
      <c r="D761" s="13">
        <v>2.0221221224238E13</v>
      </c>
      <c r="E761" s="3" t="str">
        <f t="shared" si="1"/>
        <v>Throughput, Lead-time, Cycle-time, # tickets, % rework</v>
      </c>
      <c r="F761" s="13" t="s">
        <v>1067</v>
      </c>
    </row>
    <row r="762" ht="15.75" customHeight="1">
      <c r="A762" s="46"/>
      <c r="B762" s="40"/>
      <c r="C762" s="42">
        <v>44916.94627314815</v>
      </c>
      <c r="D762" s="13">
        <v>2.0221221224238E13</v>
      </c>
      <c r="E762" s="3" t="str">
        <f t="shared" si="1"/>
        <v>Throughput, Lead-time, Cycle-time, # tickets, % rework</v>
      </c>
      <c r="F762" s="13" t="s">
        <v>212</v>
      </c>
    </row>
    <row r="763" ht="15.75" customHeight="1">
      <c r="A763" s="46"/>
      <c r="B763" s="40"/>
      <c r="C763" s="42">
        <v>44916.94627314815</v>
      </c>
      <c r="D763" s="13">
        <v>2.0221221224238E13</v>
      </c>
      <c r="E763" s="3" t="str">
        <f t="shared" si="1"/>
        <v>Throughput, Lead-time, Cycle-time, # tickets, % rework</v>
      </c>
      <c r="F763" s="13" t="s">
        <v>1064</v>
      </c>
    </row>
    <row r="764" ht="15.75" customHeight="1">
      <c r="A764" s="46"/>
      <c r="B764" s="40"/>
      <c r="C764" s="42">
        <v>44917.42456018519</v>
      </c>
      <c r="D764" s="13">
        <v>2.0221222101122E13</v>
      </c>
      <c r="E764" s="3" t="str">
        <f t="shared" si="1"/>
        <v>Vazão, Velocidade, Capacidade, Bugs por Funcionalidades, Bugs por Severidade, Tempo médio de esteiras de CI/CD, etc.</v>
      </c>
      <c r="F764" s="13" t="s">
        <v>1067</v>
      </c>
    </row>
    <row r="765" ht="15.75" customHeight="1">
      <c r="A765" s="46"/>
      <c r="B765" s="40"/>
      <c r="C765" s="42">
        <v>44917.42456018519</v>
      </c>
      <c r="D765" s="13">
        <v>2.0221222101122E13</v>
      </c>
      <c r="E765" s="3" t="str">
        <f t="shared" si="1"/>
        <v>Vazão, Velocidade, Capacidade, Bugs por Funcionalidades, Bugs por Severidade, Tempo médio de esteiras de CI/CD, etc.</v>
      </c>
      <c r="F765" s="13" t="s">
        <v>1076</v>
      </c>
    </row>
    <row r="766" ht="15.75" customHeight="1">
      <c r="A766" s="46"/>
      <c r="B766" s="40"/>
      <c r="C766" s="42">
        <v>44917.42456018519</v>
      </c>
      <c r="D766" s="13">
        <v>2.0221222101122E13</v>
      </c>
      <c r="E766" s="3" t="str">
        <f t="shared" si="1"/>
        <v>Vazão, Velocidade, Capacidade, Bugs por Funcionalidades, Bugs por Severidade, Tempo médio de esteiras de CI/CD, etc.</v>
      </c>
      <c r="F766" s="13" t="s">
        <v>1146</v>
      </c>
    </row>
    <row r="767" ht="15.75" customHeight="1">
      <c r="A767" s="46"/>
      <c r="B767" s="40"/>
      <c r="C767" s="42">
        <v>44917.42456018519</v>
      </c>
      <c r="D767" s="13">
        <v>2.0221222101122E13</v>
      </c>
      <c r="E767" s="3" t="str">
        <f t="shared" si="1"/>
        <v>Vazão, Velocidade, Capacidade, Bugs por Funcionalidades, Bugs por Severidade, Tempo médio de esteiras de CI/CD, etc.</v>
      </c>
      <c r="F767" s="13" t="s">
        <v>1082</v>
      </c>
    </row>
    <row r="768" ht="15.75" customHeight="1">
      <c r="A768" s="46"/>
      <c r="B768" s="40"/>
      <c r="C768" s="42">
        <v>44917.42456018519</v>
      </c>
      <c r="D768" s="13">
        <v>2.0221222101122E13</v>
      </c>
      <c r="E768" s="3" t="str">
        <f t="shared" si="1"/>
        <v>Vazão, Velocidade, Capacidade, Bugs por Funcionalidades, Bugs por Severidade, Tempo médio de esteiras de CI/CD, etc.</v>
      </c>
      <c r="F768" s="13" t="s">
        <v>1241</v>
      </c>
    </row>
    <row r="769" ht="15.75" customHeight="1">
      <c r="A769" s="46"/>
      <c r="B769" s="40"/>
      <c r="C769" s="42">
        <v>44917.42456018519</v>
      </c>
      <c r="D769" s="13">
        <v>2.0221222101122E13</v>
      </c>
      <c r="E769" s="3" t="str">
        <f t="shared" si="1"/>
        <v>Vazão, Velocidade, Capacidade, Bugs por Funcionalidades, Bugs por Severidade, Tempo médio de esteiras de CI/CD, etc.</v>
      </c>
      <c r="F769" s="13" t="s">
        <v>1064</v>
      </c>
    </row>
    <row r="770" ht="15.75" customHeight="1">
      <c r="A770" s="46"/>
      <c r="B770" s="40"/>
      <c r="C770" s="42">
        <v>44917.42456018519</v>
      </c>
      <c r="D770" s="13">
        <v>2.0221222101122E13</v>
      </c>
      <c r="E770" s="3" t="str">
        <f t="shared" si="1"/>
        <v>Vazão, Velocidade, Capacidade, Bugs por Funcionalidades, Bugs por Severidade, Tempo médio de esteiras de CI/CD, etc.</v>
      </c>
      <c r="F770" s="13" t="s">
        <v>1101</v>
      </c>
    </row>
    <row r="771" ht="15.75" customHeight="1">
      <c r="A771" s="46"/>
      <c r="B771" s="40"/>
      <c r="C771" s="42">
        <v>44917.61168981482</v>
      </c>
      <c r="D771" s="13">
        <v>2.022122214405E13</v>
      </c>
      <c r="E771" s="3" t="str">
        <f t="shared" si="1"/>
        <v>throughput / burndown / leadtime / cycletime / okr</v>
      </c>
      <c r="F771" s="13" t="s">
        <v>197</v>
      </c>
    </row>
    <row r="772" ht="15.75" customHeight="1">
      <c r="A772" s="46"/>
      <c r="B772" s="40"/>
      <c r="C772" s="42">
        <v>44917.70837962963</v>
      </c>
      <c r="D772" s="13">
        <v>2.0221222170004E13</v>
      </c>
      <c r="E772" s="3" t="str">
        <f t="shared" si="1"/>
        <v>DORA Metrics - MAU - Active Users </v>
      </c>
      <c r="F772" s="13" t="s">
        <v>1235</v>
      </c>
    </row>
    <row r="773" ht="15.75" customHeight="1">
      <c r="A773" s="46"/>
      <c r="B773" s="40"/>
      <c r="C773" s="42">
        <v>44917.865625</v>
      </c>
      <c r="D773" s="13">
        <v>2.022122220463E13</v>
      </c>
      <c r="E773" s="3" t="str">
        <f t="shared" si="1"/>
        <v>OkR E KPI</v>
      </c>
      <c r="F773" s="13" t="s">
        <v>197</v>
      </c>
    </row>
    <row r="774" ht="15.75" customHeight="1">
      <c r="A774" s="46"/>
      <c r="B774" s="40"/>
      <c r="C774" s="42">
        <v>44921.75309027778</v>
      </c>
      <c r="D774" s="13">
        <v>2.0221226180427E13</v>
      </c>
      <c r="E774" s="3" t="str">
        <f t="shared" si="1"/>
        <v>Métricas ágeis</v>
      </c>
      <c r="F774" s="13" t="s">
        <v>581</v>
      </c>
    </row>
    <row r="775" ht="15.75" customHeight="1">
      <c r="A775" s="46"/>
      <c r="B775" s="40"/>
      <c r="C775" s="42">
        <v>44921.77821759259</v>
      </c>
      <c r="D775" s="13">
        <v>2.0221226184038E13</v>
      </c>
      <c r="E775" s="3" t="str">
        <f t="shared" si="1"/>
        <v>Kpi okr kr churn turn over</v>
      </c>
      <c r="F775" s="13" t="s">
        <v>1160</v>
      </c>
    </row>
    <row r="776" ht="15.75" customHeight="1">
      <c r="A776" s="46"/>
      <c r="B776" s="40"/>
      <c r="C776" s="42">
        <v>44921.790127314816</v>
      </c>
      <c r="D776" s="13">
        <v>2.0221226185747E13</v>
      </c>
      <c r="E776" s="3" t="str">
        <f t="shared" si="1"/>
        <v>Leadtime cycletime vazão </v>
      </c>
      <c r="F776" s="13" t="s">
        <v>1067</v>
      </c>
    </row>
    <row r="777" ht="15.75" customHeight="1">
      <c r="A777" s="46"/>
      <c r="B777" s="40"/>
      <c r="C777" s="42">
        <v>44923.70795138889</v>
      </c>
      <c r="D777" s="13">
        <v>2.0221228165927E13</v>
      </c>
      <c r="E777" s="3" t="str">
        <f t="shared" si="1"/>
        <v>Planejado vs Executado
Tempo vs Resultado
</v>
      </c>
      <c r="F777" s="13" t="s">
        <v>1076</v>
      </c>
    </row>
    <row r="778" ht="15.75" customHeight="1">
      <c r="A778" s="46"/>
      <c r="B778" s="40"/>
      <c r="C778" s="42">
        <v>44923.70795138889</v>
      </c>
      <c r="D778" s="13">
        <v>2.0221228165927E13</v>
      </c>
      <c r="E778" s="3" t="str">
        <f t="shared" si="1"/>
        <v>Planejado vs Executado
Tempo vs Resultado
</v>
      </c>
      <c r="F778" s="13" t="s">
        <v>1064</v>
      </c>
    </row>
    <row r="779" ht="15.75" customHeight="1">
      <c r="A779" s="46"/>
      <c r="B779" s="40"/>
      <c r="C779" s="42">
        <v>44928.36547453704</v>
      </c>
      <c r="D779" s="13">
        <v>2.0230102084617E13</v>
      </c>
      <c r="E779" s="3" t="str">
        <f t="shared" si="1"/>
        <v>Dívidas técnicas, planejado X Realizado, Throughput, Entradas de Corretivas, soluções das corretivas (paliativas ou definitivas)</v>
      </c>
      <c r="F779" s="13" t="s">
        <v>1235</v>
      </c>
    </row>
    <row r="780" ht="15.75" customHeight="1">
      <c r="A780" s="46"/>
      <c r="B780" s="40"/>
      <c r="C780" s="42">
        <v>44928.36547453704</v>
      </c>
      <c r="D780" s="13">
        <v>2.0230102084617E13</v>
      </c>
      <c r="E780" s="3" t="str">
        <f t="shared" si="1"/>
        <v>Dívidas técnicas, planejado X Realizado, Throughput, Entradas de Corretivas, soluções das corretivas (paliativas ou definitivas)</v>
      </c>
      <c r="F780" s="13" t="s">
        <v>1076</v>
      </c>
    </row>
    <row r="781" ht="15.75" customHeight="1">
      <c r="A781" s="46"/>
      <c r="B781" s="40"/>
      <c r="C781" s="42">
        <v>44928.36547453704</v>
      </c>
      <c r="D781" s="13">
        <v>2.0230102084617E13</v>
      </c>
      <c r="E781" s="3" t="str">
        <f t="shared" si="1"/>
        <v>Dívidas técnicas, planejado X Realizado, Throughput, Entradas de Corretivas, soluções das corretivas (paliativas ou definitivas)</v>
      </c>
      <c r="F781" s="13" t="s">
        <v>1067</v>
      </c>
    </row>
    <row r="782" ht="15.75" customHeight="1">
      <c r="A782" s="46"/>
      <c r="B782" s="40"/>
      <c r="C782" s="42">
        <v>44928.36547453704</v>
      </c>
      <c r="D782" s="13">
        <v>2.0230102084617E13</v>
      </c>
      <c r="E782" s="3" t="str">
        <f t="shared" si="1"/>
        <v>Dívidas técnicas, planejado X Realizado, Throughput, Entradas de Corretivas, soluções das corretivas (paliativas ou definitivas)</v>
      </c>
      <c r="F782" s="13" t="s">
        <v>1082</v>
      </c>
    </row>
    <row r="783" ht="15.75" customHeight="1">
      <c r="A783" s="46"/>
      <c r="B783" s="40"/>
      <c r="C783" s="42">
        <v>44928.36547453704</v>
      </c>
      <c r="D783" s="13">
        <v>2.0230102084617E13</v>
      </c>
      <c r="E783" s="3" t="str">
        <f t="shared" si="1"/>
        <v>Dívidas técnicas, planejado X Realizado, Throughput, Entradas de Corretivas, soluções das corretivas (paliativas ou definitivas)</v>
      </c>
      <c r="F783" s="13" t="s">
        <v>1074</v>
      </c>
    </row>
    <row r="784" ht="15.75" customHeight="1">
      <c r="A784" s="46"/>
      <c r="B784" s="40"/>
      <c r="C784" s="42">
        <v>44937.63539351852</v>
      </c>
      <c r="D784" s="13">
        <v>2.0230111151458E13</v>
      </c>
      <c r="E784" s="3" t="str">
        <f t="shared" si="1"/>
        <v>entregas x não entregas nas sprints, 
planejamento de quarter entrega x não entregue,
feeling da equipe durante a sprint,
acompanhamento de PDI, % das propostas de desenvolvimento concluídas,
qualidade técnica: uptime, deploys, número de  PR's, etc</v>
      </c>
      <c r="F784" s="13" t="s">
        <v>1106</v>
      </c>
    </row>
    <row r="785" ht="15.75" customHeight="1">
      <c r="A785" s="46"/>
      <c r="B785" s="40"/>
      <c r="C785" s="42">
        <v>44937.63539351852</v>
      </c>
      <c r="D785" s="13">
        <v>2.0230111151458E13</v>
      </c>
      <c r="E785" s="3" t="str">
        <f t="shared" si="1"/>
        <v>entregas x não entregas nas sprints, 
planejamento de quarter entrega x não entregue,
feeling da equipe durante a sprint,
acompanhamento de PDI, % das propostas de desenvolvimento concluídas,
qualidade técnica: uptime, deploys, número de  PR's, etc</v>
      </c>
      <c r="F785" s="13" t="s">
        <v>1112</v>
      </c>
    </row>
    <row r="786" ht="15.75" customHeight="1">
      <c r="A786" s="46"/>
      <c r="B786" s="40"/>
      <c r="C786" s="42">
        <v>44937.63539351852</v>
      </c>
      <c r="D786" s="13">
        <v>2.0230111151458E13</v>
      </c>
      <c r="E786" s="3" t="str">
        <f t="shared" si="1"/>
        <v>entregas x não entregas nas sprints, 
planejamento de quarter entrega x não entregue,
feeling da equipe durante a sprint,
acompanhamento de PDI, % das propostas de desenvolvimento concluídas,
qualidade técnica: uptime, deploys, número de  PR's, etc</v>
      </c>
      <c r="F786" s="13" t="s">
        <v>1074</v>
      </c>
    </row>
    <row r="787" ht="15.75" customHeight="1">
      <c r="A787" s="46"/>
      <c r="B787" s="40"/>
      <c r="C787" s="42">
        <v>44937.63539351852</v>
      </c>
      <c r="D787" s="13">
        <v>2.0230111151458E13</v>
      </c>
      <c r="E787" s="3" t="str">
        <f t="shared" si="1"/>
        <v>entregas x não entregas nas sprints, 
planejamento de quarter entrega x não entregue,
feeling da equipe durante a sprint,
acompanhamento de PDI, % das propostas de desenvolvimento concluídas,
qualidade técnica: uptime, deploys, número de  PR's, etc</v>
      </c>
      <c r="F787" s="13" t="s">
        <v>1136</v>
      </c>
    </row>
    <row r="788" ht="15.75" customHeight="1">
      <c r="A788" s="46"/>
      <c r="B788" s="40"/>
      <c r="C788" s="42">
        <v>44937.63539351852</v>
      </c>
      <c r="D788" s="13">
        <v>2.0230111151458E13</v>
      </c>
      <c r="E788" s="3" t="str">
        <f t="shared" si="1"/>
        <v>entregas x não entregas nas sprints, 
planejamento de quarter entrega x não entregue,
feeling da equipe durante a sprint,
acompanhamento de PDI, % das propostas de desenvolvimento concluídas,
qualidade técnica: uptime, deploys, número de  PR's, etc</v>
      </c>
      <c r="F788" s="13" t="s">
        <v>1094</v>
      </c>
    </row>
    <row r="789" ht="15.75" customHeight="1">
      <c r="A789" s="46"/>
      <c r="B789" s="40"/>
      <c r="C789" s="42">
        <v>44937.63539351852</v>
      </c>
      <c r="D789" s="13">
        <v>2.0230111151458E13</v>
      </c>
      <c r="E789" s="3" t="str">
        <f t="shared" si="1"/>
        <v>entregas x não entregas nas sprints, 
planejamento de quarter entrega x não entregue,
feeling da equipe durante a sprint,
acompanhamento de PDI, % das propostas de desenvolvimento concluídas,
qualidade técnica: uptime, deploys, número de  PR's, etc</v>
      </c>
      <c r="F789" s="13" t="s">
        <v>304</v>
      </c>
    </row>
    <row r="790" ht="15.75" customHeight="1">
      <c r="A790" s="46"/>
      <c r="B790" s="40"/>
      <c r="C790" s="42">
        <v>44937.63539351852</v>
      </c>
      <c r="D790" s="13">
        <v>2.0230111151458E13</v>
      </c>
      <c r="E790" s="3" t="str">
        <f t="shared" si="1"/>
        <v>entregas x não entregas nas sprints, 
planejamento de quarter entrega x não entregue,
feeling da equipe durante a sprint,
acompanhamento de PDI, % das propostas de desenvolvimento concluídas,
qualidade técnica: uptime, deploys, número de  PR's, etc</v>
      </c>
      <c r="F790" s="13" t="s">
        <v>304</v>
      </c>
    </row>
    <row r="791" ht="15.75" customHeight="1">
      <c r="A791" s="46"/>
      <c r="B791" s="40"/>
      <c r="C791" s="42">
        <v>44937.63539351852</v>
      </c>
      <c r="D791" s="13">
        <v>2.0230111151458E13</v>
      </c>
      <c r="E791" s="3" t="str">
        <f t="shared" si="1"/>
        <v>entregas x não entregas nas sprints, 
planejamento de quarter entrega x não entregue,
feeling da equipe durante a sprint,
acompanhamento de PDI, % das propostas de desenvolvimento concluídas,
qualidade técnica: uptime, deploys, número de  PR's, etc</v>
      </c>
      <c r="F791" s="13" t="s">
        <v>1101</v>
      </c>
    </row>
    <row r="792" ht="15.75" customHeight="1">
      <c r="A792" s="46"/>
      <c r="B792" s="40"/>
      <c r="C792" s="42">
        <v>44938.62578703704</v>
      </c>
      <c r="D792" s="13">
        <v>2.0230112150108E13</v>
      </c>
      <c r="E792" s="3" t="str">
        <f t="shared" si="1"/>
        <v>Planejamento de escopo de sprint com base na media de pontuação da equipe; Identificação de esforço trimestral mensurando o tamanho das iniciativas x pontuação da equipe x Gannt; </v>
      </c>
      <c r="F792" s="13" t="s">
        <v>1112</v>
      </c>
    </row>
    <row r="793" ht="15.75" customHeight="1">
      <c r="A793" s="46"/>
      <c r="B793" s="40"/>
      <c r="C793" s="42">
        <v>44938.76366898148</v>
      </c>
      <c r="D793" s="13">
        <v>2.0230112181941E13</v>
      </c>
      <c r="E793" s="3" t="str">
        <f t="shared" si="1"/>
        <v>Sprint burndown, orçamento x custo atual, datas planejadas x executadas, mudanças de escopo, horas individuais por execução </v>
      </c>
      <c r="F793" s="13" t="s">
        <v>555</v>
      </c>
    </row>
    <row r="794" ht="15.75" customHeight="1">
      <c r="A794" s="46"/>
      <c r="B794" s="40"/>
      <c r="C794" s="42">
        <v>44938.76366898148</v>
      </c>
      <c r="D794" s="13">
        <v>2.0230112181941E13</v>
      </c>
      <c r="E794" s="3" t="str">
        <f t="shared" si="1"/>
        <v>Sprint burndown, orçamento x custo atual, datas planejadas x executadas, mudanças de escopo, horas individuais por execução </v>
      </c>
      <c r="F794" s="13" t="s">
        <v>1113</v>
      </c>
    </row>
    <row r="795" ht="15.75" customHeight="1">
      <c r="A795" s="46"/>
      <c r="B795" s="40"/>
      <c r="C795" s="42">
        <v>44938.76366898148</v>
      </c>
      <c r="D795" s="13">
        <v>2.0230112181941E13</v>
      </c>
      <c r="E795" s="3" t="str">
        <f t="shared" si="1"/>
        <v>Sprint burndown, orçamento x custo atual, datas planejadas x executadas, mudanças de escopo, horas individuais por execução </v>
      </c>
      <c r="F795" s="13" t="s">
        <v>1064</v>
      </c>
    </row>
    <row r="796" ht="15.75" customHeight="1">
      <c r="A796" s="46"/>
      <c r="B796" s="40"/>
      <c r="C796" s="42">
        <v>44938.76366898148</v>
      </c>
      <c r="D796" s="13">
        <v>2.0230112181941E13</v>
      </c>
      <c r="E796" s="3" t="str">
        <f t="shared" si="1"/>
        <v>Sprint burndown, orçamento x custo atual, datas planejadas x executadas, mudanças de escopo, horas individuais por execução </v>
      </c>
      <c r="F796" s="13" t="s">
        <v>581</v>
      </c>
    </row>
    <row r="797" ht="15.75" customHeight="1">
      <c r="A797" s="46"/>
      <c r="B797" s="40"/>
      <c r="C797" s="42">
        <v>44938.76366898148</v>
      </c>
      <c r="D797" s="13">
        <v>2.0230112181941E13</v>
      </c>
      <c r="E797" s="3" t="str">
        <f t="shared" si="1"/>
        <v>Sprint burndown, orçamento x custo atual, datas planejadas x executadas, mudanças de escopo, horas individuais por execução </v>
      </c>
      <c r="F797" s="13" t="s">
        <v>1218</v>
      </c>
    </row>
    <row r="798" ht="15.75" customHeight="1">
      <c r="A798" s="46"/>
      <c r="B798" s="40"/>
      <c r="C798" s="42">
        <v>44938.7790625</v>
      </c>
      <c r="D798" s="13">
        <v>2.0230112184151E13</v>
      </c>
      <c r="E798" s="3" t="str">
        <f t="shared" si="1"/>
        <v>Produtividade, Valor Agregado e Qualidade.</v>
      </c>
      <c r="F798" s="13" t="s">
        <v>1076</v>
      </c>
    </row>
    <row r="799" ht="15.75" customHeight="1">
      <c r="A799" s="46"/>
      <c r="B799" s="40"/>
      <c r="C799" s="42">
        <v>44938.7790625</v>
      </c>
      <c r="D799" s="13">
        <v>2.0230112184151E13</v>
      </c>
      <c r="E799" s="3" t="str">
        <f t="shared" si="1"/>
        <v>Produtividade, Valor Agregado e Qualidade.</v>
      </c>
      <c r="F799" s="13" t="s">
        <v>1108</v>
      </c>
    </row>
    <row r="800" ht="15.75" customHeight="1">
      <c r="A800" s="46"/>
      <c r="B800" s="40"/>
      <c r="C800" s="42">
        <v>44939.816979166666</v>
      </c>
      <c r="D800" s="13">
        <v>2.0230113193627E13</v>
      </c>
      <c r="E800" s="3" t="str">
        <f t="shared" si="1"/>
        <v>Em geral nos baseamos em métricas de uso e negócio. Quantidade de cadastros, ativações, valores transacionados, pagamentos realizados, cash ins, etc.</v>
      </c>
      <c r="F800" s="13" t="s">
        <v>1085</v>
      </c>
    </row>
    <row r="801" ht="15.75" customHeight="1">
      <c r="A801" s="46"/>
      <c r="B801" s="40"/>
      <c r="C801" s="42">
        <v>44939.816979166666</v>
      </c>
      <c r="D801" s="13">
        <v>2.0230113193627E13</v>
      </c>
      <c r="E801" s="3" t="str">
        <f t="shared" si="1"/>
        <v>Em geral nos baseamos em métricas de uso e negócio. Quantidade de cadastros, ativações, valores transacionados, pagamentos realizados, cash ins, etc.</v>
      </c>
      <c r="F801" s="13" t="s">
        <v>1254</v>
      </c>
    </row>
    <row r="802" ht="15.75" customHeight="1">
      <c r="A802" s="46"/>
      <c r="B802" s="40"/>
      <c r="C802" s="42">
        <v>44939.816979166666</v>
      </c>
      <c r="D802" s="13">
        <v>2.0230113193627E13</v>
      </c>
      <c r="E802" s="3" t="str">
        <f t="shared" si="1"/>
        <v>Em geral nos baseamos em métricas de uso e negócio. Quantidade de cadastros, ativações, valores transacionados, pagamentos realizados, cash ins, etc.</v>
      </c>
      <c r="F802" s="13" t="s">
        <v>1108</v>
      </c>
    </row>
    <row r="803" ht="15.75" customHeight="1">
      <c r="A803" s="46"/>
      <c r="B803" s="40"/>
      <c r="C803" s="42">
        <v>44939.816979166666</v>
      </c>
      <c r="D803" s="13">
        <v>2.0230113193627E13</v>
      </c>
      <c r="E803" s="3" t="str">
        <f t="shared" si="1"/>
        <v>Em geral nos baseamos em métricas de uso e negócio. Quantidade de cadastros, ativações, valores transacionados, pagamentos realizados, cash ins, etc.</v>
      </c>
      <c r="F803" s="13" t="s">
        <v>1113</v>
      </c>
    </row>
    <row r="804" ht="15.75" customHeight="1">
      <c r="A804" s="46"/>
      <c r="B804" s="40"/>
      <c r="C804" s="42">
        <v>44939.816979166666</v>
      </c>
      <c r="D804" s="13">
        <v>2.0230113193627E13</v>
      </c>
      <c r="E804" s="3" t="str">
        <f t="shared" si="1"/>
        <v>Em geral nos baseamos em métricas de uso e negócio. Quantidade de cadastros, ativações, valores transacionados, pagamentos realizados, cash ins, etc.</v>
      </c>
      <c r="F804" s="13" t="s">
        <v>1146</v>
      </c>
    </row>
    <row r="805" ht="15.75" customHeight="1">
      <c r="A805" s="46"/>
      <c r="B805" s="40"/>
      <c r="C805" s="42">
        <v>44939.816979166666</v>
      </c>
      <c r="D805" s="13">
        <v>2.0230113193627E13</v>
      </c>
      <c r="E805" s="3" t="str">
        <f t="shared" si="1"/>
        <v>Em geral nos baseamos em métricas de uso e negócio. Quantidade de cadastros, ativações, valores transacionados, pagamentos realizados, cash ins, etc.</v>
      </c>
      <c r="F805" s="13" t="s">
        <v>1101</v>
      </c>
    </row>
    <row r="806" ht="15.75" customHeight="1">
      <c r="A806" s="46"/>
      <c r="B806" s="40"/>
      <c r="C806" s="42">
        <v>44941.70471064815</v>
      </c>
      <c r="D806" s="13">
        <v>2.0230115165447E13</v>
      </c>
      <c r="E806" s="3" t="str">
        <f t="shared" si="1"/>
        <v>Pontos Realizados, % conclusão Sprint,  Uptime, % Release, csat das plataformas </v>
      </c>
      <c r="F806" s="13" t="s">
        <v>1120</v>
      </c>
    </row>
    <row r="807" ht="15.75" customHeight="1">
      <c r="A807" s="46"/>
      <c r="B807" s="40"/>
      <c r="C807" s="42">
        <v>44941.70471064815</v>
      </c>
      <c r="D807" s="13">
        <v>2.0230115165447E13</v>
      </c>
      <c r="E807" s="3" t="str">
        <f t="shared" si="1"/>
        <v>Pontos Realizados, % conclusão Sprint,  Uptime, % Release, csat das plataformas </v>
      </c>
      <c r="F807" s="13" t="s">
        <v>1092</v>
      </c>
    </row>
    <row r="808" ht="15.75" customHeight="1">
      <c r="A808" s="46"/>
      <c r="B808" s="40"/>
      <c r="C808" s="42">
        <v>44941.70471064815</v>
      </c>
      <c r="D808" s="13">
        <v>2.0230115165447E13</v>
      </c>
      <c r="E808" s="3" t="str">
        <f t="shared" si="1"/>
        <v>Pontos Realizados, % conclusão Sprint,  Uptime, % Release, csat das plataformas </v>
      </c>
      <c r="F808" s="13" t="s">
        <v>1115</v>
      </c>
    </row>
    <row r="809" ht="15.75" customHeight="1">
      <c r="A809" s="46"/>
      <c r="B809" s="40"/>
      <c r="C809" s="42">
        <v>44946.85990740741</v>
      </c>
      <c r="D809" s="13">
        <v>2.0230120203816E13</v>
      </c>
      <c r="E809" s="3" t="str">
        <f t="shared" si="1"/>
        <v>NPS, e-NPS, Velocity Chart, On Time, On Budget</v>
      </c>
      <c r="F809" s="13" t="s">
        <v>1074</v>
      </c>
    </row>
    <row r="810" ht="15.75" customHeight="1">
      <c r="A810" s="46"/>
      <c r="B810" s="40"/>
      <c r="C810" s="42">
        <v>44946.85990740741</v>
      </c>
      <c r="D810" s="13">
        <v>2.0230120203816E13</v>
      </c>
      <c r="E810" s="3" t="str">
        <f t="shared" si="1"/>
        <v>NPS, e-NPS, Velocity Chart, On Time, On Budget</v>
      </c>
      <c r="F810" s="13" t="s">
        <v>1235</v>
      </c>
    </row>
    <row r="811" ht="15.75" customHeight="1">
      <c r="A811" s="46"/>
      <c r="B811" s="40"/>
      <c r="C811" s="42">
        <v>44946.85990740741</v>
      </c>
      <c r="D811" s="13">
        <v>2.0230120203816E13</v>
      </c>
      <c r="E811" s="3" t="str">
        <f t="shared" si="1"/>
        <v>NPS, e-NPS, Velocity Chart, On Time, On Budget</v>
      </c>
      <c r="F811" s="13" t="s">
        <v>1076</v>
      </c>
    </row>
    <row r="812" ht="15.75" customHeight="1">
      <c r="A812" s="46"/>
      <c r="B812" s="40"/>
      <c r="C812" s="42">
        <v>44946.85990740741</v>
      </c>
      <c r="D812" s="13">
        <v>2.0230120203816E13</v>
      </c>
      <c r="E812" s="3" t="str">
        <f t="shared" si="1"/>
        <v>NPS, e-NPS, Velocity Chart, On Time, On Budget</v>
      </c>
      <c r="F812" s="13" t="s">
        <v>1113</v>
      </c>
    </row>
    <row r="813" ht="15.75" customHeight="1">
      <c r="A813" s="46"/>
      <c r="B813" s="40"/>
      <c r="C813" s="42">
        <v>44946.85990740741</v>
      </c>
      <c r="D813" s="13">
        <v>2.0230120203816E13</v>
      </c>
      <c r="E813" s="3" t="str">
        <f t="shared" si="1"/>
        <v>NPS, e-NPS, Velocity Chart, On Time, On Budget</v>
      </c>
      <c r="F813" s="13" t="s">
        <v>1116</v>
      </c>
    </row>
    <row r="814" ht="15.75" customHeight="1">
      <c r="A814" s="46"/>
      <c r="B814" s="40"/>
      <c r="C814" s="42"/>
      <c r="D814" s="48"/>
      <c r="E814" s="3" t="str">
        <f t="shared" si="1"/>
        <v>#N/A</v>
      </c>
    </row>
    <row r="815" ht="15.75" customHeight="1">
      <c r="A815" s="46"/>
      <c r="B815" s="40"/>
      <c r="C815" s="42"/>
      <c r="D815" s="48"/>
      <c r="E815" s="3" t="str">
        <f t="shared" si="1"/>
        <v>#N/A</v>
      </c>
    </row>
    <row r="816" ht="15.75" customHeight="1">
      <c r="A816" s="46"/>
      <c r="B816" s="40"/>
      <c r="C816" s="42"/>
      <c r="D816" s="48"/>
      <c r="E816" s="3" t="str">
        <f t="shared" si="1"/>
        <v>#N/A</v>
      </c>
    </row>
    <row r="817" ht="15.75" customHeight="1">
      <c r="A817" s="46"/>
      <c r="B817" s="40"/>
      <c r="C817" s="42"/>
      <c r="D817" s="48"/>
      <c r="E817" s="3" t="str">
        <f t="shared" si="1"/>
        <v>#N/A</v>
      </c>
    </row>
    <row r="818" ht="15.75" customHeight="1">
      <c r="A818" s="46"/>
      <c r="B818" s="40"/>
      <c r="C818" s="42"/>
      <c r="D818" s="48"/>
      <c r="E818" s="3" t="str">
        <f t="shared" si="1"/>
        <v>#N/A</v>
      </c>
    </row>
    <row r="819" ht="15.75" customHeight="1">
      <c r="A819" s="46"/>
      <c r="B819" s="40"/>
      <c r="C819" s="42"/>
      <c r="D819" s="48"/>
      <c r="E819" s="3" t="str">
        <f t="shared" si="1"/>
        <v>#N/A</v>
      </c>
    </row>
    <row r="820" ht="15.75" customHeight="1">
      <c r="A820" s="46"/>
      <c r="B820" s="40"/>
      <c r="C820" s="42"/>
      <c r="D820" s="48"/>
      <c r="E820" s="3" t="str">
        <f t="shared" si="1"/>
        <v>#N/A</v>
      </c>
    </row>
    <row r="821" ht="15.75" customHeight="1">
      <c r="A821" s="46"/>
      <c r="B821" s="40"/>
      <c r="C821" s="42"/>
      <c r="D821" s="48"/>
      <c r="E821" s="3" t="str">
        <f t="shared" si="1"/>
        <v>#N/A</v>
      </c>
    </row>
    <row r="822" ht="15.75" customHeight="1">
      <c r="A822" s="46"/>
      <c r="B822" s="40"/>
      <c r="C822" s="42"/>
      <c r="D822" s="48"/>
      <c r="E822" s="3" t="str">
        <f t="shared" si="1"/>
        <v>#N/A</v>
      </c>
    </row>
    <row r="823" ht="15.75" customHeight="1">
      <c r="A823" s="46"/>
      <c r="B823" s="40"/>
      <c r="C823" s="42"/>
      <c r="D823" s="48"/>
      <c r="E823" s="3" t="str">
        <f t="shared" si="1"/>
        <v>#N/A</v>
      </c>
    </row>
    <row r="824" ht="15.75" customHeight="1">
      <c r="A824" s="46"/>
      <c r="B824" s="40"/>
      <c r="C824" s="42"/>
      <c r="D824" s="48"/>
      <c r="E824" s="3" t="str">
        <f t="shared" si="1"/>
        <v>#N/A</v>
      </c>
    </row>
    <row r="825" ht="15.75" customHeight="1">
      <c r="A825" s="46"/>
      <c r="B825" s="40"/>
      <c r="C825" s="42"/>
      <c r="D825" s="48"/>
      <c r="E825" s="3" t="str">
        <f t="shared" si="1"/>
        <v>#N/A</v>
      </c>
    </row>
    <row r="826" ht="15.75" customHeight="1">
      <c r="A826" s="46"/>
      <c r="B826" s="40"/>
      <c r="C826" s="42"/>
      <c r="D826" s="48"/>
      <c r="E826" s="3" t="str">
        <f t="shared" si="1"/>
        <v>#N/A</v>
      </c>
    </row>
    <row r="827" ht="15.75" customHeight="1">
      <c r="A827" s="46"/>
      <c r="B827" s="40"/>
      <c r="C827" s="42"/>
      <c r="D827" s="48"/>
      <c r="E827" s="3" t="str">
        <f t="shared" si="1"/>
        <v>#N/A</v>
      </c>
    </row>
    <row r="828" ht="15.75" customHeight="1">
      <c r="A828" s="46"/>
      <c r="B828" s="40"/>
      <c r="C828" s="42"/>
      <c r="D828" s="48"/>
      <c r="E828" s="3" t="str">
        <f t="shared" si="1"/>
        <v>#N/A</v>
      </c>
    </row>
    <row r="829" ht="15.75" customHeight="1">
      <c r="A829" s="46"/>
      <c r="B829" s="40"/>
      <c r="C829" s="42"/>
      <c r="D829" s="48"/>
      <c r="E829" s="3" t="str">
        <f t="shared" si="1"/>
        <v>#N/A</v>
      </c>
    </row>
    <row r="830" ht="15.75" customHeight="1">
      <c r="A830" s="46"/>
      <c r="B830" s="40"/>
      <c r="C830" s="42"/>
      <c r="D830" s="48"/>
      <c r="E830" s="3" t="str">
        <f t="shared" si="1"/>
        <v>#N/A</v>
      </c>
    </row>
    <row r="831" ht="15.75" customHeight="1">
      <c r="A831" s="46"/>
      <c r="B831" s="40"/>
      <c r="C831" s="42"/>
      <c r="D831" s="48"/>
      <c r="E831" s="3" t="str">
        <f t="shared" si="1"/>
        <v>#N/A</v>
      </c>
    </row>
    <row r="832" ht="15.75" customHeight="1">
      <c r="A832" s="46"/>
      <c r="B832" s="40"/>
      <c r="C832" s="42"/>
      <c r="D832" s="48"/>
    </row>
    <row r="833" ht="15.75" customHeight="1">
      <c r="A833" s="46"/>
      <c r="B833" s="40"/>
      <c r="C833" s="42"/>
      <c r="D833" s="48"/>
    </row>
    <row r="834" ht="15.75" customHeight="1">
      <c r="A834" s="46"/>
      <c r="B834" s="40"/>
      <c r="C834" s="42"/>
      <c r="D834" s="48"/>
    </row>
    <row r="835" ht="15.75" customHeight="1">
      <c r="A835" s="46"/>
      <c r="B835" s="40"/>
      <c r="C835" s="42"/>
      <c r="D835" s="48"/>
    </row>
    <row r="836" ht="15.75" customHeight="1">
      <c r="A836" s="46"/>
      <c r="B836" s="40"/>
      <c r="C836" s="42"/>
      <c r="D836" s="48"/>
    </row>
    <row r="837" ht="15.75" customHeight="1">
      <c r="A837" s="46"/>
      <c r="B837" s="40"/>
      <c r="C837" s="42"/>
      <c r="D837" s="48"/>
    </row>
    <row r="838" ht="15.75" customHeight="1">
      <c r="A838" s="46"/>
      <c r="B838" s="40"/>
      <c r="C838" s="42"/>
      <c r="D838" s="48"/>
    </row>
    <row r="839" ht="15.75" customHeight="1">
      <c r="A839" s="46"/>
      <c r="B839" s="40"/>
      <c r="C839" s="42"/>
      <c r="D839" s="48"/>
    </row>
    <row r="840" ht="15.75" customHeight="1">
      <c r="A840" s="46"/>
      <c r="B840" s="40"/>
      <c r="C840" s="42"/>
      <c r="D840" s="48"/>
    </row>
    <row r="841" ht="15.75" customHeight="1">
      <c r="A841" s="46"/>
      <c r="B841" s="40"/>
      <c r="C841" s="42"/>
      <c r="D841" s="48"/>
    </row>
    <row r="842" ht="15.75" customHeight="1">
      <c r="A842" s="46"/>
      <c r="B842" s="40"/>
      <c r="C842" s="42"/>
      <c r="D842" s="48"/>
    </row>
    <row r="843" ht="15.75" customHeight="1">
      <c r="A843" s="46"/>
      <c r="B843" s="40"/>
      <c r="C843" s="42"/>
      <c r="D843" s="48"/>
    </row>
    <row r="844" ht="15.75" customHeight="1">
      <c r="A844" s="46"/>
      <c r="B844" s="40"/>
      <c r="C844" s="42"/>
      <c r="D844" s="48"/>
    </row>
    <row r="845" ht="15.75" customHeight="1">
      <c r="A845" s="46"/>
      <c r="B845" s="40"/>
      <c r="C845" s="42"/>
      <c r="D845" s="48"/>
    </row>
    <row r="846" ht="15.75" customHeight="1">
      <c r="A846" s="46"/>
      <c r="B846" s="40"/>
      <c r="C846" s="42"/>
      <c r="D846" s="48"/>
    </row>
    <row r="847" ht="15.75" customHeight="1">
      <c r="A847" s="46"/>
      <c r="B847" s="40"/>
      <c r="C847" s="42"/>
      <c r="D847" s="48"/>
    </row>
    <row r="848" ht="15.75" customHeight="1">
      <c r="A848" s="46"/>
      <c r="B848" s="40"/>
      <c r="C848" s="42"/>
      <c r="D848" s="48"/>
    </row>
    <row r="849" ht="15.75" customHeight="1">
      <c r="A849" s="46"/>
      <c r="B849" s="40"/>
      <c r="C849" s="42"/>
      <c r="D849" s="48"/>
    </row>
    <row r="850" ht="15.75" customHeight="1">
      <c r="A850" s="46"/>
      <c r="B850" s="40"/>
      <c r="C850" s="42"/>
      <c r="D850" s="48"/>
    </row>
    <row r="851" ht="15.75" customHeight="1">
      <c r="A851" s="46"/>
      <c r="B851" s="40"/>
      <c r="C851" s="42"/>
      <c r="D851" s="48"/>
    </row>
    <row r="852" ht="15.75" customHeight="1">
      <c r="A852" s="46"/>
      <c r="B852" s="40"/>
      <c r="C852" s="42"/>
      <c r="D852" s="48"/>
    </row>
    <row r="853" ht="15.75" customHeight="1">
      <c r="A853" s="46"/>
      <c r="B853" s="40"/>
      <c r="C853" s="42"/>
      <c r="D853" s="48"/>
    </row>
    <row r="854" ht="15.75" customHeight="1">
      <c r="A854" s="46"/>
      <c r="B854" s="40"/>
      <c r="C854" s="42"/>
      <c r="D854" s="48"/>
    </row>
    <row r="855" ht="15.75" customHeight="1">
      <c r="A855" s="46"/>
      <c r="B855" s="40"/>
      <c r="C855" s="42"/>
      <c r="D855" s="48"/>
    </row>
    <row r="856" ht="15.75" customHeight="1">
      <c r="A856" s="46"/>
      <c r="B856" s="40"/>
      <c r="C856" s="42"/>
      <c r="D856" s="48"/>
    </row>
    <row r="857" ht="15.75" customHeight="1">
      <c r="A857" s="46"/>
      <c r="B857" s="40"/>
      <c r="C857" s="42"/>
      <c r="D857" s="48"/>
    </row>
    <row r="858" ht="15.75" customHeight="1">
      <c r="A858" s="46"/>
      <c r="B858" s="40"/>
      <c r="C858" s="42"/>
      <c r="D858" s="48"/>
    </row>
    <row r="859" ht="15.75" customHeight="1">
      <c r="A859" s="46"/>
      <c r="B859" s="40"/>
      <c r="C859" s="42"/>
      <c r="D859" s="48"/>
    </row>
    <row r="860" ht="15.75" customHeight="1">
      <c r="A860" s="46"/>
      <c r="B860" s="40"/>
      <c r="C860" s="42"/>
      <c r="D860" s="48"/>
    </row>
    <row r="861" ht="15.75" customHeight="1">
      <c r="A861" s="46"/>
      <c r="B861" s="40"/>
      <c r="C861" s="42"/>
      <c r="D861" s="48"/>
    </row>
    <row r="862" ht="15.75" customHeight="1">
      <c r="A862" s="46"/>
      <c r="B862" s="40"/>
      <c r="C862" s="42"/>
      <c r="D862" s="48"/>
    </row>
    <row r="863" ht="15.75" customHeight="1">
      <c r="A863" s="46"/>
      <c r="B863" s="40"/>
      <c r="C863" s="42"/>
      <c r="D863" s="48"/>
    </row>
    <row r="864" ht="15.75" customHeight="1">
      <c r="A864" s="46"/>
      <c r="B864" s="40"/>
      <c r="C864" s="42"/>
      <c r="D864" s="48"/>
    </row>
    <row r="865" ht="15.75" customHeight="1">
      <c r="A865" s="46"/>
      <c r="B865" s="40"/>
      <c r="C865" s="42"/>
      <c r="D865" s="48"/>
    </row>
    <row r="866" ht="15.75" customHeight="1">
      <c r="A866" s="46"/>
      <c r="B866" s="40"/>
      <c r="C866" s="42"/>
      <c r="D866" s="48"/>
    </row>
    <row r="867" ht="15.75" customHeight="1">
      <c r="A867" s="46"/>
      <c r="B867" s="40"/>
      <c r="C867" s="42"/>
      <c r="D867" s="48"/>
    </row>
    <row r="868" ht="15.75" customHeight="1">
      <c r="A868" s="46"/>
      <c r="B868" s="40"/>
      <c r="C868" s="42"/>
      <c r="D868" s="48"/>
    </row>
    <row r="869" ht="15.75" customHeight="1">
      <c r="A869" s="46"/>
      <c r="B869" s="40"/>
      <c r="C869" s="42"/>
      <c r="D869" s="48"/>
    </row>
    <row r="870" ht="15.75" customHeight="1">
      <c r="A870" s="46"/>
      <c r="B870" s="40"/>
      <c r="C870" s="42"/>
      <c r="D870" s="48"/>
    </row>
    <row r="871" ht="15.75" customHeight="1">
      <c r="A871" s="46"/>
      <c r="B871" s="40"/>
      <c r="C871" s="42"/>
      <c r="D871" s="48"/>
    </row>
    <row r="872" ht="15.75" customHeight="1">
      <c r="A872" s="46"/>
      <c r="B872" s="40"/>
      <c r="C872" s="42"/>
      <c r="D872" s="48"/>
    </row>
    <row r="873" ht="15.75" customHeight="1">
      <c r="A873" s="46"/>
      <c r="B873" s="40"/>
      <c r="C873" s="42"/>
      <c r="D873" s="48"/>
    </row>
    <row r="874" ht="15.75" customHeight="1">
      <c r="A874" s="46"/>
      <c r="B874" s="40"/>
      <c r="C874" s="42"/>
      <c r="D874" s="48"/>
    </row>
    <row r="875" ht="15.75" customHeight="1">
      <c r="A875" s="46"/>
      <c r="B875" s="40"/>
      <c r="C875" s="42"/>
      <c r="D875" s="48"/>
    </row>
    <row r="876" ht="15.75" customHeight="1">
      <c r="A876" s="46"/>
      <c r="B876" s="40"/>
      <c r="C876" s="42"/>
      <c r="D876" s="48"/>
    </row>
    <row r="877" ht="15.75" customHeight="1">
      <c r="A877" s="46"/>
      <c r="B877" s="40"/>
      <c r="C877" s="42"/>
      <c r="D877" s="48"/>
    </row>
    <row r="878" ht="15.75" customHeight="1">
      <c r="A878" s="46"/>
      <c r="B878" s="40"/>
      <c r="C878" s="42"/>
      <c r="D878" s="48"/>
    </row>
    <row r="879" ht="15.75" customHeight="1">
      <c r="A879" s="46"/>
      <c r="B879" s="40"/>
      <c r="C879" s="42"/>
      <c r="D879" s="48"/>
    </row>
    <row r="880" ht="15.75" customHeight="1">
      <c r="A880" s="46"/>
      <c r="B880" s="40"/>
      <c r="C880" s="42"/>
      <c r="D880" s="48"/>
    </row>
    <row r="881" ht="15.75" customHeight="1">
      <c r="A881" s="46"/>
      <c r="B881" s="40"/>
      <c r="C881" s="42"/>
      <c r="D881" s="48"/>
    </row>
    <row r="882" ht="15.75" customHeight="1">
      <c r="A882" s="46"/>
      <c r="B882" s="40"/>
      <c r="C882" s="42"/>
      <c r="D882" s="48"/>
    </row>
    <row r="883" ht="15.75" customHeight="1">
      <c r="A883" s="46"/>
      <c r="B883" s="40"/>
      <c r="C883" s="42"/>
      <c r="D883" s="48"/>
    </row>
    <row r="884" ht="15.75" customHeight="1">
      <c r="A884" s="46"/>
      <c r="B884" s="40"/>
      <c r="C884" s="42"/>
      <c r="D884" s="48"/>
    </row>
    <row r="885" ht="15.75" customHeight="1">
      <c r="A885" s="46"/>
      <c r="B885" s="40"/>
      <c r="C885" s="42"/>
      <c r="D885" s="48"/>
    </row>
    <row r="886" ht="15.75" customHeight="1">
      <c r="A886" s="46"/>
      <c r="B886" s="40"/>
      <c r="C886" s="42"/>
      <c r="D886" s="48"/>
    </row>
    <row r="887" ht="15.75" customHeight="1">
      <c r="A887" s="46"/>
      <c r="B887" s="40"/>
      <c r="C887" s="42"/>
      <c r="D887" s="48"/>
    </row>
    <row r="888" ht="15.75" customHeight="1">
      <c r="A888" s="46"/>
      <c r="B888" s="40"/>
      <c r="C888" s="42"/>
      <c r="D888" s="48"/>
    </row>
    <row r="889" ht="15.75" customHeight="1">
      <c r="A889" s="46"/>
      <c r="B889" s="40"/>
      <c r="C889" s="42"/>
      <c r="D889" s="48"/>
    </row>
    <row r="890" ht="15.75" customHeight="1">
      <c r="A890" s="46"/>
      <c r="B890" s="40"/>
      <c r="C890" s="42"/>
      <c r="D890" s="48"/>
    </row>
    <row r="891" ht="15.75" customHeight="1">
      <c r="A891" s="46"/>
      <c r="B891" s="40"/>
      <c r="C891" s="42"/>
      <c r="D891" s="48"/>
    </row>
    <row r="892" ht="15.75" customHeight="1">
      <c r="A892" s="46"/>
      <c r="B892" s="40"/>
      <c r="C892" s="42"/>
      <c r="D892" s="48"/>
    </row>
    <row r="893" ht="15.75" customHeight="1">
      <c r="A893" s="46"/>
      <c r="B893" s="40"/>
      <c r="C893" s="42"/>
      <c r="D893" s="48"/>
    </row>
    <row r="894" ht="15.75" customHeight="1">
      <c r="A894" s="46"/>
      <c r="B894" s="40"/>
      <c r="C894" s="42"/>
      <c r="D894" s="48"/>
    </row>
    <row r="895" ht="15.75" customHeight="1">
      <c r="A895" s="46"/>
      <c r="B895" s="40"/>
      <c r="C895" s="42"/>
      <c r="D895" s="48"/>
    </row>
    <row r="896" ht="15.75" customHeight="1">
      <c r="A896" s="46"/>
      <c r="B896" s="40"/>
      <c r="C896" s="42"/>
      <c r="D896" s="48"/>
    </row>
    <row r="897" ht="15.75" customHeight="1">
      <c r="A897" s="46"/>
      <c r="B897" s="40"/>
      <c r="C897" s="42"/>
      <c r="D897" s="48"/>
    </row>
    <row r="898" ht="15.75" customHeight="1">
      <c r="A898" s="46"/>
      <c r="B898" s="40"/>
      <c r="C898" s="42"/>
      <c r="D898" s="48"/>
    </row>
    <row r="899" ht="15.75" customHeight="1">
      <c r="A899" s="46"/>
      <c r="B899" s="40"/>
      <c r="C899" s="42"/>
      <c r="D899" s="48"/>
    </row>
    <row r="900" ht="15.75" customHeight="1">
      <c r="A900" s="46"/>
      <c r="B900" s="40"/>
      <c r="C900" s="42"/>
      <c r="D900" s="48"/>
    </row>
    <row r="901" ht="15.75" customHeight="1">
      <c r="A901" s="46"/>
      <c r="B901" s="40"/>
      <c r="C901" s="42"/>
      <c r="D901" s="48"/>
    </row>
    <row r="902" ht="15.75" customHeight="1">
      <c r="A902" s="46"/>
      <c r="B902" s="40"/>
      <c r="C902" s="42"/>
      <c r="D902" s="48"/>
    </row>
    <row r="903" ht="15.75" customHeight="1">
      <c r="A903" s="46"/>
      <c r="B903" s="40"/>
      <c r="C903" s="42"/>
      <c r="D903" s="48"/>
    </row>
    <row r="904" ht="15.75" customHeight="1">
      <c r="A904" s="46"/>
      <c r="B904" s="40"/>
      <c r="C904" s="42"/>
      <c r="D904" s="48"/>
    </row>
    <row r="905" ht="15.75" customHeight="1">
      <c r="A905" s="46"/>
      <c r="B905" s="40"/>
      <c r="C905" s="42"/>
      <c r="D905" s="48"/>
    </row>
    <row r="906" ht="15.75" customHeight="1">
      <c r="A906" s="46"/>
      <c r="B906" s="40"/>
      <c r="C906" s="42"/>
      <c r="D906" s="48"/>
    </row>
    <row r="907" ht="15.75" customHeight="1">
      <c r="A907" s="46"/>
      <c r="B907" s="40"/>
      <c r="C907" s="42"/>
      <c r="D907" s="48"/>
    </row>
    <row r="908" ht="15.75" customHeight="1">
      <c r="A908" s="46"/>
      <c r="B908" s="40"/>
      <c r="C908" s="42"/>
      <c r="D908" s="48"/>
    </row>
    <row r="909" ht="15.75" customHeight="1">
      <c r="A909" s="46"/>
      <c r="B909" s="40"/>
      <c r="C909" s="42"/>
      <c r="D909" s="48"/>
    </row>
    <row r="910" ht="15.75" customHeight="1">
      <c r="A910" s="46"/>
      <c r="B910" s="40"/>
      <c r="C910" s="42"/>
      <c r="D910" s="48"/>
    </row>
    <row r="911" ht="15.75" customHeight="1">
      <c r="A911" s="46"/>
      <c r="B911" s="40"/>
      <c r="C911" s="42"/>
      <c r="D911" s="48"/>
    </row>
    <row r="912" ht="15.75" customHeight="1">
      <c r="A912" s="46"/>
      <c r="B912" s="40"/>
      <c r="C912" s="42"/>
      <c r="D912" s="48"/>
    </row>
    <row r="913" ht="15.75" customHeight="1">
      <c r="A913" s="46"/>
      <c r="B913" s="40"/>
      <c r="C913" s="42"/>
      <c r="D913" s="48"/>
    </row>
    <row r="914" ht="15.75" customHeight="1">
      <c r="A914" s="46"/>
      <c r="B914" s="40"/>
      <c r="C914" s="42"/>
      <c r="D914" s="48"/>
    </row>
    <row r="915" ht="15.75" customHeight="1">
      <c r="A915" s="46"/>
      <c r="B915" s="40"/>
      <c r="C915" s="42"/>
      <c r="D915" s="48"/>
    </row>
    <row r="916" ht="15.75" customHeight="1">
      <c r="A916" s="46"/>
      <c r="B916" s="40"/>
      <c r="C916" s="42"/>
      <c r="D916" s="48"/>
    </row>
    <row r="917" ht="15.75" customHeight="1">
      <c r="A917" s="46"/>
      <c r="B917" s="40"/>
      <c r="C917" s="42"/>
      <c r="D917" s="48"/>
    </row>
    <row r="918" ht="15.75" customHeight="1">
      <c r="A918" s="46"/>
      <c r="B918" s="40"/>
      <c r="C918" s="42"/>
      <c r="D918" s="48"/>
    </row>
    <row r="919" ht="15.75" customHeight="1">
      <c r="A919" s="46"/>
      <c r="B919" s="40"/>
      <c r="C919" s="42"/>
      <c r="D919" s="48"/>
    </row>
    <row r="920" ht="15.75" customHeight="1">
      <c r="A920" s="46"/>
      <c r="B920" s="40"/>
      <c r="C920" s="42"/>
      <c r="D920" s="48"/>
    </row>
    <row r="921" ht="15.75" customHeight="1">
      <c r="A921" s="46"/>
      <c r="B921" s="40"/>
      <c r="C921" s="42"/>
      <c r="D921" s="48"/>
    </row>
    <row r="922" ht="15.75" customHeight="1">
      <c r="A922" s="46"/>
      <c r="B922" s="40"/>
      <c r="C922" s="42"/>
      <c r="D922" s="48"/>
    </row>
    <row r="923" ht="15.75" customHeight="1">
      <c r="A923" s="46"/>
      <c r="B923" s="40"/>
      <c r="C923" s="42"/>
      <c r="D923" s="48"/>
    </row>
    <row r="924" ht="15.75" customHeight="1">
      <c r="A924" s="46"/>
      <c r="B924" s="40"/>
      <c r="C924" s="42"/>
      <c r="D924" s="48"/>
    </row>
    <row r="925" ht="15.75" customHeight="1">
      <c r="A925" s="46"/>
      <c r="B925" s="40"/>
      <c r="C925" s="42"/>
      <c r="D925" s="48"/>
    </row>
    <row r="926" ht="15.75" customHeight="1">
      <c r="A926" s="46"/>
      <c r="B926" s="40"/>
      <c r="C926" s="42"/>
      <c r="D926" s="48"/>
    </row>
    <row r="927" ht="15.75" customHeight="1">
      <c r="A927" s="46"/>
      <c r="B927" s="40"/>
      <c r="C927" s="42"/>
      <c r="D927" s="48"/>
    </row>
    <row r="928" ht="15.75" customHeight="1">
      <c r="A928" s="46"/>
      <c r="B928" s="40"/>
      <c r="C928" s="42"/>
      <c r="D928" s="48"/>
    </row>
    <row r="929" ht="15.75" customHeight="1">
      <c r="A929" s="46"/>
      <c r="B929" s="40"/>
      <c r="C929" s="42"/>
      <c r="D929" s="48"/>
    </row>
    <row r="930" ht="15.75" customHeight="1">
      <c r="A930" s="46"/>
      <c r="B930" s="40"/>
      <c r="C930" s="42"/>
      <c r="D930" s="48"/>
    </row>
    <row r="931" ht="15.75" customHeight="1">
      <c r="A931" s="46"/>
      <c r="B931" s="40"/>
      <c r="C931" s="42"/>
      <c r="D931" s="48"/>
    </row>
    <row r="932" ht="15.75" customHeight="1">
      <c r="A932" s="46"/>
      <c r="B932" s="40"/>
      <c r="C932" s="42"/>
      <c r="D932" s="48"/>
    </row>
    <row r="933" ht="15.75" customHeight="1">
      <c r="A933" s="46"/>
      <c r="B933" s="40"/>
      <c r="C933" s="42"/>
      <c r="D933" s="48"/>
    </row>
    <row r="934" ht="15.75" customHeight="1">
      <c r="A934" s="46"/>
      <c r="B934" s="40"/>
      <c r="C934" s="42"/>
      <c r="D934" s="48"/>
    </row>
    <row r="935" ht="15.75" customHeight="1">
      <c r="A935" s="46"/>
      <c r="B935" s="40"/>
      <c r="C935" s="42"/>
      <c r="D935" s="48"/>
    </row>
    <row r="936" ht="15.75" customHeight="1">
      <c r="A936" s="46"/>
      <c r="B936" s="40"/>
      <c r="C936" s="42"/>
      <c r="D936" s="48"/>
    </row>
    <row r="937" ht="15.75" customHeight="1">
      <c r="A937" s="46"/>
      <c r="B937" s="40"/>
      <c r="C937" s="42"/>
      <c r="D937" s="48"/>
    </row>
    <row r="938" ht="15.75" customHeight="1">
      <c r="A938" s="46"/>
      <c r="B938" s="40"/>
      <c r="C938" s="42"/>
      <c r="D938" s="48"/>
    </row>
    <row r="939" ht="15.75" customHeight="1">
      <c r="A939" s="46"/>
      <c r="B939" s="40"/>
      <c r="C939" s="42"/>
      <c r="D939" s="48"/>
    </row>
    <row r="940" ht="15.75" customHeight="1">
      <c r="A940" s="46"/>
      <c r="B940" s="40"/>
      <c r="C940" s="42"/>
      <c r="D940" s="48"/>
    </row>
    <row r="941" ht="15.75" customHeight="1">
      <c r="A941" s="46"/>
      <c r="B941" s="40"/>
      <c r="C941" s="42"/>
      <c r="D941" s="48"/>
    </row>
    <row r="942" ht="15.75" customHeight="1">
      <c r="A942" s="46"/>
      <c r="B942" s="40"/>
      <c r="C942" s="42"/>
      <c r="D942" s="48"/>
    </row>
    <row r="943" ht="15.75" customHeight="1">
      <c r="A943" s="46"/>
      <c r="B943" s="40"/>
      <c r="C943" s="42"/>
      <c r="D943" s="48"/>
    </row>
    <row r="944" ht="15.75" customHeight="1">
      <c r="A944" s="46"/>
      <c r="B944" s="40"/>
      <c r="C944" s="42"/>
      <c r="D944" s="48"/>
    </row>
    <row r="945" ht="15.75" customHeight="1">
      <c r="A945" s="46"/>
      <c r="B945" s="40"/>
      <c r="C945" s="42"/>
      <c r="D945" s="48"/>
    </row>
    <row r="946" ht="15.75" customHeight="1">
      <c r="A946" s="46"/>
      <c r="B946" s="40"/>
      <c r="C946" s="42"/>
      <c r="D946" s="48"/>
    </row>
    <row r="947" ht="15.75" customHeight="1">
      <c r="A947" s="46"/>
      <c r="B947" s="40"/>
      <c r="C947" s="42"/>
      <c r="D947" s="48"/>
    </row>
    <row r="948" ht="15.75" customHeight="1">
      <c r="A948" s="46"/>
      <c r="B948" s="40"/>
      <c r="C948" s="42"/>
      <c r="D948" s="48"/>
    </row>
    <row r="949" ht="15.75" customHeight="1">
      <c r="A949" s="46"/>
      <c r="B949" s="40"/>
      <c r="C949" s="42"/>
      <c r="D949" s="48"/>
    </row>
    <row r="950" ht="15.75" customHeight="1">
      <c r="A950" s="46"/>
      <c r="B950" s="40"/>
      <c r="C950" s="42"/>
      <c r="D950" s="48"/>
    </row>
    <row r="951" ht="15.75" customHeight="1">
      <c r="A951" s="46"/>
      <c r="B951" s="40"/>
      <c r="C951" s="42"/>
      <c r="D951" s="48"/>
    </row>
    <row r="952" ht="15.75" customHeight="1">
      <c r="A952" s="46"/>
      <c r="B952" s="40"/>
      <c r="C952" s="42"/>
      <c r="D952" s="48"/>
    </row>
    <row r="953" ht="15.75" customHeight="1">
      <c r="A953" s="46"/>
      <c r="B953" s="40"/>
      <c r="C953" s="42"/>
      <c r="D953" s="48"/>
    </row>
    <row r="954" ht="15.75" customHeight="1">
      <c r="A954" s="46"/>
      <c r="B954" s="40"/>
      <c r="C954" s="42"/>
      <c r="D954" s="48"/>
    </row>
    <row r="955" ht="15.75" customHeight="1">
      <c r="A955" s="46"/>
      <c r="B955" s="40"/>
      <c r="C955" s="42"/>
      <c r="D955" s="48"/>
    </row>
    <row r="956" ht="15.75" customHeight="1">
      <c r="A956" s="46"/>
      <c r="B956" s="40"/>
      <c r="C956" s="42"/>
      <c r="D956" s="48"/>
    </row>
    <row r="957" ht="15.75" customHeight="1">
      <c r="A957" s="46"/>
      <c r="B957" s="40"/>
      <c r="C957" s="42"/>
      <c r="D957" s="48"/>
    </row>
    <row r="958" ht="15.75" customHeight="1">
      <c r="A958" s="46"/>
      <c r="B958" s="40"/>
      <c r="C958" s="42"/>
      <c r="D958" s="48"/>
    </row>
    <row r="959" ht="15.75" customHeight="1">
      <c r="A959" s="46"/>
      <c r="B959" s="40"/>
      <c r="C959" s="42"/>
      <c r="D959" s="48"/>
    </row>
    <row r="960" ht="15.75" customHeight="1">
      <c r="A960" s="46"/>
      <c r="B960" s="40"/>
      <c r="C960" s="42"/>
      <c r="D960" s="48"/>
    </row>
    <row r="961" ht="15.75" customHeight="1">
      <c r="A961" s="46"/>
      <c r="B961" s="40"/>
      <c r="C961" s="42"/>
      <c r="D961" s="48"/>
    </row>
    <row r="962" ht="15.75" customHeight="1">
      <c r="A962" s="46"/>
      <c r="B962" s="40"/>
      <c r="C962" s="42"/>
      <c r="D962" s="48"/>
    </row>
    <row r="963" ht="15.75" customHeight="1">
      <c r="A963" s="46"/>
      <c r="B963" s="40"/>
      <c r="C963" s="42"/>
      <c r="D963" s="48"/>
    </row>
    <row r="964" ht="15.75" customHeight="1">
      <c r="A964" s="46"/>
      <c r="B964" s="40"/>
      <c r="C964" s="42"/>
      <c r="D964" s="48"/>
    </row>
    <row r="965" ht="15.75" customHeight="1">
      <c r="A965" s="46"/>
      <c r="B965" s="40"/>
      <c r="C965" s="42"/>
      <c r="D965" s="48"/>
    </row>
    <row r="966" ht="15.75" customHeight="1">
      <c r="A966" s="46"/>
      <c r="B966" s="40"/>
      <c r="C966" s="42"/>
      <c r="D966" s="48"/>
    </row>
    <row r="967" ht="15.75" customHeight="1">
      <c r="A967" s="46"/>
      <c r="B967" s="40"/>
      <c r="C967" s="42"/>
      <c r="D967" s="48"/>
    </row>
    <row r="968" ht="15.75" customHeight="1">
      <c r="A968" s="46"/>
      <c r="B968" s="40"/>
      <c r="C968" s="42"/>
      <c r="D968" s="48"/>
    </row>
    <row r="969" ht="15.75" customHeight="1">
      <c r="A969" s="46"/>
      <c r="B969" s="40"/>
      <c r="C969" s="42"/>
      <c r="D969" s="48"/>
    </row>
    <row r="970" ht="15.75" customHeight="1">
      <c r="A970" s="46"/>
      <c r="B970" s="40"/>
      <c r="C970" s="42"/>
      <c r="D970" s="48"/>
    </row>
    <row r="971" ht="15.75" customHeight="1">
      <c r="A971" s="46"/>
      <c r="B971" s="40"/>
      <c r="C971" s="42"/>
      <c r="D971" s="48"/>
    </row>
    <row r="972" ht="15.75" customHeight="1">
      <c r="A972" s="46"/>
      <c r="B972" s="40"/>
      <c r="C972" s="42"/>
      <c r="D972" s="48"/>
    </row>
    <row r="973" ht="15.75" customHeight="1">
      <c r="A973" s="46"/>
      <c r="B973" s="40"/>
      <c r="C973" s="42"/>
      <c r="D973" s="48"/>
    </row>
    <row r="974" ht="15.75" customHeight="1">
      <c r="A974" s="46"/>
      <c r="B974" s="40"/>
      <c r="C974" s="42"/>
      <c r="D974" s="48"/>
    </row>
    <row r="975" ht="15.75" customHeight="1">
      <c r="A975" s="46"/>
      <c r="B975" s="40"/>
      <c r="C975" s="42"/>
      <c r="D975" s="48"/>
    </row>
    <row r="976" ht="15.75" customHeight="1">
      <c r="A976" s="46"/>
      <c r="B976" s="40"/>
      <c r="C976" s="42"/>
      <c r="D976" s="48"/>
    </row>
    <row r="977" ht="15.75" customHeight="1">
      <c r="A977" s="46"/>
      <c r="B977" s="40"/>
      <c r="C977" s="42"/>
      <c r="D977" s="48"/>
    </row>
    <row r="978" ht="15.75" customHeight="1">
      <c r="A978" s="46"/>
      <c r="B978" s="40"/>
      <c r="C978" s="42"/>
      <c r="D978" s="48"/>
    </row>
    <row r="979" ht="15.75" customHeight="1">
      <c r="A979" s="46"/>
      <c r="B979" s="40"/>
      <c r="C979" s="42"/>
      <c r="D979" s="48"/>
    </row>
    <row r="980" ht="15.75" customHeight="1">
      <c r="A980" s="46"/>
      <c r="B980" s="40"/>
      <c r="C980" s="42"/>
      <c r="D980" s="48"/>
    </row>
    <row r="981" ht="15.75" customHeight="1">
      <c r="A981" s="46"/>
      <c r="B981" s="40"/>
      <c r="C981" s="42"/>
      <c r="D981" s="48"/>
    </row>
    <row r="982" ht="15.75" customHeight="1">
      <c r="A982" s="46"/>
      <c r="B982" s="40"/>
      <c r="C982" s="42"/>
      <c r="D982" s="48"/>
    </row>
    <row r="983" ht="15.75" customHeight="1">
      <c r="A983" s="46"/>
      <c r="B983" s="40"/>
      <c r="C983" s="42"/>
      <c r="D983" s="48"/>
    </row>
    <row r="984" ht="15.75" customHeight="1">
      <c r="A984" s="46"/>
      <c r="B984" s="40"/>
      <c r="C984" s="42"/>
      <c r="D984" s="48"/>
    </row>
    <row r="985" ht="15.75" customHeight="1">
      <c r="A985" s="46"/>
      <c r="B985" s="40"/>
      <c r="C985" s="42"/>
      <c r="D985" s="48"/>
    </row>
    <row r="986" ht="15.75" customHeight="1">
      <c r="A986" s="46"/>
      <c r="B986" s="40"/>
      <c r="C986" s="42"/>
      <c r="D986" s="48"/>
    </row>
    <row r="987" ht="15.75" customHeight="1">
      <c r="A987" s="46"/>
      <c r="B987" s="40"/>
      <c r="C987" s="42"/>
      <c r="D987" s="48"/>
    </row>
    <row r="988" ht="15.75" customHeight="1">
      <c r="A988" s="46"/>
      <c r="B988" s="40"/>
      <c r="C988" s="42"/>
      <c r="D988" s="48"/>
    </row>
    <row r="989" ht="15.75" customHeight="1">
      <c r="A989" s="46"/>
      <c r="B989" s="40"/>
      <c r="C989" s="42"/>
      <c r="D989" s="48"/>
    </row>
    <row r="990" ht="15.75" customHeight="1">
      <c r="A990" s="46"/>
      <c r="B990" s="40"/>
      <c r="C990" s="42"/>
      <c r="D990" s="48"/>
    </row>
    <row r="991" ht="15.75" customHeight="1">
      <c r="A991" s="46"/>
      <c r="B991" s="40"/>
      <c r="C991" s="42"/>
      <c r="D991" s="48"/>
    </row>
    <row r="992" ht="15.75" customHeight="1">
      <c r="A992" s="46"/>
      <c r="B992" s="40"/>
      <c r="C992" s="42"/>
      <c r="D992" s="48"/>
    </row>
    <row r="993" ht="15.75" customHeight="1">
      <c r="A993" s="46"/>
      <c r="B993" s="40"/>
      <c r="C993" s="42"/>
      <c r="D993" s="48"/>
    </row>
    <row r="994" ht="15.75" customHeight="1">
      <c r="A994" s="46"/>
      <c r="B994" s="40"/>
      <c r="C994" s="42"/>
      <c r="D994" s="48"/>
    </row>
    <row r="995" ht="15.75" customHeight="1">
      <c r="A995" s="46"/>
      <c r="B995" s="40"/>
      <c r="C995" s="42"/>
      <c r="D995" s="48"/>
    </row>
    <row r="996" ht="15.75" customHeight="1">
      <c r="A996" s="46"/>
      <c r="B996" s="40"/>
      <c r="C996" s="42"/>
      <c r="D996" s="48"/>
    </row>
    <row r="997" ht="15.75" customHeight="1">
      <c r="A997" s="46"/>
      <c r="B997" s="40"/>
      <c r="C997" s="42"/>
      <c r="D997" s="48"/>
    </row>
    <row r="998" ht="15.75" customHeight="1">
      <c r="A998" s="46"/>
      <c r="B998" s="40"/>
      <c r="C998" s="42"/>
      <c r="D998" s="48"/>
    </row>
    <row r="999" ht="15.75" customHeight="1">
      <c r="A999" s="46"/>
      <c r="B999" s="40"/>
      <c r="C999" s="42"/>
      <c r="D999" s="48"/>
    </row>
    <row r="1000" ht="15.75" customHeight="1">
      <c r="A1000" s="46"/>
      <c r="B1000" s="40"/>
      <c r="C1000" s="42"/>
      <c r="D1000" s="48"/>
    </row>
    <row r="1001" ht="15.75" customHeight="1">
      <c r="A1001" s="46"/>
      <c r="B1001" s="40"/>
      <c r="C1001" s="42"/>
      <c r="D1001" s="48"/>
    </row>
    <row r="1002" ht="15.75" customHeight="1">
      <c r="A1002" s="46"/>
      <c r="B1002" s="40"/>
      <c r="C1002" s="42"/>
      <c r="D1002" s="4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3" width="12.63"/>
    <col customWidth="1" min="4" max="4" width="23.25"/>
    <col customWidth="1" min="5" max="6" width="12.63"/>
    <col customWidth="1" min="8" max="8" width="28.5"/>
    <col customWidth="1" min="9" max="9" width="32.5"/>
    <col customWidth="1" min="10" max="10" width="26.5"/>
    <col customWidth="1" min="14" max="14" width="32.88"/>
    <col customWidth="1" min="16" max="16" width="42.5"/>
    <col customWidth="1" min="19" max="19" width="67.88"/>
  </cols>
  <sheetData>
    <row r="1">
      <c r="A1" s="49" t="s">
        <v>0</v>
      </c>
      <c r="B1" s="2" t="s">
        <v>1817</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3"/>
    </row>
    <row r="2" ht="15.75" customHeight="1">
      <c r="A2" s="5">
        <v>44755.73250599537</v>
      </c>
      <c r="B2" s="3" t="s">
        <v>19</v>
      </c>
      <c r="C2" s="3" t="s">
        <v>20</v>
      </c>
      <c r="D2" s="3" t="s">
        <v>21</v>
      </c>
      <c r="E2" s="13" t="s">
        <v>1065</v>
      </c>
      <c r="F2" s="13" t="s">
        <v>1047</v>
      </c>
      <c r="G2" s="3" t="s">
        <v>22</v>
      </c>
      <c r="H2" s="3" t="s">
        <v>23</v>
      </c>
      <c r="I2" s="3" t="s">
        <v>24</v>
      </c>
      <c r="J2" s="3"/>
      <c r="K2" s="3" t="s">
        <v>24</v>
      </c>
      <c r="L2" s="3"/>
      <c r="M2" s="3"/>
      <c r="N2" s="3"/>
      <c r="O2" s="3" t="s">
        <v>19</v>
      </c>
      <c r="P2" s="3" t="s">
        <v>25</v>
      </c>
      <c r="Q2" s="3" t="s">
        <v>26</v>
      </c>
      <c r="R2" s="3" t="s">
        <v>27</v>
      </c>
      <c r="S2" s="3"/>
      <c r="T2" s="3"/>
    </row>
    <row r="3" ht="15.75" customHeight="1">
      <c r="A3" s="5">
        <v>44755.748178368056</v>
      </c>
      <c r="B3" s="3" t="s">
        <v>19</v>
      </c>
      <c r="C3" s="3" t="s">
        <v>20</v>
      </c>
      <c r="D3" s="3" t="s">
        <v>28</v>
      </c>
      <c r="E3" s="13" t="s">
        <v>1065</v>
      </c>
      <c r="F3" s="13" t="s">
        <v>1047</v>
      </c>
      <c r="G3" s="3" t="s">
        <v>29</v>
      </c>
      <c r="H3" s="3" t="s">
        <v>23</v>
      </c>
      <c r="I3" s="3" t="s">
        <v>24</v>
      </c>
      <c r="J3" s="3" t="s">
        <v>24</v>
      </c>
      <c r="K3" s="3"/>
      <c r="L3" s="3"/>
      <c r="M3" s="3"/>
      <c r="N3" s="3"/>
      <c r="O3" s="3" t="s">
        <v>19</v>
      </c>
      <c r="P3" s="3" t="s">
        <v>30</v>
      </c>
      <c r="Q3" s="3" t="s">
        <v>31</v>
      </c>
      <c r="R3" s="3" t="s">
        <v>27</v>
      </c>
      <c r="S3" s="3"/>
      <c r="T3" s="3"/>
    </row>
    <row r="4" ht="15.75" customHeight="1">
      <c r="A4" s="5">
        <v>44755.86872974537</v>
      </c>
      <c r="B4" s="3" t="s">
        <v>19</v>
      </c>
      <c r="C4" s="3" t="s">
        <v>20</v>
      </c>
      <c r="D4" s="3" t="s">
        <v>21</v>
      </c>
      <c r="E4" s="13" t="s">
        <v>1065</v>
      </c>
      <c r="F4" s="13" t="s">
        <v>1048</v>
      </c>
      <c r="G4" s="3" t="s">
        <v>32</v>
      </c>
      <c r="H4" s="3" t="s">
        <v>33</v>
      </c>
      <c r="I4" s="3" t="s">
        <v>34</v>
      </c>
      <c r="J4" s="3" t="s">
        <v>24</v>
      </c>
      <c r="K4" s="3"/>
      <c r="L4" s="3" t="s">
        <v>34</v>
      </c>
      <c r="M4" s="4" t="s">
        <v>35</v>
      </c>
      <c r="N4" s="3"/>
      <c r="O4" s="3" t="s">
        <v>19</v>
      </c>
      <c r="P4" s="3" t="s">
        <v>36</v>
      </c>
      <c r="Q4" s="3" t="s">
        <v>37</v>
      </c>
      <c r="R4" s="3" t="s">
        <v>27</v>
      </c>
      <c r="S4" s="3"/>
      <c r="T4" s="3"/>
    </row>
    <row r="5" ht="15.75" customHeight="1">
      <c r="A5" s="5">
        <v>44757.93479650463</v>
      </c>
      <c r="B5" s="3" t="s">
        <v>19</v>
      </c>
      <c r="C5" s="3" t="s">
        <v>20</v>
      </c>
      <c r="D5" s="3" t="s">
        <v>38</v>
      </c>
      <c r="E5" s="13" t="s">
        <v>1068</v>
      </c>
      <c r="F5" s="13" t="s">
        <v>1047</v>
      </c>
      <c r="G5" s="3" t="s">
        <v>39</v>
      </c>
      <c r="H5" s="3" t="s">
        <v>23</v>
      </c>
      <c r="I5" s="3" t="s">
        <v>35</v>
      </c>
      <c r="J5" s="3" t="s">
        <v>34</v>
      </c>
      <c r="K5" s="3" t="s">
        <v>34</v>
      </c>
      <c r="L5" s="3" t="s">
        <v>34</v>
      </c>
      <c r="M5" s="3" t="s">
        <v>24</v>
      </c>
      <c r="N5" s="3"/>
      <c r="O5" s="3" t="s">
        <v>19</v>
      </c>
      <c r="P5" s="3" t="s">
        <v>30</v>
      </c>
      <c r="Q5" s="3" t="s">
        <v>40</v>
      </c>
      <c r="R5" s="3" t="s">
        <v>27</v>
      </c>
      <c r="S5" s="3"/>
      <c r="T5" s="3"/>
    </row>
    <row r="6" ht="15.75" customHeight="1">
      <c r="A6" s="5">
        <v>44759.79665355324</v>
      </c>
      <c r="B6" s="3" t="s">
        <v>19</v>
      </c>
      <c r="C6" s="3" t="s">
        <v>20</v>
      </c>
      <c r="D6" s="3" t="s">
        <v>21</v>
      </c>
      <c r="E6" s="13" t="s">
        <v>1065</v>
      </c>
      <c r="F6" s="13" t="s">
        <v>1048</v>
      </c>
      <c r="G6" s="3" t="s">
        <v>41</v>
      </c>
      <c r="H6" s="3" t="s">
        <v>23</v>
      </c>
      <c r="I6" s="3" t="s">
        <v>35</v>
      </c>
      <c r="J6" s="3" t="s">
        <v>24</v>
      </c>
      <c r="K6" s="3"/>
      <c r="L6" s="3"/>
      <c r="M6" s="3" t="s">
        <v>24</v>
      </c>
      <c r="N6" s="3"/>
      <c r="O6" s="3" t="s">
        <v>19</v>
      </c>
      <c r="P6" s="3" t="s">
        <v>42</v>
      </c>
      <c r="Q6" s="3" t="s">
        <v>43</v>
      </c>
      <c r="R6" s="3" t="s">
        <v>27</v>
      </c>
      <c r="S6" s="3"/>
      <c r="T6" s="3"/>
    </row>
    <row r="7" ht="15.75" customHeight="1">
      <c r="A7" s="5">
        <v>44760.375846724535</v>
      </c>
      <c r="B7" s="3" t="s">
        <v>19</v>
      </c>
      <c r="C7" s="3" t="s">
        <v>20</v>
      </c>
      <c r="D7" s="3" t="s">
        <v>44</v>
      </c>
      <c r="E7" s="13" t="s">
        <v>1062</v>
      </c>
      <c r="F7" s="13" t="s">
        <v>1049</v>
      </c>
      <c r="G7" s="3" t="s">
        <v>45</v>
      </c>
      <c r="H7" s="3" t="s">
        <v>46</v>
      </c>
      <c r="I7" s="3" t="s">
        <v>34</v>
      </c>
      <c r="J7" s="3" t="s">
        <v>35</v>
      </c>
      <c r="K7" s="3" t="s">
        <v>24</v>
      </c>
      <c r="L7" s="3"/>
      <c r="M7" s="4" t="s">
        <v>35</v>
      </c>
      <c r="N7" s="3"/>
      <c r="O7" s="3" t="s">
        <v>19</v>
      </c>
      <c r="P7" s="3" t="s">
        <v>47</v>
      </c>
      <c r="Q7" s="3" t="s">
        <v>48</v>
      </c>
      <c r="R7" s="3" t="s">
        <v>27</v>
      </c>
      <c r="S7" s="3"/>
      <c r="T7" s="3"/>
    </row>
    <row r="8" ht="15.75" customHeight="1">
      <c r="A8" s="5">
        <v>44760.38371947917</v>
      </c>
      <c r="B8" s="3" t="s">
        <v>19</v>
      </c>
      <c r="C8" s="3" t="s">
        <v>49</v>
      </c>
      <c r="D8" s="3" t="s">
        <v>50</v>
      </c>
      <c r="E8" s="13" t="s">
        <v>1062</v>
      </c>
      <c r="F8" s="13" t="s">
        <v>1048</v>
      </c>
      <c r="G8" s="3" t="s">
        <v>29</v>
      </c>
      <c r="H8" s="3" t="s">
        <v>52</v>
      </c>
      <c r="I8" s="3" t="s">
        <v>35</v>
      </c>
      <c r="J8" s="3" t="s">
        <v>24</v>
      </c>
      <c r="K8" s="3" t="s">
        <v>34</v>
      </c>
      <c r="L8" s="3" t="s">
        <v>24</v>
      </c>
      <c r="M8" s="3" t="s">
        <v>34</v>
      </c>
      <c r="N8" s="3"/>
      <c r="O8" s="3" t="s">
        <v>19</v>
      </c>
      <c r="P8" s="3" t="s">
        <v>53</v>
      </c>
      <c r="Q8" s="3" t="s">
        <v>54</v>
      </c>
      <c r="R8" s="3" t="s">
        <v>19</v>
      </c>
      <c r="S8" s="4" t="s">
        <v>55</v>
      </c>
      <c r="T8" s="3"/>
    </row>
    <row r="9" ht="15.75" customHeight="1">
      <c r="A9" s="5">
        <v>44760.41188417824</v>
      </c>
      <c r="B9" s="3" t="s">
        <v>19</v>
      </c>
      <c r="C9" s="3" t="s">
        <v>49</v>
      </c>
      <c r="D9" s="3" t="s">
        <v>38</v>
      </c>
      <c r="E9" s="13" t="s">
        <v>1062</v>
      </c>
      <c r="F9" s="13" t="s">
        <v>1049</v>
      </c>
      <c r="G9" s="3" t="s">
        <v>29</v>
      </c>
      <c r="H9" s="3" t="s">
        <v>58</v>
      </c>
      <c r="I9" s="3" t="s">
        <v>35</v>
      </c>
      <c r="J9" s="3" t="s">
        <v>35</v>
      </c>
      <c r="K9" s="3" t="s">
        <v>34</v>
      </c>
      <c r="L9" s="3"/>
      <c r="M9" s="3" t="s">
        <v>34</v>
      </c>
      <c r="N9" s="3"/>
      <c r="O9" s="3" t="s">
        <v>19</v>
      </c>
      <c r="P9" s="3" t="s">
        <v>59</v>
      </c>
      <c r="Q9" s="3" t="s">
        <v>60</v>
      </c>
      <c r="R9" s="3" t="s">
        <v>27</v>
      </c>
      <c r="S9" s="3"/>
      <c r="T9" s="3"/>
    </row>
    <row r="10" ht="15.75" customHeight="1">
      <c r="A10" s="5">
        <v>44760.41341518519</v>
      </c>
      <c r="B10" s="3" t="s">
        <v>19</v>
      </c>
      <c r="C10" s="3" t="s">
        <v>61</v>
      </c>
      <c r="D10" s="3" t="s">
        <v>62</v>
      </c>
      <c r="E10" s="13" t="s">
        <v>1062</v>
      </c>
      <c r="F10" s="13" t="s">
        <v>1049</v>
      </c>
      <c r="G10" s="3" t="s">
        <v>63</v>
      </c>
      <c r="H10" s="3" t="s">
        <v>33</v>
      </c>
      <c r="I10" s="3" t="s">
        <v>35</v>
      </c>
      <c r="J10" s="3" t="s">
        <v>34</v>
      </c>
      <c r="K10" s="3" t="s">
        <v>34</v>
      </c>
      <c r="L10" s="3" t="s">
        <v>34</v>
      </c>
      <c r="M10" s="3" t="s">
        <v>24</v>
      </c>
      <c r="N10" s="3"/>
      <c r="O10" s="3" t="s">
        <v>19</v>
      </c>
      <c r="P10" s="3" t="s">
        <v>64</v>
      </c>
      <c r="Q10" s="3" t="s">
        <v>65</v>
      </c>
      <c r="R10" s="3" t="s">
        <v>27</v>
      </c>
      <c r="S10" s="3"/>
      <c r="T10" s="3"/>
    </row>
    <row r="11" ht="15.75" customHeight="1">
      <c r="A11" s="5">
        <v>44760.42588887732</v>
      </c>
      <c r="B11" s="3" t="s">
        <v>19</v>
      </c>
      <c r="C11" s="3" t="s">
        <v>66</v>
      </c>
      <c r="D11" s="3" t="s">
        <v>21</v>
      </c>
      <c r="E11" s="13" t="s">
        <v>1062</v>
      </c>
      <c r="F11" s="13" t="s">
        <v>1049</v>
      </c>
      <c r="G11" s="3" t="s">
        <v>67</v>
      </c>
      <c r="H11" s="3" t="s">
        <v>68</v>
      </c>
      <c r="I11" s="3" t="s">
        <v>35</v>
      </c>
      <c r="J11" s="4" t="s">
        <v>35</v>
      </c>
      <c r="K11" s="3"/>
      <c r="L11" s="3" t="s">
        <v>24</v>
      </c>
      <c r="M11" s="3"/>
      <c r="N11" s="3"/>
      <c r="O11" s="3" t="s">
        <v>19</v>
      </c>
      <c r="P11" s="3" t="s">
        <v>69</v>
      </c>
      <c r="Q11" s="3" t="s">
        <v>70</v>
      </c>
      <c r="R11" s="3" t="s">
        <v>19</v>
      </c>
      <c r="S11" s="3"/>
      <c r="T11" s="3"/>
    </row>
    <row r="12" ht="15.75" customHeight="1">
      <c r="A12" s="5">
        <v>44760.64883305556</v>
      </c>
      <c r="B12" s="3" t="s">
        <v>19</v>
      </c>
      <c r="C12" s="3" t="s">
        <v>49</v>
      </c>
      <c r="D12" s="3" t="s">
        <v>38</v>
      </c>
      <c r="E12" s="13" t="s">
        <v>1062</v>
      </c>
      <c r="F12" s="13" t="s">
        <v>1049</v>
      </c>
      <c r="G12" s="3" t="s">
        <v>73</v>
      </c>
      <c r="H12" s="3" t="s">
        <v>52</v>
      </c>
      <c r="I12" s="3" t="s">
        <v>35</v>
      </c>
      <c r="J12" s="3" t="s">
        <v>24</v>
      </c>
      <c r="K12" s="3"/>
      <c r="L12" s="3"/>
      <c r="M12" s="4" t="s">
        <v>35</v>
      </c>
      <c r="N12" s="3"/>
      <c r="O12" s="3" t="s">
        <v>19</v>
      </c>
      <c r="P12" s="3" t="s">
        <v>74</v>
      </c>
      <c r="Q12" s="3" t="s">
        <v>75</v>
      </c>
      <c r="R12" s="3" t="s">
        <v>27</v>
      </c>
      <c r="S12" s="3"/>
      <c r="T12" s="3"/>
    </row>
    <row r="13" ht="15.75" customHeight="1">
      <c r="A13" s="5">
        <v>44760.653281921295</v>
      </c>
      <c r="B13" s="3" t="s">
        <v>19</v>
      </c>
      <c r="C13" s="3" t="s">
        <v>49</v>
      </c>
      <c r="D13" s="3" t="s">
        <v>76</v>
      </c>
      <c r="E13" s="13" t="s">
        <v>1065</v>
      </c>
      <c r="F13" s="13" t="s">
        <v>1049</v>
      </c>
      <c r="G13" s="3" t="s">
        <v>77</v>
      </c>
      <c r="H13" s="3" t="s">
        <v>78</v>
      </c>
      <c r="I13" s="3" t="s">
        <v>35</v>
      </c>
      <c r="J13" s="3" t="s">
        <v>35</v>
      </c>
      <c r="K13" s="3" t="s">
        <v>35</v>
      </c>
      <c r="L13" s="3" t="s">
        <v>34</v>
      </c>
      <c r="M13" s="3" t="s">
        <v>35</v>
      </c>
      <c r="N13" s="3" t="s">
        <v>35</v>
      </c>
      <c r="O13" s="3" t="s">
        <v>19</v>
      </c>
      <c r="P13" s="3" t="s">
        <v>79</v>
      </c>
      <c r="Q13" s="3" t="s">
        <v>80</v>
      </c>
      <c r="R13" s="3" t="s">
        <v>27</v>
      </c>
      <c r="S13" s="3"/>
      <c r="T13" s="3"/>
    </row>
    <row r="14" ht="15.75" customHeight="1">
      <c r="A14" s="5">
        <v>44760.656834594905</v>
      </c>
      <c r="B14" s="3" t="s">
        <v>19</v>
      </c>
      <c r="C14" s="3" t="s">
        <v>49</v>
      </c>
      <c r="D14" s="3" t="s">
        <v>38</v>
      </c>
      <c r="E14" s="13" t="s">
        <v>1062</v>
      </c>
      <c r="F14" s="13" t="s">
        <v>1048</v>
      </c>
      <c r="G14" s="3" t="s">
        <v>73</v>
      </c>
      <c r="H14" s="3" t="s">
        <v>68</v>
      </c>
      <c r="I14" s="3" t="s">
        <v>34</v>
      </c>
      <c r="J14" s="3" t="s">
        <v>34</v>
      </c>
      <c r="K14" s="3" t="s">
        <v>24</v>
      </c>
      <c r="L14" s="3" t="s">
        <v>34</v>
      </c>
      <c r="M14" s="3" t="s">
        <v>24</v>
      </c>
      <c r="N14" s="3"/>
      <c r="O14" s="3" t="s">
        <v>19</v>
      </c>
      <c r="P14" s="3" t="s">
        <v>64</v>
      </c>
      <c r="Q14" s="3" t="s">
        <v>81</v>
      </c>
      <c r="R14" s="3" t="s">
        <v>27</v>
      </c>
      <c r="S14" s="3"/>
      <c r="T14" s="3"/>
    </row>
    <row r="15" ht="15.75" customHeight="1">
      <c r="A15" s="5">
        <v>44760.66311758102</v>
      </c>
      <c r="B15" s="3" t="s">
        <v>19</v>
      </c>
      <c r="C15" s="3" t="s">
        <v>49</v>
      </c>
      <c r="D15" s="3" t="s">
        <v>38</v>
      </c>
      <c r="E15" s="13" t="s">
        <v>1062</v>
      </c>
      <c r="F15" s="13" t="s">
        <v>1049</v>
      </c>
      <c r="G15" s="3" t="s">
        <v>73</v>
      </c>
      <c r="H15" s="3" t="s">
        <v>83</v>
      </c>
      <c r="I15" s="3" t="s">
        <v>35</v>
      </c>
      <c r="J15" s="3" t="s">
        <v>34</v>
      </c>
      <c r="K15" s="3" t="s">
        <v>34</v>
      </c>
      <c r="L15" s="3" t="s">
        <v>35</v>
      </c>
      <c r="M15" s="3" t="s">
        <v>34</v>
      </c>
      <c r="N15" s="3" t="s">
        <v>24</v>
      </c>
      <c r="O15" s="3" t="s">
        <v>19</v>
      </c>
      <c r="P15" s="3" t="s">
        <v>84</v>
      </c>
      <c r="Q15" s="3" t="s">
        <v>85</v>
      </c>
      <c r="R15" s="3" t="s">
        <v>19</v>
      </c>
      <c r="S15" s="4" t="s">
        <v>86</v>
      </c>
      <c r="T15" s="3"/>
    </row>
    <row r="16" ht="15.75" customHeight="1">
      <c r="A16" s="5">
        <v>44761.500587546296</v>
      </c>
      <c r="B16" s="3" t="s">
        <v>19</v>
      </c>
      <c r="C16" s="3" t="s">
        <v>49</v>
      </c>
      <c r="D16" s="3" t="s">
        <v>21</v>
      </c>
      <c r="E16" s="13" t="s">
        <v>1062</v>
      </c>
      <c r="F16" s="13" t="s">
        <v>1048</v>
      </c>
      <c r="G16" s="3" t="s">
        <v>73</v>
      </c>
      <c r="H16" s="3" t="s">
        <v>23</v>
      </c>
      <c r="I16" s="3" t="s">
        <v>34</v>
      </c>
      <c r="J16" s="3"/>
      <c r="K16" s="4" t="s">
        <v>35</v>
      </c>
      <c r="L16" s="3"/>
      <c r="M16" s="4" t="s">
        <v>35</v>
      </c>
      <c r="N16" s="3"/>
      <c r="O16" s="3" t="s">
        <v>19</v>
      </c>
      <c r="P16" s="3" t="s">
        <v>36</v>
      </c>
      <c r="Q16" s="3" t="s">
        <v>87</v>
      </c>
      <c r="R16" s="3" t="s">
        <v>27</v>
      </c>
      <c r="S16" s="3"/>
      <c r="T16" s="3"/>
    </row>
    <row r="17" ht="15.75" customHeight="1">
      <c r="A17" s="5">
        <v>44761.61353188657</v>
      </c>
      <c r="B17" s="3" t="s">
        <v>19</v>
      </c>
      <c r="C17" s="3" t="s">
        <v>49</v>
      </c>
      <c r="D17" s="3" t="s">
        <v>38</v>
      </c>
      <c r="E17" s="13" t="s">
        <v>1062</v>
      </c>
      <c r="F17" s="13" t="s">
        <v>1049</v>
      </c>
      <c r="G17" s="3" t="s">
        <v>77</v>
      </c>
      <c r="H17" s="3" t="s">
        <v>23</v>
      </c>
      <c r="I17" s="3" t="s">
        <v>34</v>
      </c>
      <c r="J17" s="3" t="s">
        <v>24</v>
      </c>
      <c r="K17" s="3" t="s">
        <v>34</v>
      </c>
      <c r="L17" s="3" t="s">
        <v>34</v>
      </c>
      <c r="M17" s="3" t="s">
        <v>24</v>
      </c>
      <c r="N17" s="3" t="s">
        <v>24</v>
      </c>
      <c r="O17" s="3" t="s">
        <v>19</v>
      </c>
      <c r="P17" s="3" t="s">
        <v>89</v>
      </c>
      <c r="Q17" s="3" t="s">
        <v>90</v>
      </c>
      <c r="R17" s="3" t="s">
        <v>27</v>
      </c>
      <c r="S17" s="3"/>
      <c r="T17" s="3"/>
    </row>
    <row r="18" ht="15.75" customHeight="1">
      <c r="A18" s="5">
        <v>44761.824837962966</v>
      </c>
      <c r="B18" s="3" t="s">
        <v>19</v>
      </c>
      <c r="C18" s="3" t="s">
        <v>61</v>
      </c>
      <c r="D18" s="3" t="s">
        <v>1052</v>
      </c>
      <c r="E18" s="13" t="s">
        <v>1062</v>
      </c>
      <c r="F18" s="13" t="s">
        <v>1049</v>
      </c>
      <c r="G18" s="3" t="s">
        <v>73</v>
      </c>
      <c r="H18" s="3" t="s">
        <v>33</v>
      </c>
      <c r="I18" s="3" t="s">
        <v>34</v>
      </c>
      <c r="J18" s="3" t="s">
        <v>24</v>
      </c>
      <c r="K18" s="3" t="s">
        <v>24</v>
      </c>
      <c r="L18" s="3" t="s">
        <v>35</v>
      </c>
      <c r="M18" s="4" t="s">
        <v>35</v>
      </c>
      <c r="N18" s="3"/>
      <c r="O18" s="3" t="s">
        <v>19</v>
      </c>
      <c r="P18" s="3" t="s">
        <v>92</v>
      </c>
      <c r="Q18" s="3" t="s">
        <v>93</v>
      </c>
      <c r="R18" s="3" t="s">
        <v>19</v>
      </c>
      <c r="S18" s="3" t="s">
        <v>94</v>
      </c>
      <c r="T18" s="3"/>
    </row>
    <row r="19" ht="15.75" customHeight="1">
      <c r="A19" s="5">
        <v>44762.369802511574</v>
      </c>
      <c r="B19" s="3" t="s">
        <v>19</v>
      </c>
      <c r="C19" s="3" t="s">
        <v>49</v>
      </c>
      <c r="D19" s="3" t="s">
        <v>21</v>
      </c>
      <c r="E19" s="13" t="s">
        <v>1062</v>
      </c>
      <c r="F19" s="13" t="s">
        <v>1049</v>
      </c>
      <c r="G19" s="3" t="s">
        <v>29</v>
      </c>
      <c r="H19" s="3" t="s">
        <v>95</v>
      </c>
      <c r="I19" s="3" t="s">
        <v>35</v>
      </c>
      <c r="J19" s="3" t="s">
        <v>24</v>
      </c>
      <c r="K19" s="3" t="s">
        <v>35</v>
      </c>
      <c r="L19" s="3" t="s">
        <v>34</v>
      </c>
      <c r="M19" s="4" t="s">
        <v>35</v>
      </c>
      <c r="N19" s="3"/>
      <c r="O19" s="3" t="s">
        <v>19</v>
      </c>
      <c r="P19" s="3" t="s">
        <v>96</v>
      </c>
      <c r="Q19" s="3" t="s">
        <v>97</v>
      </c>
      <c r="R19" s="3" t="s">
        <v>19</v>
      </c>
      <c r="S19" s="3" t="s">
        <v>98</v>
      </c>
      <c r="T19" s="3"/>
    </row>
    <row r="20" ht="15.75" customHeight="1">
      <c r="A20" s="5">
        <v>44762.410301412034</v>
      </c>
      <c r="B20" s="3" t="s">
        <v>19</v>
      </c>
      <c r="C20" s="3" t="s">
        <v>49</v>
      </c>
      <c r="D20" s="3" t="s">
        <v>38</v>
      </c>
      <c r="E20" s="13" t="s">
        <v>1068</v>
      </c>
      <c r="F20" s="13" t="s">
        <v>1049</v>
      </c>
      <c r="G20" s="3" t="s">
        <v>99</v>
      </c>
      <c r="H20" s="3" t="s">
        <v>68</v>
      </c>
      <c r="I20" s="3" t="s">
        <v>34</v>
      </c>
      <c r="J20" s="3"/>
      <c r="K20" s="4" t="s">
        <v>35</v>
      </c>
      <c r="L20" s="3"/>
      <c r="M20" s="3"/>
      <c r="N20" s="3"/>
      <c r="O20" s="3" t="s">
        <v>19</v>
      </c>
      <c r="P20" s="3" t="s">
        <v>42</v>
      </c>
      <c r="Q20" s="3" t="s">
        <v>100</v>
      </c>
      <c r="R20" s="3" t="s">
        <v>27</v>
      </c>
      <c r="S20" s="3"/>
      <c r="T20" s="3"/>
    </row>
    <row r="21" ht="15.75" customHeight="1">
      <c r="A21" s="5">
        <v>44762.410536689815</v>
      </c>
      <c r="B21" s="3" t="s">
        <v>19</v>
      </c>
      <c r="C21" s="3" t="s">
        <v>101</v>
      </c>
      <c r="D21" s="3" t="s">
        <v>62</v>
      </c>
      <c r="E21" s="13" t="s">
        <v>1070</v>
      </c>
      <c r="F21" s="13" t="s">
        <v>1049</v>
      </c>
      <c r="G21" s="3" t="s">
        <v>29</v>
      </c>
      <c r="H21" s="3" t="s">
        <v>23</v>
      </c>
      <c r="I21" s="3" t="s">
        <v>35</v>
      </c>
      <c r="J21" s="3" t="s">
        <v>35</v>
      </c>
      <c r="K21" s="4" t="s">
        <v>35</v>
      </c>
      <c r="L21" s="3"/>
      <c r="M21" s="4" t="s">
        <v>35</v>
      </c>
      <c r="N21" s="3"/>
      <c r="O21" s="3" t="s">
        <v>19</v>
      </c>
      <c r="P21" s="3" t="s">
        <v>103</v>
      </c>
      <c r="Q21" s="3" t="s">
        <v>104</v>
      </c>
      <c r="R21" s="3" t="s">
        <v>27</v>
      </c>
      <c r="S21" s="3"/>
      <c r="T21" s="3"/>
    </row>
    <row r="22" ht="15.75" customHeight="1">
      <c r="A22" s="5">
        <v>44762.42314377315</v>
      </c>
      <c r="B22" s="3" t="s">
        <v>19</v>
      </c>
      <c r="C22" s="3" t="s">
        <v>101</v>
      </c>
      <c r="D22" s="3" t="s">
        <v>44</v>
      </c>
      <c r="E22" s="13" t="s">
        <v>1070</v>
      </c>
      <c r="F22" s="13" t="s">
        <v>1050</v>
      </c>
      <c r="G22" s="3" t="s">
        <v>29</v>
      </c>
      <c r="H22" s="3" t="s">
        <v>33</v>
      </c>
      <c r="I22" s="3" t="s">
        <v>35</v>
      </c>
      <c r="J22" s="3" t="s">
        <v>34</v>
      </c>
      <c r="K22" s="3"/>
      <c r="L22" s="3" t="s">
        <v>34</v>
      </c>
      <c r="M22" s="3" t="s">
        <v>24</v>
      </c>
      <c r="N22" s="3"/>
      <c r="O22" s="3" t="s">
        <v>27</v>
      </c>
      <c r="P22" s="3"/>
      <c r="Q22" s="3"/>
      <c r="R22" s="3"/>
      <c r="S22" s="3"/>
      <c r="T22" s="3"/>
    </row>
    <row r="23" ht="15.75" customHeight="1">
      <c r="A23" s="5">
        <v>44762.88609325231</v>
      </c>
      <c r="B23" s="3" t="s">
        <v>19</v>
      </c>
      <c r="C23" s="3" t="s">
        <v>20</v>
      </c>
      <c r="D23" s="3" t="s">
        <v>44</v>
      </c>
      <c r="E23" s="13" t="s">
        <v>1062</v>
      </c>
      <c r="F23" s="13" t="s">
        <v>1049</v>
      </c>
      <c r="G23" s="3" t="s">
        <v>106</v>
      </c>
      <c r="H23" s="3" t="s">
        <v>107</v>
      </c>
      <c r="I23" s="3"/>
      <c r="J23" s="3" t="s">
        <v>24</v>
      </c>
      <c r="K23" s="3"/>
      <c r="L23" s="3" t="s">
        <v>35</v>
      </c>
      <c r="M23" s="3" t="s">
        <v>24</v>
      </c>
      <c r="N23" s="3"/>
      <c r="O23" s="3" t="s">
        <v>19</v>
      </c>
      <c r="P23" s="3" t="s">
        <v>108</v>
      </c>
      <c r="Q23" s="3" t="s">
        <v>109</v>
      </c>
      <c r="R23" s="3" t="s">
        <v>19</v>
      </c>
      <c r="S23" s="3"/>
      <c r="T23" s="3"/>
    </row>
    <row r="24" ht="15.75" customHeight="1">
      <c r="A24" s="5">
        <v>44766.42798438657</v>
      </c>
      <c r="B24" s="3" t="s">
        <v>19</v>
      </c>
      <c r="C24" s="3" t="s">
        <v>49</v>
      </c>
      <c r="D24" s="3" t="s">
        <v>62</v>
      </c>
      <c r="E24" s="13" t="s">
        <v>1068</v>
      </c>
      <c r="F24" s="13" t="s">
        <v>1049</v>
      </c>
      <c r="G24" s="3" t="s">
        <v>110</v>
      </c>
      <c r="H24" s="3" t="s">
        <v>111</v>
      </c>
      <c r="I24" s="3" t="s">
        <v>34</v>
      </c>
      <c r="J24" s="3"/>
      <c r="K24" s="4" t="s">
        <v>35</v>
      </c>
      <c r="L24" s="3"/>
      <c r="M24" s="4" t="s">
        <v>35</v>
      </c>
      <c r="N24" s="3"/>
      <c r="O24" s="3" t="s">
        <v>19</v>
      </c>
      <c r="P24" s="3" t="s">
        <v>84</v>
      </c>
      <c r="Q24" s="3" t="s">
        <v>112</v>
      </c>
      <c r="R24" s="3" t="s">
        <v>19</v>
      </c>
      <c r="S24" s="3"/>
      <c r="T24" s="3"/>
    </row>
    <row r="25" ht="15.75" customHeight="1">
      <c r="A25" s="5">
        <v>44766.461911562496</v>
      </c>
      <c r="B25" s="3" t="s">
        <v>19</v>
      </c>
      <c r="C25" s="3" t="s">
        <v>20</v>
      </c>
      <c r="D25" s="3" t="s">
        <v>21</v>
      </c>
      <c r="E25" s="13" t="s">
        <v>1068</v>
      </c>
      <c r="F25" s="13" t="s">
        <v>1047</v>
      </c>
      <c r="G25" s="3" t="s">
        <v>113</v>
      </c>
      <c r="H25" s="3" t="s">
        <v>58</v>
      </c>
      <c r="I25" s="3" t="s">
        <v>35</v>
      </c>
      <c r="J25" s="3" t="s">
        <v>24</v>
      </c>
      <c r="K25" s="3" t="s">
        <v>24</v>
      </c>
      <c r="L25" s="3"/>
      <c r="M25" s="3"/>
      <c r="N25" s="3"/>
      <c r="O25" s="3" t="s">
        <v>19</v>
      </c>
      <c r="P25" s="3" t="s">
        <v>69</v>
      </c>
      <c r="Q25" s="3" t="s">
        <v>114</v>
      </c>
      <c r="R25" s="3" t="s">
        <v>19</v>
      </c>
      <c r="S25" s="3" t="s">
        <v>114</v>
      </c>
      <c r="T25" s="3"/>
    </row>
    <row r="26" ht="15.75" customHeight="1">
      <c r="A26" s="5">
        <v>44767.67920518518</v>
      </c>
      <c r="B26" s="3" t="s">
        <v>19</v>
      </c>
      <c r="C26" s="3" t="s">
        <v>20</v>
      </c>
      <c r="D26" s="3" t="s">
        <v>115</v>
      </c>
      <c r="E26" s="13" t="s">
        <v>1062</v>
      </c>
      <c r="F26" s="13" t="s">
        <v>1049</v>
      </c>
      <c r="G26" s="3" t="s">
        <v>29</v>
      </c>
      <c r="H26" s="3" t="s">
        <v>52</v>
      </c>
      <c r="I26" s="3" t="s">
        <v>24</v>
      </c>
      <c r="J26" s="3"/>
      <c r="K26" s="3"/>
      <c r="L26" s="3" t="s">
        <v>34</v>
      </c>
      <c r="M26" s="3" t="s">
        <v>24</v>
      </c>
      <c r="N26" s="3"/>
      <c r="O26" s="3" t="s">
        <v>19</v>
      </c>
      <c r="P26" s="3" t="s">
        <v>117</v>
      </c>
      <c r="Q26" s="3" t="s">
        <v>118</v>
      </c>
      <c r="R26" s="3" t="s">
        <v>27</v>
      </c>
      <c r="S26" s="3"/>
      <c r="T26" s="3"/>
    </row>
    <row r="27" ht="15.75" customHeight="1">
      <c r="A27" s="5">
        <v>44767.73787710648</v>
      </c>
      <c r="B27" s="3" t="s">
        <v>19</v>
      </c>
      <c r="C27" s="3" t="s">
        <v>49</v>
      </c>
      <c r="D27" s="3" t="s">
        <v>38</v>
      </c>
      <c r="E27" s="13" t="s">
        <v>1062</v>
      </c>
      <c r="F27" s="13" t="s">
        <v>1048</v>
      </c>
      <c r="G27" s="3" t="s">
        <v>120</v>
      </c>
      <c r="H27" s="3" t="s">
        <v>121</v>
      </c>
      <c r="I27" s="3" t="s">
        <v>35</v>
      </c>
      <c r="J27" s="3" t="s">
        <v>24</v>
      </c>
      <c r="K27" s="3" t="s">
        <v>24</v>
      </c>
      <c r="L27" s="3" t="s">
        <v>35</v>
      </c>
      <c r="M27" s="4" t="s">
        <v>35</v>
      </c>
      <c r="N27" s="3"/>
      <c r="O27" s="3" t="s">
        <v>19</v>
      </c>
      <c r="P27" s="3" t="s">
        <v>84</v>
      </c>
      <c r="Q27" s="3" t="s">
        <v>122</v>
      </c>
      <c r="R27" s="3" t="s">
        <v>19</v>
      </c>
      <c r="S27" s="3" t="s">
        <v>123</v>
      </c>
      <c r="T27" s="3"/>
    </row>
    <row r="28" ht="15.75" customHeight="1">
      <c r="A28" s="5">
        <v>44767.76486090278</v>
      </c>
      <c r="B28" s="3" t="s">
        <v>19</v>
      </c>
      <c r="C28" s="3" t="s">
        <v>49</v>
      </c>
      <c r="D28" s="3" t="s">
        <v>38</v>
      </c>
      <c r="E28" s="13" t="s">
        <v>1070</v>
      </c>
      <c r="F28" s="13" t="s">
        <v>1050</v>
      </c>
      <c r="G28" s="3" t="s">
        <v>29</v>
      </c>
      <c r="H28" s="3" t="s">
        <v>68</v>
      </c>
      <c r="I28" s="3" t="s">
        <v>34</v>
      </c>
      <c r="J28" s="3" t="s">
        <v>24</v>
      </c>
      <c r="K28" s="3" t="s">
        <v>24</v>
      </c>
      <c r="L28" s="3" t="s">
        <v>35</v>
      </c>
      <c r="M28" s="3" t="s">
        <v>24</v>
      </c>
      <c r="N28" s="3"/>
      <c r="O28" s="3" t="s">
        <v>19</v>
      </c>
      <c r="P28" s="3" t="s">
        <v>124</v>
      </c>
      <c r="Q28" s="3" t="s">
        <v>125</v>
      </c>
      <c r="R28" s="3" t="s">
        <v>27</v>
      </c>
      <c r="S28" s="3"/>
      <c r="T28" s="3"/>
    </row>
    <row r="29" ht="15.75" customHeight="1">
      <c r="A29" s="5">
        <v>44768.40929079861</v>
      </c>
      <c r="B29" s="3" t="s">
        <v>19</v>
      </c>
      <c r="C29" s="3" t="s">
        <v>49</v>
      </c>
      <c r="D29" s="3" t="s">
        <v>1053</v>
      </c>
      <c r="E29" s="13" t="s">
        <v>1070</v>
      </c>
      <c r="F29" s="13" t="s">
        <v>1048</v>
      </c>
      <c r="G29" s="3" t="s">
        <v>29</v>
      </c>
      <c r="H29" s="3" t="s">
        <v>127</v>
      </c>
      <c r="I29" s="3" t="s">
        <v>24</v>
      </c>
      <c r="J29" s="3"/>
      <c r="K29" s="3"/>
      <c r="L29" s="3"/>
      <c r="M29" s="3" t="s">
        <v>24</v>
      </c>
      <c r="N29" s="3"/>
      <c r="O29" s="3" t="s">
        <v>19</v>
      </c>
      <c r="P29" s="3" t="s">
        <v>53</v>
      </c>
      <c r="Q29" s="3" t="s">
        <v>128</v>
      </c>
      <c r="R29" s="3" t="s">
        <v>27</v>
      </c>
      <c r="S29" s="3"/>
      <c r="T29" s="3"/>
    </row>
    <row r="30" ht="15.75" customHeight="1">
      <c r="A30" s="5">
        <v>44768.95291269676</v>
      </c>
      <c r="B30" s="3" t="s">
        <v>19</v>
      </c>
      <c r="C30" s="3" t="s">
        <v>66</v>
      </c>
      <c r="D30" s="3" t="s">
        <v>62</v>
      </c>
      <c r="E30" s="13" t="s">
        <v>1065</v>
      </c>
      <c r="F30" s="13" t="s">
        <v>1049</v>
      </c>
      <c r="G30" s="3" t="s">
        <v>129</v>
      </c>
      <c r="H30" s="3" t="s">
        <v>95</v>
      </c>
      <c r="I30" s="3" t="s">
        <v>35</v>
      </c>
      <c r="J30" s="3" t="s">
        <v>35</v>
      </c>
      <c r="K30" s="3" t="s">
        <v>34</v>
      </c>
      <c r="L30" s="3" t="s">
        <v>34</v>
      </c>
      <c r="M30" s="3" t="s">
        <v>34</v>
      </c>
      <c r="N30" s="3"/>
      <c r="O30" s="3" t="s">
        <v>19</v>
      </c>
      <c r="P30" s="3" t="s">
        <v>130</v>
      </c>
      <c r="Q30" s="3" t="s">
        <v>131</v>
      </c>
      <c r="R30" s="3" t="s">
        <v>19</v>
      </c>
      <c r="S30" s="4" t="s">
        <v>132</v>
      </c>
      <c r="T30" s="3"/>
    </row>
    <row r="31" ht="15.75" customHeight="1">
      <c r="A31" s="5">
        <v>44769.43261293981</v>
      </c>
      <c r="B31" s="3" t="s">
        <v>19</v>
      </c>
      <c r="C31" s="3" t="s">
        <v>49</v>
      </c>
      <c r="D31" s="3" t="s">
        <v>44</v>
      </c>
      <c r="E31" s="13" t="s">
        <v>1070</v>
      </c>
      <c r="F31" s="13" t="s">
        <v>1049</v>
      </c>
      <c r="G31" s="3" t="s">
        <v>29</v>
      </c>
      <c r="H31" s="3" t="s">
        <v>58</v>
      </c>
      <c r="I31" s="3" t="s">
        <v>35</v>
      </c>
      <c r="J31" s="3" t="s">
        <v>24</v>
      </c>
      <c r="K31" s="3" t="s">
        <v>35</v>
      </c>
      <c r="L31" s="3" t="s">
        <v>24</v>
      </c>
      <c r="M31" s="4" t="s">
        <v>35</v>
      </c>
      <c r="N31" s="3"/>
      <c r="O31" s="3" t="s">
        <v>19</v>
      </c>
      <c r="P31" s="3" t="s">
        <v>133</v>
      </c>
      <c r="Q31" s="3" t="s">
        <v>134</v>
      </c>
      <c r="R31" s="3" t="s">
        <v>27</v>
      </c>
      <c r="S31" s="3"/>
      <c r="T31" s="3"/>
    </row>
    <row r="32" ht="15.75" customHeight="1">
      <c r="A32" s="5">
        <v>44769.45598428241</v>
      </c>
      <c r="B32" s="3" t="s">
        <v>19</v>
      </c>
      <c r="C32" s="3" t="s">
        <v>20</v>
      </c>
      <c r="D32" s="3" t="s">
        <v>50</v>
      </c>
      <c r="E32" s="13" t="s">
        <v>1062</v>
      </c>
      <c r="F32" s="13" t="s">
        <v>1049</v>
      </c>
      <c r="G32" s="3" t="s">
        <v>136</v>
      </c>
      <c r="H32" s="3" t="s">
        <v>137</v>
      </c>
      <c r="I32" s="3"/>
      <c r="J32" s="3"/>
      <c r="K32" s="3"/>
      <c r="L32" s="3"/>
      <c r="M32" s="3"/>
      <c r="N32" s="3" t="s">
        <v>34</v>
      </c>
      <c r="O32" s="3" t="s">
        <v>19</v>
      </c>
      <c r="P32" s="3" t="s">
        <v>138</v>
      </c>
      <c r="Q32" s="3" t="s">
        <v>139</v>
      </c>
      <c r="R32" s="3" t="s">
        <v>27</v>
      </c>
      <c r="S32" s="3"/>
      <c r="T32" s="3"/>
    </row>
    <row r="33" ht="15.75" customHeight="1">
      <c r="A33" s="5">
        <v>44769.48673618055</v>
      </c>
      <c r="B33" s="3" t="s">
        <v>19</v>
      </c>
      <c r="C33" s="3" t="s">
        <v>49</v>
      </c>
      <c r="D33" s="3" t="s">
        <v>38</v>
      </c>
      <c r="E33" s="13" t="s">
        <v>1070</v>
      </c>
      <c r="F33" s="13" t="s">
        <v>1049</v>
      </c>
      <c r="G33" s="3" t="s">
        <v>140</v>
      </c>
      <c r="H33" s="3" t="s">
        <v>23</v>
      </c>
      <c r="I33" s="3" t="s">
        <v>35</v>
      </c>
      <c r="J33" s="4" t="s">
        <v>35</v>
      </c>
      <c r="K33" s="3"/>
      <c r="L33" s="3" t="s">
        <v>35</v>
      </c>
      <c r="M33" s="4" t="s">
        <v>35</v>
      </c>
      <c r="N33" s="3"/>
      <c r="O33" s="3" t="s">
        <v>19</v>
      </c>
      <c r="P33" s="3" t="s">
        <v>141</v>
      </c>
      <c r="Q33" s="3" t="s">
        <v>142</v>
      </c>
      <c r="R33" s="3" t="s">
        <v>27</v>
      </c>
      <c r="S33" s="3"/>
      <c r="T33" s="3"/>
    </row>
    <row r="34" ht="15.75" customHeight="1">
      <c r="A34" s="5">
        <v>44769.59657329861</v>
      </c>
      <c r="B34" s="3" t="s">
        <v>19</v>
      </c>
      <c r="C34" s="3" t="s">
        <v>49</v>
      </c>
      <c r="D34" s="3" t="s">
        <v>38</v>
      </c>
      <c r="E34" s="13" t="s">
        <v>1070</v>
      </c>
      <c r="F34" s="13" t="s">
        <v>1049</v>
      </c>
      <c r="G34" s="3" t="s">
        <v>143</v>
      </c>
      <c r="H34" s="3" t="s">
        <v>33</v>
      </c>
      <c r="I34" s="3"/>
      <c r="J34" s="3"/>
      <c r="K34" s="3"/>
      <c r="L34" s="3"/>
      <c r="M34" s="3"/>
      <c r="N34" s="3" t="s">
        <v>35</v>
      </c>
      <c r="O34" s="3" t="s">
        <v>27</v>
      </c>
      <c r="P34" s="3"/>
      <c r="Q34" s="3"/>
      <c r="R34" s="3"/>
      <c r="S34" s="3"/>
      <c r="T34" s="3"/>
    </row>
    <row r="35" ht="15.75" customHeight="1">
      <c r="A35" s="5">
        <v>44769.735821574075</v>
      </c>
      <c r="B35" s="3" t="s">
        <v>19</v>
      </c>
      <c r="C35" s="3" t="s">
        <v>49</v>
      </c>
      <c r="D35" s="3" t="s">
        <v>1053</v>
      </c>
      <c r="E35" s="13" t="s">
        <v>1062</v>
      </c>
      <c r="F35" s="13" t="s">
        <v>1048</v>
      </c>
      <c r="G35" s="3" t="s">
        <v>146</v>
      </c>
      <c r="H35" s="3" t="s">
        <v>23</v>
      </c>
      <c r="I35" s="3" t="s">
        <v>34</v>
      </c>
      <c r="J35" s="3" t="s">
        <v>35</v>
      </c>
      <c r="K35" s="3" t="s">
        <v>35</v>
      </c>
      <c r="L35" s="3" t="s">
        <v>24</v>
      </c>
      <c r="M35" s="3" t="s">
        <v>24</v>
      </c>
      <c r="N35" s="3"/>
      <c r="O35" s="3" t="s">
        <v>19</v>
      </c>
      <c r="P35" s="3" t="s">
        <v>69</v>
      </c>
      <c r="Q35" s="3" t="s">
        <v>147</v>
      </c>
      <c r="R35" s="3" t="s">
        <v>27</v>
      </c>
      <c r="S35" s="3"/>
      <c r="T35" s="3"/>
    </row>
    <row r="36" ht="15.75" customHeight="1">
      <c r="A36" s="5">
        <v>44769.86129559028</v>
      </c>
      <c r="B36" s="3" t="s">
        <v>19</v>
      </c>
      <c r="C36" s="3" t="s">
        <v>49</v>
      </c>
      <c r="D36" s="3" t="s">
        <v>44</v>
      </c>
      <c r="E36" s="13" t="s">
        <v>1070</v>
      </c>
      <c r="F36" s="13" t="s">
        <v>1049</v>
      </c>
      <c r="G36" s="3" t="s">
        <v>148</v>
      </c>
      <c r="H36" s="3" t="s">
        <v>23</v>
      </c>
      <c r="I36" s="3" t="s">
        <v>24</v>
      </c>
      <c r="J36" s="3"/>
      <c r="K36" s="3"/>
      <c r="L36" s="3"/>
      <c r="M36" s="3"/>
      <c r="N36" s="3" t="s">
        <v>34</v>
      </c>
      <c r="O36" s="3" t="s">
        <v>19</v>
      </c>
      <c r="P36" s="3" t="s">
        <v>149</v>
      </c>
      <c r="Q36" s="3" t="s">
        <v>150</v>
      </c>
      <c r="R36" s="3" t="s">
        <v>27</v>
      </c>
      <c r="S36" s="3"/>
      <c r="T36" s="3"/>
    </row>
    <row r="37" ht="15.75" customHeight="1">
      <c r="A37" s="5">
        <v>44769.93634969907</v>
      </c>
      <c r="B37" s="3" t="s">
        <v>19</v>
      </c>
      <c r="C37" s="3" t="s">
        <v>49</v>
      </c>
      <c r="D37" s="3" t="s">
        <v>151</v>
      </c>
      <c r="E37" s="13" t="s">
        <v>1062</v>
      </c>
      <c r="F37" s="13" t="s">
        <v>1050</v>
      </c>
      <c r="G37" s="3" t="s">
        <v>29</v>
      </c>
      <c r="H37" s="3" t="s">
        <v>127</v>
      </c>
      <c r="I37" s="3" t="s">
        <v>35</v>
      </c>
      <c r="J37" s="3" t="s">
        <v>35</v>
      </c>
      <c r="K37" s="3" t="s">
        <v>35</v>
      </c>
      <c r="L37" s="3" t="s">
        <v>35</v>
      </c>
      <c r="M37" s="4" t="s">
        <v>35</v>
      </c>
      <c r="N37" s="3"/>
      <c r="O37" s="3" t="s">
        <v>19</v>
      </c>
      <c r="P37" s="3" t="s">
        <v>84</v>
      </c>
      <c r="Q37" s="3" t="s">
        <v>152</v>
      </c>
      <c r="R37" s="3" t="s">
        <v>27</v>
      </c>
      <c r="S37" s="3"/>
      <c r="T37" s="3"/>
    </row>
    <row r="38" ht="15.75" customHeight="1">
      <c r="A38" s="5">
        <v>44771.8310065625</v>
      </c>
      <c r="B38" s="3" t="s">
        <v>19</v>
      </c>
      <c r="C38" s="3" t="s">
        <v>49</v>
      </c>
      <c r="D38" s="3" t="s">
        <v>1053</v>
      </c>
      <c r="E38" s="13" t="s">
        <v>1070</v>
      </c>
      <c r="F38" s="13" t="s">
        <v>1047</v>
      </c>
      <c r="G38" s="3" t="s">
        <v>154</v>
      </c>
      <c r="H38" s="3" t="s">
        <v>23</v>
      </c>
      <c r="I38" s="3" t="s">
        <v>24</v>
      </c>
      <c r="J38" s="3" t="s">
        <v>24</v>
      </c>
      <c r="K38" s="3" t="s">
        <v>24</v>
      </c>
      <c r="L38" s="3"/>
      <c r="M38" s="3"/>
      <c r="N38" s="3" t="s">
        <v>34</v>
      </c>
      <c r="O38" s="3" t="s">
        <v>19</v>
      </c>
      <c r="P38" s="3" t="s">
        <v>155</v>
      </c>
      <c r="Q38" s="3" t="s">
        <v>156</v>
      </c>
      <c r="R38" s="3" t="s">
        <v>19</v>
      </c>
      <c r="S38" s="4" t="s">
        <v>157</v>
      </c>
      <c r="T38" s="3"/>
    </row>
    <row r="39" ht="15.75" customHeight="1">
      <c r="A39" s="5">
        <v>44773.416103842595</v>
      </c>
      <c r="B39" s="3" t="s">
        <v>19</v>
      </c>
      <c r="C39" s="3" t="s">
        <v>101</v>
      </c>
      <c r="D39" s="3" t="s">
        <v>76</v>
      </c>
      <c r="E39" s="13" t="s">
        <v>1062</v>
      </c>
      <c r="F39" s="13" t="s">
        <v>1049</v>
      </c>
      <c r="G39" s="3" t="s">
        <v>29</v>
      </c>
      <c r="H39" s="3" t="s">
        <v>160</v>
      </c>
      <c r="I39" s="3" t="s">
        <v>34</v>
      </c>
      <c r="J39" s="3" t="s">
        <v>34</v>
      </c>
      <c r="K39" s="3" t="s">
        <v>34</v>
      </c>
      <c r="L39" s="3" t="s">
        <v>34</v>
      </c>
      <c r="M39" s="3" t="s">
        <v>34</v>
      </c>
      <c r="N39" s="3"/>
      <c r="O39" s="3" t="s">
        <v>19</v>
      </c>
      <c r="P39" s="3" t="s">
        <v>161</v>
      </c>
      <c r="Q39" s="3" t="s">
        <v>162</v>
      </c>
      <c r="R39" s="3" t="s">
        <v>27</v>
      </c>
      <c r="S39" s="3"/>
      <c r="T39" s="3"/>
    </row>
    <row r="40" ht="15.75" customHeight="1">
      <c r="A40" s="5">
        <v>44774.700333518515</v>
      </c>
      <c r="B40" s="3" t="s">
        <v>19</v>
      </c>
      <c r="C40" s="3" t="s">
        <v>66</v>
      </c>
      <c r="D40" s="3" t="s">
        <v>38</v>
      </c>
      <c r="E40" s="13" t="s">
        <v>1065</v>
      </c>
      <c r="F40" s="13" t="s">
        <v>1049</v>
      </c>
      <c r="G40" s="3" t="s">
        <v>163</v>
      </c>
      <c r="H40" s="3" t="s">
        <v>164</v>
      </c>
      <c r="I40" s="3" t="s">
        <v>35</v>
      </c>
      <c r="J40" s="3" t="s">
        <v>24</v>
      </c>
      <c r="K40" s="3" t="s">
        <v>35</v>
      </c>
      <c r="L40" s="3" t="s">
        <v>34</v>
      </c>
      <c r="M40" s="3"/>
      <c r="N40" s="3"/>
      <c r="O40" s="3" t="s">
        <v>19</v>
      </c>
      <c r="P40" s="3" t="s">
        <v>165</v>
      </c>
      <c r="Q40" s="3" t="s">
        <v>166</v>
      </c>
      <c r="R40" s="3" t="s">
        <v>19</v>
      </c>
      <c r="S40" s="3" t="s">
        <v>167</v>
      </c>
      <c r="T40" s="3"/>
    </row>
    <row r="41" ht="15.75" customHeight="1">
      <c r="A41" s="5">
        <v>44776.382177638894</v>
      </c>
      <c r="B41" s="3" t="s">
        <v>19</v>
      </c>
      <c r="C41" s="3" t="s">
        <v>61</v>
      </c>
      <c r="D41" s="3" t="s">
        <v>168</v>
      </c>
      <c r="E41" s="13" t="s">
        <v>1068</v>
      </c>
      <c r="F41" s="13" t="s">
        <v>1049</v>
      </c>
      <c r="G41" s="3" t="s">
        <v>169</v>
      </c>
      <c r="H41" s="3" t="s">
        <v>68</v>
      </c>
      <c r="I41" s="3" t="s">
        <v>35</v>
      </c>
      <c r="J41" s="3" t="s">
        <v>35</v>
      </c>
      <c r="K41" s="3" t="s">
        <v>34</v>
      </c>
      <c r="L41" s="3" t="s">
        <v>34</v>
      </c>
      <c r="M41" s="3" t="s">
        <v>34</v>
      </c>
      <c r="N41" s="3"/>
      <c r="O41" s="3" t="s">
        <v>19</v>
      </c>
      <c r="P41" s="3" t="s">
        <v>170</v>
      </c>
      <c r="Q41" s="3" t="s">
        <v>171</v>
      </c>
      <c r="R41" s="3" t="s">
        <v>27</v>
      </c>
      <c r="S41" s="3"/>
      <c r="T41" s="3"/>
    </row>
    <row r="42" ht="15.75" customHeight="1">
      <c r="A42" s="5">
        <v>44776.392757002315</v>
      </c>
      <c r="B42" s="3" t="s">
        <v>19</v>
      </c>
      <c r="C42" s="3" t="s">
        <v>20</v>
      </c>
      <c r="D42" s="3" t="s">
        <v>50</v>
      </c>
      <c r="E42" s="13" t="s">
        <v>1062</v>
      </c>
      <c r="F42" s="13" t="s">
        <v>1050</v>
      </c>
      <c r="G42" s="3" t="s">
        <v>173</v>
      </c>
      <c r="H42" s="3" t="s">
        <v>78</v>
      </c>
      <c r="I42" s="3" t="s">
        <v>24</v>
      </c>
      <c r="J42" s="3"/>
      <c r="K42" s="3"/>
      <c r="L42" s="3" t="s">
        <v>34</v>
      </c>
      <c r="M42" s="3" t="s">
        <v>34</v>
      </c>
      <c r="N42" s="3"/>
      <c r="O42" s="3" t="s">
        <v>19</v>
      </c>
      <c r="P42" s="3" t="s">
        <v>69</v>
      </c>
      <c r="Q42" s="3" t="s">
        <v>174</v>
      </c>
      <c r="R42" s="3" t="s">
        <v>19</v>
      </c>
      <c r="S42" s="3" t="s">
        <v>98</v>
      </c>
      <c r="T42" s="3"/>
    </row>
    <row r="43" ht="15.75" customHeight="1">
      <c r="A43" s="5">
        <v>44776.401765</v>
      </c>
      <c r="B43" s="3" t="s">
        <v>19</v>
      </c>
      <c r="C43" s="3" t="s">
        <v>49</v>
      </c>
      <c r="D43" s="3" t="s">
        <v>50</v>
      </c>
      <c r="E43" s="13" t="s">
        <v>1068</v>
      </c>
      <c r="F43" s="13" t="s">
        <v>1050</v>
      </c>
      <c r="G43" s="3" t="s">
        <v>176</v>
      </c>
      <c r="H43" s="3" t="s">
        <v>177</v>
      </c>
      <c r="I43" s="4" t="s">
        <v>35</v>
      </c>
      <c r="J43" s="3"/>
      <c r="K43" s="3"/>
      <c r="L43" s="3"/>
      <c r="M43" s="3" t="s">
        <v>24</v>
      </c>
      <c r="N43" s="3"/>
      <c r="O43" s="3" t="s">
        <v>19</v>
      </c>
      <c r="P43" s="3" t="s">
        <v>149</v>
      </c>
      <c r="Q43" s="3" t="s">
        <v>178</v>
      </c>
      <c r="R43" s="3" t="s">
        <v>27</v>
      </c>
      <c r="S43" s="3"/>
      <c r="T43" s="3"/>
    </row>
    <row r="44" ht="15.75" customHeight="1">
      <c r="A44" s="5">
        <v>44776.41769648148</v>
      </c>
      <c r="B44" s="3" t="s">
        <v>19</v>
      </c>
      <c r="C44" s="3" t="s">
        <v>49</v>
      </c>
      <c r="D44" s="3" t="s">
        <v>168</v>
      </c>
      <c r="E44" s="13" t="s">
        <v>1070</v>
      </c>
      <c r="F44" s="13" t="s">
        <v>1048</v>
      </c>
      <c r="G44" s="3" t="s">
        <v>180</v>
      </c>
      <c r="H44" s="3" t="s">
        <v>111</v>
      </c>
      <c r="I44" s="3" t="s">
        <v>34</v>
      </c>
      <c r="J44" s="3" t="s">
        <v>24</v>
      </c>
      <c r="K44" s="3" t="s">
        <v>35</v>
      </c>
      <c r="L44" s="3" t="s">
        <v>34</v>
      </c>
      <c r="M44" s="3" t="s">
        <v>24</v>
      </c>
      <c r="N44" s="3"/>
      <c r="O44" s="3" t="s">
        <v>19</v>
      </c>
      <c r="P44" s="3" t="s">
        <v>42</v>
      </c>
      <c r="Q44" s="3" t="s">
        <v>181</v>
      </c>
      <c r="R44" s="3" t="s">
        <v>27</v>
      </c>
      <c r="S44" s="3"/>
      <c r="T44" s="3"/>
    </row>
    <row r="45" ht="15.75" customHeight="1">
      <c r="A45" s="5">
        <v>44776.430362824074</v>
      </c>
      <c r="B45" s="3" t="s">
        <v>19</v>
      </c>
      <c r="C45" s="3" t="s">
        <v>49</v>
      </c>
      <c r="D45" s="3" t="s">
        <v>50</v>
      </c>
      <c r="E45" s="13" t="s">
        <v>1062</v>
      </c>
      <c r="F45" s="13" t="s">
        <v>1049</v>
      </c>
      <c r="G45" s="3" t="s">
        <v>77</v>
      </c>
      <c r="H45" s="3" t="s">
        <v>83</v>
      </c>
      <c r="I45" s="3" t="s">
        <v>35</v>
      </c>
      <c r="J45" s="3" t="s">
        <v>34</v>
      </c>
      <c r="K45" s="3"/>
      <c r="L45" s="3" t="s">
        <v>34</v>
      </c>
      <c r="M45" s="3" t="s">
        <v>34</v>
      </c>
      <c r="N45" s="3"/>
      <c r="O45" s="3" t="s">
        <v>19</v>
      </c>
      <c r="P45" s="3" t="s">
        <v>53</v>
      </c>
      <c r="Q45" s="3" t="s">
        <v>183</v>
      </c>
      <c r="R45" s="3" t="s">
        <v>19</v>
      </c>
      <c r="S45" s="4" t="s">
        <v>184</v>
      </c>
      <c r="T45" s="3"/>
    </row>
    <row r="46" ht="15.75" customHeight="1">
      <c r="A46" s="5">
        <v>44776.64776535879</v>
      </c>
      <c r="B46" s="3" t="s">
        <v>19</v>
      </c>
      <c r="C46" s="3" t="s">
        <v>66</v>
      </c>
      <c r="D46" s="3" t="s">
        <v>38</v>
      </c>
      <c r="E46" s="13" t="s">
        <v>1065</v>
      </c>
      <c r="F46" s="13" t="s">
        <v>1050</v>
      </c>
      <c r="G46" s="3" t="s">
        <v>185</v>
      </c>
      <c r="H46" s="3" t="s">
        <v>23</v>
      </c>
      <c r="I46" s="3" t="s">
        <v>35</v>
      </c>
      <c r="J46" s="3" t="s">
        <v>24</v>
      </c>
      <c r="K46" s="3"/>
      <c r="L46" s="3" t="s">
        <v>34</v>
      </c>
      <c r="M46" s="3"/>
      <c r="N46" s="3"/>
      <c r="O46" s="3" t="s">
        <v>19</v>
      </c>
      <c r="P46" s="3" t="s">
        <v>186</v>
      </c>
      <c r="Q46" s="3" t="s">
        <v>187</v>
      </c>
      <c r="R46" s="3" t="s">
        <v>27</v>
      </c>
      <c r="S46" s="3"/>
      <c r="T46" s="3"/>
    </row>
    <row r="47" ht="15.75" customHeight="1">
      <c r="A47" s="5">
        <v>44776.74745865741</v>
      </c>
      <c r="B47" s="3" t="s">
        <v>19</v>
      </c>
      <c r="C47" s="3" t="s">
        <v>49</v>
      </c>
      <c r="D47" s="3" t="s">
        <v>62</v>
      </c>
      <c r="E47" s="3"/>
      <c r="F47" s="13" t="s">
        <v>1049</v>
      </c>
      <c r="G47" s="3" t="s">
        <v>190</v>
      </c>
      <c r="H47" s="3" t="s">
        <v>191</v>
      </c>
      <c r="I47" s="3" t="s">
        <v>24</v>
      </c>
      <c r="J47" s="3" t="s">
        <v>24</v>
      </c>
      <c r="K47" s="3" t="s">
        <v>24</v>
      </c>
      <c r="L47" s="3"/>
      <c r="M47" s="3"/>
      <c r="N47" s="3"/>
      <c r="O47" s="3" t="s">
        <v>19</v>
      </c>
      <c r="P47" s="3" t="s">
        <v>186</v>
      </c>
      <c r="Q47" s="3" t="s">
        <v>192</v>
      </c>
      <c r="R47" s="3" t="s">
        <v>19</v>
      </c>
      <c r="S47" s="3" t="s">
        <v>193</v>
      </c>
      <c r="T47" s="3"/>
    </row>
    <row r="48" ht="15.75" customHeight="1">
      <c r="A48" s="5">
        <v>44776.87032553241</v>
      </c>
      <c r="B48" s="3" t="s">
        <v>19</v>
      </c>
      <c r="C48" s="3" t="s">
        <v>49</v>
      </c>
      <c r="D48" s="3" t="s">
        <v>50</v>
      </c>
      <c r="E48" s="13" t="s">
        <v>1070</v>
      </c>
      <c r="G48" s="3" t="s">
        <v>195</v>
      </c>
      <c r="H48" s="3" t="s">
        <v>23</v>
      </c>
      <c r="I48" s="3"/>
      <c r="J48" s="3"/>
      <c r="K48" s="3"/>
      <c r="L48" s="3"/>
      <c r="M48" s="3"/>
      <c r="N48" s="3"/>
      <c r="O48" s="3" t="s">
        <v>19</v>
      </c>
      <c r="P48" s="3" t="s">
        <v>196</v>
      </c>
      <c r="Q48" s="3" t="s">
        <v>197</v>
      </c>
      <c r="R48" s="3" t="s">
        <v>27</v>
      </c>
      <c r="S48" s="3"/>
      <c r="T48" s="3"/>
    </row>
    <row r="49" ht="15.75" customHeight="1">
      <c r="A49" s="5">
        <v>44778.47389283565</v>
      </c>
      <c r="B49" s="3" t="s">
        <v>19</v>
      </c>
      <c r="C49" s="3" t="s">
        <v>20</v>
      </c>
      <c r="D49" s="3" t="s">
        <v>198</v>
      </c>
      <c r="E49" s="13" t="s">
        <v>1070</v>
      </c>
      <c r="F49" s="13" t="s">
        <v>1048</v>
      </c>
      <c r="G49" s="3" t="s">
        <v>200</v>
      </c>
      <c r="H49" s="3" t="s">
        <v>201</v>
      </c>
      <c r="I49" s="4" t="s">
        <v>35</v>
      </c>
      <c r="J49" s="3"/>
      <c r="K49" s="3" t="s">
        <v>24</v>
      </c>
      <c r="L49" s="3"/>
      <c r="M49" s="3"/>
      <c r="N49" s="3"/>
      <c r="O49" s="3" t="s">
        <v>19</v>
      </c>
      <c r="P49" s="3" t="s">
        <v>124</v>
      </c>
      <c r="Q49" s="3" t="s">
        <v>202</v>
      </c>
      <c r="R49" s="3" t="s">
        <v>27</v>
      </c>
      <c r="S49" s="3"/>
      <c r="T49" s="3"/>
    </row>
    <row r="50" ht="15.75" customHeight="1">
      <c r="A50" s="5">
        <v>44781.67810831018</v>
      </c>
      <c r="B50" s="3" t="s">
        <v>19</v>
      </c>
      <c r="C50" s="3" t="s">
        <v>20</v>
      </c>
      <c r="D50" s="3" t="s">
        <v>21</v>
      </c>
      <c r="E50" s="13" t="s">
        <v>1068</v>
      </c>
      <c r="F50" s="13" t="s">
        <v>1049</v>
      </c>
      <c r="G50" s="3" t="s">
        <v>203</v>
      </c>
      <c r="H50" s="3" t="s">
        <v>23</v>
      </c>
      <c r="I50" s="3" t="s">
        <v>24</v>
      </c>
      <c r="J50" s="3" t="s">
        <v>24</v>
      </c>
      <c r="K50" s="3" t="s">
        <v>35</v>
      </c>
      <c r="L50" s="3" t="s">
        <v>35</v>
      </c>
      <c r="M50" s="3" t="s">
        <v>24</v>
      </c>
      <c r="N50" s="3"/>
      <c r="O50" s="3" t="s">
        <v>27</v>
      </c>
      <c r="P50" s="3"/>
      <c r="Q50" s="3"/>
      <c r="R50" s="3"/>
      <c r="S50" s="3"/>
      <c r="T50" s="3"/>
    </row>
    <row r="51" ht="15.75" customHeight="1">
      <c r="A51" s="5">
        <v>44782.65928451389</v>
      </c>
      <c r="B51" s="3" t="s">
        <v>19</v>
      </c>
      <c r="C51" s="3" t="s">
        <v>61</v>
      </c>
      <c r="D51" s="3" t="s">
        <v>38</v>
      </c>
      <c r="E51" s="13" t="s">
        <v>1068</v>
      </c>
      <c r="F51" s="13" t="s">
        <v>1050</v>
      </c>
      <c r="G51" s="3" t="s">
        <v>205</v>
      </c>
      <c r="H51" s="3" t="s">
        <v>23</v>
      </c>
      <c r="I51" s="3" t="s">
        <v>34</v>
      </c>
      <c r="J51" s="3" t="s">
        <v>34</v>
      </c>
      <c r="K51" s="3" t="s">
        <v>24</v>
      </c>
      <c r="L51" s="3"/>
      <c r="M51" s="3" t="s">
        <v>34</v>
      </c>
      <c r="N51" s="3"/>
      <c r="O51" s="3" t="s">
        <v>19</v>
      </c>
      <c r="P51" s="3" t="s">
        <v>155</v>
      </c>
      <c r="Q51" s="3" t="s">
        <v>206</v>
      </c>
      <c r="R51" s="3" t="s">
        <v>27</v>
      </c>
      <c r="S51" s="3"/>
      <c r="T51" s="3"/>
    </row>
    <row r="52" ht="15.75" customHeight="1">
      <c r="A52" s="5">
        <v>44782.81107202546</v>
      </c>
      <c r="B52" s="3" t="s">
        <v>19</v>
      </c>
      <c r="C52" s="3" t="s">
        <v>49</v>
      </c>
      <c r="D52" s="3" t="s">
        <v>168</v>
      </c>
      <c r="E52" s="13" t="s">
        <v>1068</v>
      </c>
      <c r="F52" s="13" t="s">
        <v>1049</v>
      </c>
      <c r="G52" s="3" t="s">
        <v>73</v>
      </c>
      <c r="H52" s="3" t="s">
        <v>127</v>
      </c>
      <c r="I52" s="3" t="s">
        <v>35</v>
      </c>
      <c r="J52" s="3" t="s">
        <v>24</v>
      </c>
      <c r="K52" s="3" t="s">
        <v>35</v>
      </c>
      <c r="L52" s="4" t="s">
        <v>35</v>
      </c>
      <c r="M52" s="3"/>
      <c r="N52" s="3"/>
      <c r="O52" s="3" t="s">
        <v>19</v>
      </c>
      <c r="P52" s="3" t="s">
        <v>79</v>
      </c>
      <c r="Q52" s="3" t="s">
        <v>207</v>
      </c>
      <c r="R52" s="3" t="s">
        <v>27</v>
      </c>
      <c r="S52" s="3"/>
      <c r="T52" s="3"/>
    </row>
    <row r="53" ht="15.75" customHeight="1">
      <c r="A53" s="5">
        <v>44782.9406990162</v>
      </c>
      <c r="B53" s="3" t="s">
        <v>19</v>
      </c>
      <c r="C53" s="3" t="s">
        <v>49</v>
      </c>
      <c r="D53" s="3" t="s">
        <v>208</v>
      </c>
      <c r="E53" s="13" t="s">
        <v>1062</v>
      </c>
      <c r="F53" s="13" t="s">
        <v>1049</v>
      </c>
      <c r="G53" s="3" t="s">
        <v>73</v>
      </c>
      <c r="H53" s="3" t="s">
        <v>33</v>
      </c>
      <c r="I53" s="3" t="s">
        <v>24</v>
      </c>
      <c r="J53" s="3" t="s">
        <v>24</v>
      </c>
      <c r="K53" s="3"/>
      <c r="L53" s="3" t="s">
        <v>24</v>
      </c>
      <c r="M53" s="3" t="s">
        <v>24</v>
      </c>
      <c r="N53" s="3"/>
      <c r="O53" s="3" t="s">
        <v>19</v>
      </c>
      <c r="P53" s="3" t="s">
        <v>25</v>
      </c>
      <c r="Q53" s="3" t="s">
        <v>209</v>
      </c>
      <c r="R53" s="3" t="s">
        <v>19</v>
      </c>
      <c r="S53" s="3"/>
      <c r="T53" s="3"/>
    </row>
    <row r="54" ht="15.75" customHeight="1">
      <c r="A54" s="5">
        <v>44783.73288888889</v>
      </c>
      <c r="B54" s="3" t="s">
        <v>19</v>
      </c>
      <c r="C54" s="3" t="s">
        <v>49</v>
      </c>
      <c r="D54" s="3" t="s">
        <v>21</v>
      </c>
      <c r="E54" s="13" t="s">
        <v>1062</v>
      </c>
      <c r="F54" s="13" t="s">
        <v>1049</v>
      </c>
      <c r="G54" s="3" t="s">
        <v>210</v>
      </c>
      <c r="H54" s="3" t="s">
        <v>127</v>
      </c>
      <c r="I54" s="3" t="s">
        <v>35</v>
      </c>
      <c r="J54" s="4" t="s">
        <v>35</v>
      </c>
      <c r="K54" s="3"/>
      <c r="L54" s="3"/>
      <c r="M54" s="4" t="s">
        <v>35</v>
      </c>
      <c r="N54" s="3"/>
      <c r="O54" s="3" t="s">
        <v>19</v>
      </c>
      <c r="P54" s="3" t="s">
        <v>211</v>
      </c>
      <c r="Q54" s="3" t="s">
        <v>212</v>
      </c>
      <c r="R54" s="3" t="s">
        <v>19</v>
      </c>
      <c r="S54" s="3"/>
      <c r="T54" s="3"/>
    </row>
    <row r="55" ht="15.75" customHeight="1">
      <c r="A55" s="5">
        <v>44784.72946203704</v>
      </c>
      <c r="B55" s="3" t="s">
        <v>19</v>
      </c>
      <c r="C55" s="3" t="s">
        <v>20</v>
      </c>
      <c r="D55" s="3" t="s">
        <v>44</v>
      </c>
      <c r="E55" s="13" t="s">
        <v>1062</v>
      </c>
      <c r="F55" s="13" t="s">
        <v>1049</v>
      </c>
      <c r="G55" s="3" t="s">
        <v>29</v>
      </c>
      <c r="H55" s="3" t="s">
        <v>52</v>
      </c>
      <c r="I55" s="3" t="s">
        <v>35</v>
      </c>
      <c r="J55" s="3" t="s">
        <v>24</v>
      </c>
      <c r="K55" s="3" t="s">
        <v>35</v>
      </c>
      <c r="L55" s="3" t="s">
        <v>34</v>
      </c>
      <c r="M55" s="4" t="s">
        <v>35</v>
      </c>
      <c r="N55" s="3"/>
      <c r="O55" s="3" t="s">
        <v>19</v>
      </c>
      <c r="P55" s="3" t="s">
        <v>214</v>
      </c>
      <c r="Q55" s="3" t="s">
        <v>215</v>
      </c>
      <c r="R55" s="3" t="s">
        <v>19</v>
      </c>
      <c r="S55" s="4" t="s">
        <v>216</v>
      </c>
      <c r="T55" s="3"/>
    </row>
    <row r="56" ht="15.75" customHeight="1">
      <c r="A56" s="5">
        <v>44784.733194375</v>
      </c>
      <c r="B56" s="3" t="s">
        <v>19</v>
      </c>
      <c r="C56" s="3" t="s">
        <v>49</v>
      </c>
      <c r="D56" s="3" t="s">
        <v>217</v>
      </c>
      <c r="E56" s="13" t="s">
        <v>1062</v>
      </c>
      <c r="F56" s="13" t="s">
        <v>1049</v>
      </c>
      <c r="G56" s="3" t="s">
        <v>29</v>
      </c>
      <c r="H56" s="3" t="s">
        <v>58</v>
      </c>
      <c r="I56" s="3" t="s">
        <v>24</v>
      </c>
      <c r="J56" s="3"/>
      <c r="K56" s="3" t="s">
        <v>24</v>
      </c>
      <c r="L56" s="3" t="s">
        <v>24</v>
      </c>
      <c r="M56" s="3" t="s">
        <v>24</v>
      </c>
      <c r="N56" s="3"/>
      <c r="O56" s="3" t="s">
        <v>19</v>
      </c>
      <c r="P56" s="3" t="s">
        <v>219</v>
      </c>
      <c r="Q56" s="3" t="s">
        <v>220</v>
      </c>
      <c r="R56" s="3" t="s">
        <v>19</v>
      </c>
      <c r="S56" s="4" t="s">
        <v>221</v>
      </c>
      <c r="T56" s="3"/>
    </row>
    <row r="57" ht="15.75" customHeight="1">
      <c r="A57" s="5">
        <v>44784.73667503472</v>
      </c>
      <c r="B57" s="3" t="s">
        <v>19</v>
      </c>
      <c r="C57" s="3" t="s">
        <v>20</v>
      </c>
      <c r="D57" s="3" t="s">
        <v>38</v>
      </c>
      <c r="E57" s="13" t="s">
        <v>1062</v>
      </c>
      <c r="F57" s="13" t="s">
        <v>1050</v>
      </c>
      <c r="G57" s="3" t="s">
        <v>222</v>
      </c>
      <c r="H57" s="3" t="s">
        <v>23</v>
      </c>
      <c r="I57" s="3" t="s">
        <v>35</v>
      </c>
      <c r="J57" s="3" t="s">
        <v>24</v>
      </c>
      <c r="K57" s="3" t="s">
        <v>34</v>
      </c>
      <c r="L57" s="3"/>
      <c r="M57" s="3" t="s">
        <v>24</v>
      </c>
      <c r="N57" s="3"/>
      <c r="O57" s="3" t="s">
        <v>19</v>
      </c>
      <c r="P57" s="3" t="s">
        <v>155</v>
      </c>
      <c r="Q57" s="3" t="s">
        <v>223</v>
      </c>
      <c r="R57" s="3" t="s">
        <v>27</v>
      </c>
      <c r="S57" s="3"/>
      <c r="T57" s="3"/>
    </row>
    <row r="58" ht="15.75" customHeight="1">
      <c r="A58" s="5">
        <v>44784.83866329861</v>
      </c>
      <c r="B58" s="3" t="s">
        <v>19</v>
      </c>
      <c r="C58" s="3" t="s">
        <v>49</v>
      </c>
      <c r="D58" s="3" t="s">
        <v>168</v>
      </c>
      <c r="E58" s="13" t="s">
        <v>1065</v>
      </c>
      <c r="F58" s="13" t="s">
        <v>1049</v>
      </c>
      <c r="G58" s="3" t="s">
        <v>110</v>
      </c>
      <c r="H58" s="3" t="s">
        <v>127</v>
      </c>
      <c r="I58" s="3" t="s">
        <v>34</v>
      </c>
      <c r="J58" s="3" t="s">
        <v>24</v>
      </c>
      <c r="K58" s="3" t="s">
        <v>24</v>
      </c>
      <c r="L58" s="3" t="s">
        <v>24</v>
      </c>
      <c r="M58" s="4" t="s">
        <v>35</v>
      </c>
      <c r="N58" s="3"/>
      <c r="O58" s="3" t="s">
        <v>19</v>
      </c>
      <c r="P58" s="3" t="s">
        <v>84</v>
      </c>
      <c r="Q58" s="3" t="s">
        <v>225</v>
      </c>
      <c r="R58" s="3" t="s">
        <v>27</v>
      </c>
      <c r="S58" s="3"/>
      <c r="T58" s="3"/>
    </row>
    <row r="59" ht="15.75" customHeight="1">
      <c r="A59" s="5">
        <v>44784.88323181713</v>
      </c>
      <c r="B59" s="3" t="s">
        <v>19</v>
      </c>
      <c r="C59" s="3" t="s">
        <v>49</v>
      </c>
      <c r="D59" s="3" t="s">
        <v>21</v>
      </c>
      <c r="E59" s="13" t="s">
        <v>1065</v>
      </c>
      <c r="F59" s="13" t="s">
        <v>1049</v>
      </c>
      <c r="G59" s="3" t="s">
        <v>29</v>
      </c>
      <c r="H59" s="3" t="s">
        <v>23</v>
      </c>
      <c r="I59" s="3" t="s">
        <v>35</v>
      </c>
      <c r="J59" s="3" t="s">
        <v>35</v>
      </c>
      <c r="K59" s="3" t="s">
        <v>35</v>
      </c>
      <c r="L59" s="3" t="s">
        <v>34</v>
      </c>
      <c r="M59" s="3" t="s">
        <v>24</v>
      </c>
      <c r="N59" s="3"/>
      <c r="O59" s="3" t="s">
        <v>19</v>
      </c>
      <c r="P59" s="3" t="s">
        <v>170</v>
      </c>
      <c r="Q59" s="3" t="s">
        <v>226</v>
      </c>
      <c r="R59" s="3" t="s">
        <v>27</v>
      </c>
      <c r="S59" s="3"/>
      <c r="T59" s="3"/>
    </row>
    <row r="60" ht="15.75" customHeight="1">
      <c r="A60" s="5">
        <v>44785.391684699076</v>
      </c>
      <c r="B60" s="3" t="s">
        <v>19</v>
      </c>
      <c r="C60" s="3" t="s">
        <v>49</v>
      </c>
      <c r="D60" s="3" t="s">
        <v>21</v>
      </c>
      <c r="E60" s="13" t="s">
        <v>1062</v>
      </c>
      <c r="F60" s="13" t="s">
        <v>1049</v>
      </c>
      <c r="G60" s="3" t="s">
        <v>73</v>
      </c>
      <c r="H60" s="3" t="s">
        <v>33</v>
      </c>
      <c r="I60" s="3" t="s">
        <v>34</v>
      </c>
      <c r="J60" s="3"/>
      <c r="K60" s="3" t="s">
        <v>24</v>
      </c>
      <c r="L60" s="3" t="s">
        <v>34</v>
      </c>
      <c r="M60" s="3"/>
      <c r="N60" s="3"/>
      <c r="O60" s="3" t="s">
        <v>19</v>
      </c>
      <c r="P60" s="3" t="s">
        <v>227</v>
      </c>
      <c r="Q60" s="3" t="s">
        <v>228</v>
      </c>
      <c r="R60" s="3" t="s">
        <v>19</v>
      </c>
      <c r="S60" s="3"/>
      <c r="T60" s="3"/>
    </row>
    <row r="61" ht="15.75" customHeight="1">
      <c r="A61" s="5">
        <v>44785.519401701386</v>
      </c>
      <c r="B61" s="3" t="s">
        <v>19</v>
      </c>
      <c r="C61" s="3" t="s">
        <v>49</v>
      </c>
      <c r="D61" s="3" t="s">
        <v>21</v>
      </c>
      <c r="E61" s="13" t="s">
        <v>1065</v>
      </c>
      <c r="G61" s="3"/>
      <c r="H61" s="3"/>
      <c r="I61" s="3"/>
      <c r="J61" s="3"/>
      <c r="K61" s="3"/>
      <c r="L61" s="3"/>
      <c r="M61" s="3"/>
      <c r="N61" s="3"/>
      <c r="O61" s="3" t="s">
        <v>19</v>
      </c>
      <c r="P61" s="3" t="s">
        <v>149</v>
      </c>
      <c r="Q61" s="3" t="s">
        <v>230</v>
      </c>
      <c r="R61" s="3" t="s">
        <v>27</v>
      </c>
      <c r="S61" s="3"/>
      <c r="T61" s="3"/>
    </row>
    <row r="62" ht="15.75" customHeight="1">
      <c r="A62" s="5">
        <v>44785.59395322917</v>
      </c>
      <c r="B62" s="3" t="s">
        <v>19</v>
      </c>
      <c r="C62" s="3" t="s">
        <v>49</v>
      </c>
      <c r="D62" s="3" t="s">
        <v>21</v>
      </c>
      <c r="E62" s="13" t="s">
        <v>1062</v>
      </c>
      <c r="F62" s="13" t="s">
        <v>1049</v>
      </c>
      <c r="G62" s="3" t="s">
        <v>231</v>
      </c>
      <c r="H62" s="3" t="s">
        <v>127</v>
      </c>
      <c r="I62" s="3" t="s">
        <v>24</v>
      </c>
      <c r="J62" s="3"/>
      <c r="K62" s="3"/>
      <c r="L62" s="3" t="s">
        <v>35</v>
      </c>
      <c r="M62" s="4" t="s">
        <v>35</v>
      </c>
      <c r="N62" s="3"/>
      <c r="O62" s="3" t="s">
        <v>19</v>
      </c>
      <c r="P62" s="3" t="s">
        <v>92</v>
      </c>
      <c r="Q62" s="3" t="s">
        <v>232</v>
      </c>
      <c r="R62" s="3" t="s">
        <v>27</v>
      </c>
      <c r="S62" s="3"/>
      <c r="T62" s="3"/>
    </row>
    <row r="63" ht="15.75" customHeight="1">
      <c r="A63" s="5">
        <v>44785.7183215625</v>
      </c>
      <c r="B63" s="3" t="s">
        <v>19</v>
      </c>
      <c r="C63" s="3" t="s">
        <v>49</v>
      </c>
      <c r="D63" s="13" t="s">
        <v>38</v>
      </c>
      <c r="E63" s="13" t="s">
        <v>1065</v>
      </c>
      <c r="F63" s="13" t="s">
        <v>1049</v>
      </c>
      <c r="G63" s="3" t="s">
        <v>233</v>
      </c>
      <c r="H63" s="3" t="s">
        <v>137</v>
      </c>
      <c r="I63" s="3" t="s">
        <v>35</v>
      </c>
      <c r="J63" s="3" t="s">
        <v>35</v>
      </c>
      <c r="K63" s="3" t="s">
        <v>34</v>
      </c>
      <c r="L63" s="3" t="s">
        <v>34</v>
      </c>
      <c r="M63" s="3" t="s">
        <v>24</v>
      </c>
      <c r="N63" s="3"/>
      <c r="O63" s="3" t="s">
        <v>27</v>
      </c>
      <c r="P63" s="3"/>
      <c r="Q63" s="3"/>
      <c r="R63" s="3"/>
      <c r="S63" s="3"/>
      <c r="T63" s="3"/>
    </row>
    <row r="64" ht="15.75" customHeight="1">
      <c r="A64" s="5">
        <v>44785.737975428245</v>
      </c>
      <c r="B64" s="3" t="s">
        <v>19</v>
      </c>
      <c r="C64" s="3" t="s">
        <v>49</v>
      </c>
      <c r="D64" s="3" t="s">
        <v>21</v>
      </c>
      <c r="E64" s="13" t="s">
        <v>1065</v>
      </c>
      <c r="F64" s="13" t="s">
        <v>1048</v>
      </c>
      <c r="G64" s="3" t="s">
        <v>235</v>
      </c>
      <c r="H64" s="4" t="s">
        <v>127</v>
      </c>
      <c r="I64" s="3"/>
      <c r="J64" s="3"/>
      <c r="K64" s="3"/>
      <c r="L64" s="3"/>
      <c r="M64" s="3"/>
      <c r="N64" s="3" t="s">
        <v>34</v>
      </c>
      <c r="O64" s="3" t="s">
        <v>19</v>
      </c>
      <c r="P64" s="3" t="s">
        <v>196</v>
      </c>
      <c r="Q64" s="3" t="s">
        <v>236</v>
      </c>
      <c r="R64" s="3" t="s">
        <v>27</v>
      </c>
      <c r="S64" s="3"/>
      <c r="T64" s="3"/>
    </row>
    <row r="65" ht="15.75" customHeight="1">
      <c r="A65" s="5">
        <v>44785.76242398148</v>
      </c>
      <c r="B65" s="3" t="s">
        <v>19</v>
      </c>
      <c r="C65" s="3" t="s">
        <v>49</v>
      </c>
      <c r="D65" s="3" t="s">
        <v>38</v>
      </c>
      <c r="E65" s="13" t="s">
        <v>1062</v>
      </c>
      <c r="F65" s="13" t="s">
        <v>1048</v>
      </c>
      <c r="G65" s="3" t="s">
        <v>210</v>
      </c>
      <c r="H65" s="3" t="s">
        <v>127</v>
      </c>
      <c r="I65" s="3" t="s">
        <v>35</v>
      </c>
      <c r="J65" s="4" t="s">
        <v>35</v>
      </c>
      <c r="K65" s="3"/>
      <c r="L65" s="3" t="s">
        <v>35</v>
      </c>
      <c r="M65" s="3" t="s">
        <v>34</v>
      </c>
      <c r="N65" s="3"/>
      <c r="O65" s="3" t="s">
        <v>19</v>
      </c>
      <c r="P65" s="3" t="s">
        <v>165</v>
      </c>
      <c r="Q65" s="3" t="s">
        <v>237</v>
      </c>
      <c r="R65" s="3" t="s">
        <v>27</v>
      </c>
      <c r="S65" s="3"/>
      <c r="T65" s="3"/>
    </row>
    <row r="66" ht="15.75" customHeight="1">
      <c r="A66" s="5">
        <v>44785.764121597225</v>
      </c>
      <c r="B66" s="3" t="s">
        <v>19</v>
      </c>
      <c r="C66" s="3" t="s">
        <v>49</v>
      </c>
      <c r="D66" s="3" t="s">
        <v>21</v>
      </c>
      <c r="E66" s="13" t="s">
        <v>1062</v>
      </c>
      <c r="F66" s="13" t="s">
        <v>1050</v>
      </c>
      <c r="G66" s="3" t="s">
        <v>239</v>
      </c>
      <c r="H66" s="3" t="s">
        <v>240</v>
      </c>
      <c r="I66" s="3" t="s">
        <v>24</v>
      </c>
      <c r="J66" s="3" t="s">
        <v>24</v>
      </c>
      <c r="K66" s="4" t="s">
        <v>35</v>
      </c>
      <c r="L66" s="3"/>
      <c r="M66" s="4" t="s">
        <v>35</v>
      </c>
      <c r="N66" s="3"/>
      <c r="O66" s="3" t="s">
        <v>19</v>
      </c>
      <c r="P66" s="3" t="s">
        <v>149</v>
      </c>
      <c r="Q66" s="3" t="s">
        <v>241</v>
      </c>
      <c r="R66" s="3" t="s">
        <v>19</v>
      </c>
      <c r="S66" s="4" t="s">
        <v>242</v>
      </c>
      <c r="T66" s="3"/>
    </row>
    <row r="67" ht="15.75" customHeight="1">
      <c r="A67" s="5">
        <v>44785.84016733796</v>
      </c>
      <c r="B67" s="3" t="s">
        <v>19</v>
      </c>
      <c r="C67" s="3" t="s">
        <v>20</v>
      </c>
      <c r="D67" s="3" t="s">
        <v>38</v>
      </c>
      <c r="E67" s="13" t="s">
        <v>1065</v>
      </c>
      <c r="F67" s="13" t="s">
        <v>1050</v>
      </c>
      <c r="G67" s="3" t="s">
        <v>244</v>
      </c>
      <c r="H67" s="3" t="s">
        <v>83</v>
      </c>
      <c r="I67" s="3" t="s">
        <v>24</v>
      </c>
      <c r="J67" s="3" t="s">
        <v>34</v>
      </c>
      <c r="K67" s="3" t="s">
        <v>34</v>
      </c>
      <c r="L67" s="3" t="s">
        <v>35</v>
      </c>
      <c r="M67" s="3" t="s">
        <v>24</v>
      </c>
      <c r="N67" s="3"/>
      <c r="O67" s="3" t="s">
        <v>19</v>
      </c>
      <c r="P67" s="3" t="s">
        <v>141</v>
      </c>
      <c r="Q67" s="3" t="s">
        <v>245</v>
      </c>
      <c r="R67" s="3" t="s">
        <v>19</v>
      </c>
      <c r="S67" s="4" t="s">
        <v>246</v>
      </c>
      <c r="T67" s="3"/>
    </row>
    <row r="68" ht="15.75" customHeight="1">
      <c r="A68" s="5">
        <v>44785.9581628125</v>
      </c>
      <c r="B68" s="3" t="s">
        <v>19</v>
      </c>
      <c r="C68" s="3" t="s">
        <v>61</v>
      </c>
      <c r="D68" s="3" t="s">
        <v>62</v>
      </c>
      <c r="E68" s="13" t="s">
        <v>1062</v>
      </c>
      <c r="F68" s="13" t="s">
        <v>1049</v>
      </c>
      <c r="G68" s="3" t="s">
        <v>249</v>
      </c>
      <c r="H68" s="3" t="s">
        <v>23</v>
      </c>
      <c r="I68" s="3" t="s">
        <v>34</v>
      </c>
      <c r="J68" s="3" t="s">
        <v>24</v>
      </c>
      <c r="K68" s="4" t="s">
        <v>35</v>
      </c>
      <c r="L68" s="3"/>
      <c r="M68" s="4" t="s">
        <v>35</v>
      </c>
      <c r="N68" s="3"/>
      <c r="O68" s="3" t="s">
        <v>19</v>
      </c>
      <c r="P68" s="3" t="s">
        <v>211</v>
      </c>
      <c r="Q68" s="3" t="s">
        <v>250</v>
      </c>
      <c r="R68" s="3" t="s">
        <v>27</v>
      </c>
      <c r="S68" s="3"/>
      <c r="T68" s="3"/>
    </row>
    <row r="69" ht="15.75" customHeight="1">
      <c r="A69" s="5">
        <v>44788.39644755787</v>
      </c>
      <c r="B69" s="3" t="s">
        <v>19</v>
      </c>
      <c r="C69" s="3" t="s">
        <v>49</v>
      </c>
      <c r="D69" s="3" t="s">
        <v>21</v>
      </c>
      <c r="E69" s="13" t="s">
        <v>1065</v>
      </c>
      <c r="F69" s="13" t="s">
        <v>1049</v>
      </c>
      <c r="G69" s="3" t="s">
        <v>252</v>
      </c>
      <c r="H69" s="3" t="s">
        <v>68</v>
      </c>
      <c r="I69" s="3" t="s">
        <v>34</v>
      </c>
      <c r="J69" s="3"/>
      <c r="K69" s="3" t="s">
        <v>35</v>
      </c>
      <c r="L69" s="3" t="s">
        <v>34</v>
      </c>
      <c r="M69" s="3"/>
      <c r="N69" s="3"/>
      <c r="O69" s="3" t="s">
        <v>19</v>
      </c>
      <c r="P69" s="3" t="s">
        <v>92</v>
      </c>
      <c r="Q69" s="3" t="s">
        <v>253</v>
      </c>
      <c r="R69" s="3" t="s">
        <v>27</v>
      </c>
      <c r="S69" s="3"/>
      <c r="T69" s="3"/>
    </row>
    <row r="70" ht="15.75" customHeight="1">
      <c r="A70" s="5">
        <v>44788.5819165625</v>
      </c>
      <c r="B70" s="3" t="s">
        <v>19</v>
      </c>
      <c r="C70" s="3" t="s">
        <v>49</v>
      </c>
      <c r="D70" s="3" t="s">
        <v>38</v>
      </c>
      <c r="E70" s="13" t="s">
        <v>1065</v>
      </c>
      <c r="F70" s="13" t="s">
        <v>1049</v>
      </c>
      <c r="G70" s="3" t="s">
        <v>254</v>
      </c>
      <c r="H70" s="3" t="s">
        <v>33</v>
      </c>
      <c r="I70" s="3" t="s">
        <v>35</v>
      </c>
      <c r="J70" s="3" t="s">
        <v>24</v>
      </c>
      <c r="K70" s="3" t="s">
        <v>35</v>
      </c>
      <c r="L70" s="3" t="s">
        <v>35</v>
      </c>
      <c r="M70" s="3" t="s">
        <v>24</v>
      </c>
      <c r="N70" s="3"/>
      <c r="O70" s="3" t="s">
        <v>27</v>
      </c>
      <c r="P70" s="3"/>
      <c r="Q70" s="3"/>
      <c r="R70" s="3"/>
      <c r="S70" s="3"/>
      <c r="T70" s="3"/>
    </row>
    <row r="71" ht="15.75" customHeight="1">
      <c r="A71" s="5">
        <v>44788.64884521991</v>
      </c>
      <c r="B71" s="3" t="s">
        <v>19</v>
      </c>
      <c r="C71" s="3" t="s">
        <v>20</v>
      </c>
      <c r="D71" s="13" t="s">
        <v>38</v>
      </c>
      <c r="E71" s="13" t="s">
        <v>1068</v>
      </c>
      <c r="F71" s="13" t="s">
        <v>1048</v>
      </c>
      <c r="G71" s="3" t="s">
        <v>255</v>
      </c>
      <c r="H71" s="3" t="s">
        <v>33</v>
      </c>
      <c r="I71" s="3"/>
      <c r="J71" s="3"/>
      <c r="K71" s="3" t="s">
        <v>34</v>
      </c>
      <c r="L71" s="3" t="s">
        <v>34</v>
      </c>
      <c r="M71" s="3"/>
      <c r="N71" s="3"/>
      <c r="O71" s="3" t="s">
        <v>19</v>
      </c>
      <c r="P71" s="3" t="s">
        <v>219</v>
      </c>
      <c r="Q71" s="3" t="s">
        <v>256</v>
      </c>
      <c r="R71" s="3" t="s">
        <v>27</v>
      </c>
      <c r="S71" s="3"/>
      <c r="T71" s="3"/>
    </row>
    <row r="72" ht="15.75" customHeight="1">
      <c r="A72" s="5">
        <v>44788.979046712964</v>
      </c>
      <c r="B72" s="3" t="s">
        <v>19</v>
      </c>
      <c r="C72" s="3" t="s">
        <v>49</v>
      </c>
      <c r="D72" s="3" t="s">
        <v>208</v>
      </c>
      <c r="E72" s="13" t="s">
        <v>1062</v>
      </c>
      <c r="F72" s="13" t="s">
        <v>1050</v>
      </c>
      <c r="G72" s="3" t="s">
        <v>258</v>
      </c>
      <c r="H72" s="3" t="s">
        <v>23</v>
      </c>
      <c r="I72" s="3"/>
      <c r="J72" s="3" t="s">
        <v>24</v>
      </c>
      <c r="K72" s="3"/>
      <c r="L72" s="3"/>
      <c r="M72" s="3"/>
      <c r="N72" s="3"/>
      <c r="O72" s="3" t="s">
        <v>19</v>
      </c>
      <c r="P72" s="3" t="s">
        <v>108</v>
      </c>
      <c r="Q72" s="3" t="s">
        <v>259</v>
      </c>
      <c r="R72" s="3" t="s">
        <v>19</v>
      </c>
      <c r="S72" s="4" t="s">
        <v>260</v>
      </c>
      <c r="T72" s="3"/>
    </row>
    <row r="73" ht="15.75" customHeight="1">
      <c r="A73" s="5">
        <v>44789.32320483796</v>
      </c>
      <c r="B73" s="3" t="s">
        <v>19</v>
      </c>
      <c r="C73" s="3" t="s">
        <v>49</v>
      </c>
      <c r="D73" s="3" t="s">
        <v>21</v>
      </c>
      <c r="E73" s="13" t="s">
        <v>1062</v>
      </c>
      <c r="F73" s="13" t="s">
        <v>1049</v>
      </c>
      <c r="G73" s="3" t="s">
        <v>261</v>
      </c>
      <c r="H73" s="3" t="s">
        <v>127</v>
      </c>
      <c r="I73" s="4" t="s">
        <v>35</v>
      </c>
      <c r="J73" s="3"/>
      <c r="K73" s="3"/>
      <c r="L73" s="3" t="s">
        <v>34</v>
      </c>
      <c r="M73" s="3" t="s">
        <v>24</v>
      </c>
      <c r="N73" s="3"/>
      <c r="O73" s="3" t="s">
        <v>19</v>
      </c>
      <c r="P73" s="3" t="s">
        <v>170</v>
      </c>
      <c r="Q73" s="3" t="s">
        <v>262</v>
      </c>
      <c r="R73" s="3" t="s">
        <v>27</v>
      </c>
      <c r="S73" s="3"/>
      <c r="T73" s="3"/>
    </row>
    <row r="74" ht="15.75" customHeight="1">
      <c r="A74" s="5">
        <v>44789.38161549768</v>
      </c>
      <c r="B74" s="3" t="s">
        <v>19</v>
      </c>
      <c r="C74" s="3" t="s">
        <v>49</v>
      </c>
      <c r="D74" s="3" t="s">
        <v>208</v>
      </c>
      <c r="E74" s="13" t="s">
        <v>1062</v>
      </c>
      <c r="F74" s="13" t="s">
        <v>1049</v>
      </c>
      <c r="G74" s="3" t="s">
        <v>263</v>
      </c>
      <c r="H74" s="3" t="s">
        <v>68</v>
      </c>
      <c r="I74" s="4" t="s">
        <v>35</v>
      </c>
      <c r="J74" s="3"/>
      <c r="K74" s="3"/>
      <c r="L74" s="3" t="s">
        <v>35</v>
      </c>
      <c r="M74" s="4" t="s">
        <v>35</v>
      </c>
      <c r="N74" s="3"/>
      <c r="O74" s="3" t="s">
        <v>19</v>
      </c>
      <c r="P74" s="3" t="s">
        <v>186</v>
      </c>
      <c r="Q74" s="3" t="s">
        <v>264</v>
      </c>
      <c r="R74" s="3" t="s">
        <v>27</v>
      </c>
      <c r="S74" s="3"/>
      <c r="T74" s="3"/>
    </row>
    <row r="75" ht="15.75" customHeight="1">
      <c r="A75" s="5">
        <v>44789.40651940972</v>
      </c>
      <c r="B75" s="3" t="s">
        <v>19</v>
      </c>
      <c r="C75" s="3" t="s">
        <v>49</v>
      </c>
      <c r="D75" s="3" t="s">
        <v>38</v>
      </c>
      <c r="E75" s="13" t="s">
        <v>1062</v>
      </c>
      <c r="F75" s="13" t="s">
        <v>1049</v>
      </c>
      <c r="G75" s="3" t="s">
        <v>77</v>
      </c>
      <c r="H75" s="3" t="s">
        <v>68</v>
      </c>
      <c r="I75" s="4" t="s">
        <v>35</v>
      </c>
      <c r="J75" s="3"/>
      <c r="K75" s="3"/>
      <c r="L75" s="3"/>
      <c r="M75" s="3"/>
      <c r="N75" s="3"/>
      <c r="O75" s="3" t="s">
        <v>19</v>
      </c>
      <c r="P75" s="3" t="s">
        <v>36</v>
      </c>
      <c r="Q75" s="3" t="s">
        <v>266</v>
      </c>
      <c r="R75" s="3" t="s">
        <v>27</v>
      </c>
      <c r="S75" s="3"/>
      <c r="T75" s="3"/>
    </row>
    <row r="76" ht="15.75" customHeight="1">
      <c r="A76" s="5">
        <v>44789.41119590278</v>
      </c>
      <c r="B76" s="3" t="s">
        <v>19</v>
      </c>
      <c r="C76" s="3" t="s">
        <v>49</v>
      </c>
      <c r="D76" s="3" t="s">
        <v>38</v>
      </c>
      <c r="E76" s="13" t="s">
        <v>1062</v>
      </c>
      <c r="F76" s="13" t="s">
        <v>1049</v>
      </c>
      <c r="G76" s="3" t="s">
        <v>73</v>
      </c>
      <c r="H76" s="3" t="s">
        <v>68</v>
      </c>
      <c r="I76" s="3"/>
      <c r="J76" s="3" t="s">
        <v>35</v>
      </c>
      <c r="K76" s="3" t="s">
        <v>34</v>
      </c>
      <c r="L76" s="3" t="s">
        <v>34</v>
      </c>
      <c r="M76" s="4" t="s">
        <v>35</v>
      </c>
      <c r="N76" s="3"/>
      <c r="O76" s="3" t="s">
        <v>19</v>
      </c>
      <c r="P76" s="3" t="s">
        <v>36</v>
      </c>
      <c r="Q76" s="3" t="s">
        <v>268</v>
      </c>
      <c r="R76" s="3" t="s">
        <v>27</v>
      </c>
      <c r="S76" s="3"/>
      <c r="T76" s="3"/>
    </row>
    <row r="77" ht="15.75" customHeight="1">
      <c r="A77" s="5">
        <v>44789.444615138884</v>
      </c>
      <c r="B77" s="3" t="s">
        <v>19</v>
      </c>
      <c r="C77" s="3" t="s">
        <v>20</v>
      </c>
      <c r="D77" s="3" t="s">
        <v>38</v>
      </c>
      <c r="E77" s="13" t="s">
        <v>1062</v>
      </c>
      <c r="F77" s="13" t="s">
        <v>1049</v>
      </c>
      <c r="G77" s="3" t="s">
        <v>77</v>
      </c>
      <c r="H77" s="3" t="s">
        <v>23</v>
      </c>
      <c r="I77" s="3" t="s">
        <v>34</v>
      </c>
      <c r="J77" s="3" t="s">
        <v>35</v>
      </c>
      <c r="K77" s="3" t="s">
        <v>35</v>
      </c>
      <c r="L77" s="4" t="s">
        <v>35</v>
      </c>
      <c r="M77" s="3"/>
      <c r="N77" s="3"/>
      <c r="O77" s="3" t="s">
        <v>19</v>
      </c>
      <c r="P77" s="3" t="s">
        <v>79</v>
      </c>
      <c r="Q77" s="3" t="s">
        <v>270</v>
      </c>
      <c r="R77" s="3" t="s">
        <v>27</v>
      </c>
      <c r="S77" s="3"/>
      <c r="T77" s="3"/>
    </row>
    <row r="78" ht="15.75" customHeight="1">
      <c r="A78" s="5">
        <v>44789.61624050926</v>
      </c>
      <c r="B78" s="3" t="s">
        <v>19</v>
      </c>
      <c r="C78" s="3" t="s">
        <v>49</v>
      </c>
      <c r="D78" s="3" t="s">
        <v>76</v>
      </c>
      <c r="E78" s="13" t="s">
        <v>1070</v>
      </c>
      <c r="F78" s="13" t="s">
        <v>1049</v>
      </c>
      <c r="G78" s="3" t="s">
        <v>73</v>
      </c>
      <c r="H78" s="3" t="s">
        <v>23</v>
      </c>
      <c r="I78" s="3" t="s">
        <v>24</v>
      </c>
      <c r="J78" s="3" t="s">
        <v>24</v>
      </c>
      <c r="K78" s="3"/>
      <c r="L78" s="3"/>
      <c r="M78" s="3" t="s">
        <v>24</v>
      </c>
      <c r="N78" s="3"/>
      <c r="O78" s="3" t="s">
        <v>19</v>
      </c>
      <c r="P78" s="3" t="s">
        <v>42</v>
      </c>
      <c r="Q78" s="3" t="s">
        <v>274</v>
      </c>
      <c r="R78" s="3" t="s">
        <v>27</v>
      </c>
      <c r="S78" s="3"/>
      <c r="T78" s="3"/>
    </row>
    <row r="79" ht="15.75" customHeight="1">
      <c r="A79" s="5">
        <v>44789.62005020834</v>
      </c>
      <c r="B79" s="3" t="s">
        <v>19</v>
      </c>
      <c r="C79" s="3" t="s">
        <v>20</v>
      </c>
      <c r="D79" s="3" t="s">
        <v>21</v>
      </c>
      <c r="E79" s="13" t="s">
        <v>1062</v>
      </c>
      <c r="F79" s="13" t="s">
        <v>1049</v>
      </c>
      <c r="G79" s="3" t="s">
        <v>77</v>
      </c>
      <c r="H79" s="3" t="s">
        <v>68</v>
      </c>
      <c r="I79" s="3" t="s">
        <v>35</v>
      </c>
      <c r="J79" s="3" t="s">
        <v>35</v>
      </c>
      <c r="K79" s="3" t="s">
        <v>24</v>
      </c>
      <c r="L79" s="3"/>
      <c r="M79" s="4" t="s">
        <v>35</v>
      </c>
      <c r="N79" s="3"/>
      <c r="O79" s="3" t="s">
        <v>19</v>
      </c>
      <c r="P79" s="3" t="s">
        <v>84</v>
      </c>
      <c r="Q79" s="3" t="s">
        <v>275</v>
      </c>
      <c r="R79" s="3" t="s">
        <v>27</v>
      </c>
      <c r="S79" s="3"/>
      <c r="T79" s="3"/>
    </row>
    <row r="80" ht="15.75" customHeight="1">
      <c r="A80" s="5">
        <v>44789.62884414352</v>
      </c>
      <c r="B80" s="3" t="s">
        <v>19</v>
      </c>
      <c r="C80" s="3" t="s">
        <v>20</v>
      </c>
      <c r="D80" s="3" t="s">
        <v>38</v>
      </c>
      <c r="E80" s="13" t="s">
        <v>1062</v>
      </c>
      <c r="F80" s="13" t="s">
        <v>1049</v>
      </c>
      <c r="G80" s="3" t="s">
        <v>276</v>
      </c>
      <c r="H80" s="3" t="s">
        <v>277</v>
      </c>
      <c r="I80" s="3" t="s">
        <v>34</v>
      </c>
      <c r="J80" s="3"/>
      <c r="K80" s="3" t="s">
        <v>34</v>
      </c>
      <c r="L80" s="3" t="s">
        <v>34</v>
      </c>
      <c r="M80" s="3" t="s">
        <v>24</v>
      </c>
      <c r="N80" s="3"/>
      <c r="O80" s="3" t="s">
        <v>19</v>
      </c>
      <c r="P80" s="3" t="s">
        <v>117</v>
      </c>
      <c r="Q80" s="3" t="s">
        <v>278</v>
      </c>
      <c r="R80" s="3" t="s">
        <v>27</v>
      </c>
      <c r="S80" s="3"/>
      <c r="T80" s="3"/>
    </row>
    <row r="81" ht="15.75" customHeight="1">
      <c r="A81" s="5">
        <v>44789.63850597222</v>
      </c>
      <c r="B81" s="3" t="s">
        <v>19</v>
      </c>
      <c r="C81" s="3" t="s">
        <v>20</v>
      </c>
      <c r="D81" s="3" t="s">
        <v>38</v>
      </c>
      <c r="E81" s="13" t="s">
        <v>1062</v>
      </c>
      <c r="F81" s="13" t="s">
        <v>1049</v>
      </c>
      <c r="G81" s="3" t="s">
        <v>73</v>
      </c>
      <c r="H81" s="3" t="s">
        <v>23</v>
      </c>
      <c r="I81" s="3" t="s">
        <v>24</v>
      </c>
      <c r="J81" s="4" t="s">
        <v>35</v>
      </c>
      <c r="K81" s="3"/>
      <c r="L81" s="3" t="s">
        <v>34</v>
      </c>
      <c r="M81" s="3" t="s">
        <v>24</v>
      </c>
      <c r="N81" s="3"/>
      <c r="O81" s="3" t="s">
        <v>19</v>
      </c>
      <c r="P81" s="3" t="s">
        <v>281</v>
      </c>
      <c r="Q81" s="3" t="s">
        <v>282</v>
      </c>
      <c r="R81" s="3" t="s">
        <v>27</v>
      </c>
      <c r="S81" s="3"/>
      <c r="T81" s="3"/>
    </row>
    <row r="82" ht="15.75" customHeight="1">
      <c r="A82" s="5">
        <v>44790.37158344907</v>
      </c>
      <c r="B82" s="3" t="s">
        <v>19</v>
      </c>
      <c r="C82" s="3" t="s">
        <v>20</v>
      </c>
      <c r="D82" s="3" t="s">
        <v>208</v>
      </c>
      <c r="E82" s="13" t="s">
        <v>1068</v>
      </c>
      <c r="F82" s="13" t="s">
        <v>1050</v>
      </c>
      <c r="G82" s="3" t="s">
        <v>284</v>
      </c>
      <c r="H82" s="3" t="s">
        <v>33</v>
      </c>
      <c r="I82" s="4" t="s">
        <v>35</v>
      </c>
      <c r="J82" s="3"/>
      <c r="K82" s="4" t="s">
        <v>35</v>
      </c>
      <c r="L82" s="3"/>
      <c r="M82" s="3"/>
      <c r="N82" s="3"/>
      <c r="O82" s="3" t="s">
        <v>19</v>
      </c>
      <c r="P82" s="3" t="s">
        <v>285</v>
      </c>
      <c r="Q82" s="3" t="s">
        <v>286</v>
      </c>
      <c r="R82" s="3" t="s">
        <v>27</v>
      </c>
      <c r="S82" s="3" t="s">
        <v>287</v>
      </c>
      <c r="T82" s="3"/>
    </row>
    <row r="83" ht="15.75" customHeight="1">
      <c r="A83" s="5">
        <v>44790.4231524537</v>
      </c>
      <c r="B83" s="3" t="s">
        <v>19</v>
      </c>
      <c r="C83" s="3" t="s">
        <v>20</v>
      </c>
      <c r="D83" s="3" t="s">
        <v>76</v>
      </c>
      <c r="E83" s="13" t="s">
        <v>1062</v>
      </c>
      <c r="G83" s="3" t="s">
        <v>289</v>
      </c>
      <c r="H83" s="3" t="s">
        <v>33</v>
      </c>
      <c r="I83" s="3" t="s">
        <v>24</v>
      </c>
      <c r="J83" s="3"/>
      <c r="K83" s="3"/>
      <c r="L83" s="3" t="s">
        <v>24</v>
      </c>
      <c r="M83" s="3" t="s">
        <v>24</v>
      </c>
      <c r="N83" s="3"/>
      <c r="O83" s="3" t="s">
        <v>19</v>
      </c>
      <c r="P83" s="3" t="s">
        <v>92</v>
      </c>
      <c r="Q83" s="3" t="s">
        <v>290</v>
      </c>
      <c r="R83" s="3" t="s">
        <v>27</v>
      </c>
      <c r="S83" s="3"/>
      <c r="T83" s="3"/>
    </row>
    <row r="84" ht="15.75" customHeight="1">
      <c r="A84" s="5">
        <v>44790.60016119213</v>
      </c>
      <c r="B84" s="3" t="s">
        <v>19</v>
      </c>
      <c r="C84" s="3" t="s">
        <v>49</v>
      </c>
      <c r="D84" s="3" t="s">
        <v>38</v>
      </c>
      <c r="E84" s="13" t="s">
        <v>1062</v>
      </c>
      <c r="F84" s="13" t="s">
        <v>1049</v>
      </c>
      <c r="G84" s="3" t="s">
        <v>73</v>
      </c>
      <c r="H84" s="3" t="s">
        <v>58</v>
      </c>
      <c r="I84" s="3"/>
      <c r="J84" s="3"/>
      <c r="K84" s="3"/>
      <c r="L84" s="3" t="s">
        <v>34</v>
      </c>
      <c r="M84" s="4" t="s">
        <v>35</v>
      </c>
      <c r="N84" s="3"/>
      <c r="O84" s="3" t="s">
        <v>19</v>
      </c>
      <c r="P84" s="3" t="s">
        <v>170</v>
      </c>
      <c r="Q84" s="3" t="s">
        <v>293</v>
      </c>
      <c r="R84" s="3" t="s">
        <v>27</v>
      </c>
      <c r="S84" s="3"/>
      <c r="T84" s="3"/>
    </row>
    <row r="85" ht="15.75" customHeight="1">
      <c r="A85" s="5">
        <v>44790.631286805554</v>
      </c>
      <c r="B85" s="3" t="s">
        <v>19</v>
      </c>
      <c r="C85" s="3" t="s">
        <v>49</v>
      </c>
      <c r="D85" s="3" t="s">
        <v>208</v>
      </c>
      <c r="E85" s="13" t="s">
        <v>1068</v>
      </c>
      <c r="F85" s="13" t="s">
        <v>1049</v>
      </c>
      <c r="G85" s="3" t="s">
        <v>29</v>
      </c>
      <c r="H85" s="3" t="s">
        <v>58</v>
      </c>
      <c r="I85" s="4" t="s">
        <v>35</v>
      </c>
      <c r="J85" s="3"/>
      <c r="K85" s="3" t="s">
        <v>24</v>
      </c>
      <c r="L85" s="3"/>
      <c r="M85" s="3"/>
      <c r="N85" s="3"/>
      <c r="O85" s="3" t="s">
        <v>19</v>
      </c>
      <c r="P85" s="3" t="s">
        <v>186</v>
      </c>
      <c r="Q85" s="3" t="s">
        <v>295</v>
      </c>
      <c r="R85" s="3" t="s">
        <v>27</v>
      </c>
      <c r="S85" s="3"/>
      <c r="T85" s="3"/>
    </row>
    <row r="86" ht="15.75" customHeight="1">
      <c r="A86" s="5">
        <v>44790.901741435184</v>
      </c>
      <c r="B86" s="3" t="s">
        <v>19</v>
      </c>
      <c r="C86" s="3" t="s">
        <v>49</v>
      </c>
      <c r="D86" s="3" t="s">
        <v>21</v>
      </c>
      <c r="E86" s="13" t="s">
        <v>1068</v>
      </c>
      <c r="F86" s="13" t="s">
        <v>1049</v>
      </c>
      <c r="G86" s="3" t="s">
        <v>73</v>
      </c>
      <c r="H86" s="3" t="s">
        <v>52</v>
      </c>
      <c r="I86" s="3"/>
      <c r="J86" s="3"/>
      <c r="K86" s="3"/>
      <c r="L86" s="3" t="s">
        <v>34</v>
      </c>
      <c r="M86" s="3"/>
      <c r="N86" s="3"/>
      <c r="O86" s="3" t="s">
        <v>19</v>
      </c>
      <c r="P86" s="3" t="s">
        <v>227</v>
      </c>
      <c r="Q86" s="3" t="s">
        <v>297</v>
      </c>
      <c r="R86" s="3" t="s">
        <v>19</v>
      </c>
      <c r="S86" s="4" t="s">
        <v>298</v>
      </c>
      <c r="T86" s="3"/>
    </row>
    <row r="87" ht="15.75" customHeight="1">
      <c r="A87" s="5">
        <v>44791.65187297454</v>
      </c>
      <c r="B87" s="3" t="s">
        <v>19</v>
      </c>
      <c r="C87" s="3" t="s">
        <v>49</v>
      </c>
      <c r="D87" s="3" t="s">
        <v>38</v>
      </c>
      <c r="E87" s="13" t="s">
        <v>1062</v>
      </c>
      <c r="F87" s="13" t="s">
        <v>1049</v>
      </c>
      <c r="G87" s="3" t="s">
        <v>73</v>
      </c>
      <c r="H87" s="3" t="s">
        <v>33</v>
      </c>
      <c r="I87" s="3" t="s">
        <v>34</v>
      </c>
      <c r="J87" s="3"/>
      <c r="K87" s="3" t="s">
        <v>24</v>
      </c>
      <c r="L87" s="3" t="s">
        <v>34</v>
      </c>
      <c r="M87" s="3" t="s">
        <v>34</v>
      </c>
      <c r="N87" s="3"/>
      <c r="O87" s="3" t="s">
        <v>19</v>
      </c>
      <c r="P87" s="3" t="s">
        <v>25</v>
      </c>
      <c r="Q87" s="3" t="s">
        <v>299</v>
      </c>
      <c r="R87" s="3" t="s">
        <v>27</v>
      </c>
      <c r="S87" s="3"/>
      <c r="T87" s="3"/>
    </row>
    <row r="88" ht="15.75" customHeight="1">
      <c r="A88" s="5">
        <v>44795.4869869213</v>
      </c>
      <c r="B88" s="3" t="s">
        <v>19</v>
      </c>
      <c r="C88" s="3" t="s">
        <v>101</v>
      </c>
      <c r="D88" s="3" t="s">
        <v>168</v>
      </c>
      <c r="E88" s="13" t="s">
        <v>1065</v>
      </c>
      <c r="F88" s="13" t="s">
        <v>1049</v>
      </c>
      <c r="G88" s="3" t="s">
        <v>29</v>
      </c>
      <c r="H88" s="3" t="s">
        <v>127</v>
      </c>
      <c r="I88" s="3" t="s">
        <v>35</v>
      </c>
      <c r="J88" s="4" t="s">
        <v>35</v>
      </c>
      <c r="K88" s="3"/>
      <c r="L88" s="3" t="s">
        <v>35</v>
      </c>
      <c r="M88" s="3" t="s">
        <v>34</v>
      </c>
      <c r="N88" s="3"/>
      <c r="O88" s="3" t="s">
        <v>19</v>
      </c>
      <c r="P88" s="3" t="s">
        <v>25</v>
      </c>
      <c r="Q88" s="3" t="s">
        <v>300</v>
      </c>
      <c r="R88" s="3" t="s">
        <v>19</v>
      </c>
      <c r="S88" s="3" t="s">
        <v>112</v>
      </c>
      <c r="T88" s="3"/>
    </row>
    <row r="89" ht="15.75" customHeight="1">
      <c r="A89" s="5">
        <v>44795.63543032407</v>
      </c>
      <c r="B89" s="3" t="s">
        <v>19</v>
      </c>
      <c r="C89" s="3" t="s">
        <v>20</v>
      </c>
      <c r="D89" s="3" t="s">
        <v>38</v>
      </c>
      <c r="E89" s="13" t="s">
        <v>1068</v>
      </c>
      <c r="F89" s="13" t="s">
        <v>1050</v>
      </c>
      <c r="G89" s="3" t="s">
        <v>301</v>
      </c>
      <c r="H89" s="3" t="s">
        <v>137</v>
      </c>
      <c r="I89" s="3" t="s">
        <v>24</v>
      </c>
      <c r="J89" s="3" t="s">
        <v>34</v>
      </c>
      <c r="K89" s="3" t="s">
        <v>35</v>
      </c>
      <c r="L89" s="3" t="s">
        <v>34</v>
      </c>
      <c r="M89" s="3" t="s">
        <v>24</v>
      </c>
      <c r="N89" s="3"/>
      <c r="O89" s="3" t="s">
        <v>19</v>
      </c>
      <c r="P89" s="3" t="s">
        <v>211</v>
      </c>
      <c r="Q89" s="3" t="s">
        <v>302</v>
      </c>
      <c r="R89" s="3" t="s">
        <v>27</v>
      </c>
      <c r="S89" s="3"/>
      <c r="T89" s="3"/>
    </row>
    <row r="90" ht="15.75" customHeight="1">
      <c r="A90" s="5">
        <v>44795.94308113426</v>
      </c>
      <c r="B90" s="3" t="s">
        <v>19</v>
      </c>
      <c r="C90" s="3" t="s">
        <v>49</v>
      </c>
      <c r="D90" s="3" t="s">
        <v>62</v>
      </c>
      <c r="E90" s="13" t="s">
        <v>1065</v>
      </c>
      <c r="F90" s="13" t="s">
        <v>1048</v>
      </c>
      <c r="G90" s="3" t="s">
        <v>73</v>
      </c>
      <c r="H90" s="3" t="s">
        <v>58</v>
      </c>
      <c r="I90" s="3" t="s">
        <v>24</v>
      </c>
      <c r="J90" s="3" t="s">
        <v>24</v>
      </c>
      <c r="K90" s="3" t="s">
        <v>34</v>
      </c>
      <c r="L90" s="3" t="s">
        <v>34</v>
      </c>
      <c r="M90" s="3" t="s">
        <v>24</v>
      </c>
      <c r="N90" s="3"/>
      <c r="O90" s="3" t="s">
        <v>27</v>
      </c>
      <c r="P90" s="3"/>
      <c r="Q90" s="3"/>
      <c r="R90" s="3"/>
      <c r="S90" s="3"/>
      <c r="T90" s="3"/>
    </row>
    <row r="91" ht="15.75" customHeight="1">
      <c r="A91" s="5">
        <v>44796.060806388894</v>
      </c>
      <c r="B91" s="3" t="s">
        <v>19</v>
      </c>
      <c r="C91" s="3" t="s">
        <v>49</v>
      </c>
      <c r="D91" s="3" t="s">
        <v>44</v>
      </c>
      <c r="E91" s="13" t="s">
        <v>1068</v>
      </c>
      <c r="G91" s="3" t="s">
        <v>305</v>
      </c>
      <c r="H91" s="3" t="s">
        <v>33</v>
      </c>
      <c r="I91" s="3" t="s">
        <v>24</v>
      </c>
      <c r="J91" s="3" t="s">
        <v>24</v>
      </c>
      <c r="K91" s="3"/>
      <c r="L91" s="3"/>
      <c r="M91" s="3"/>
      <c r="N91" s="3"/>
      <c r="O91" s="3" t="s">
        <v>27</v>
      </c>
      <c r="P91" s="3"/>
      <c r="Q91" s="3"/>
      <c r="R91" s="3"/>
      <c r="S91" s="3"/>
      <c r="T91" s="3"/>
    </row>
    <row r="92" ht="15.75" customHeight="1">
      <c r="A92" s="5">
        <v>44796.50151420139</v>
      </c>
      <c r="B92" s="3" t="s">
        <v>19</v>
      </c>
      <c r="C92" s="3" t="s">
        <v>49</v>
      </c>
      <c r="D92" s="3" t="s">
        <v>21</v>
      </c>
      <c r="E92" s="13" t="s">
        <v>1065</v>
      </c>
      <c r="F92" s="13" t="s">
        <v>1049</v>
      </c>
      <c r="G92" s="3" t="s">
        <v>306</v>
      </c>
      <c r="H92" s="3" t="s">
        <v>78</v>
      </c>
      <c r="I92" s="3" t="s">
        <v>35</v>
      </c>
      <c r="J92" s="4" t="s">
        <v>35</v>
      </c>
      <c r="K92" s="3"/>
      <c r="L92" s="3"/>
      <c r="M92" s="3" t="s">
        <v>24</v>
      </c>
      <c r="N92" s="3"/>
      <c r="O92" s="3" t="s">
        <v>19</v>
      </c>
      <c r="P92" s="3" t="s">
        <v>79</v>
      </c>
      <c r="Q92" s="3" t="s">
        <v>307</v>
      </c>
      <c r="R92" s="3" t="s">
        <v>19</v>
      </c>
      <c r="S92" s="4" t="s">
        <v>308</v>
      </c>
      <c r="T92" s="3"/>
    </row>
    <row r="93" ht="15.75" customHeight="1">
      <c r="A93" s="5">
        <v>44796.52863299768</v>
      </c>
      <c r="B93" s="3" t="s">
        <v>19</v>
      </c>
      <c r="C93" s="3" t="s">
        <v>20</v>
      </c>
      <c r="D93" s="3" t="s">
        <v>309</v>
      </c>
      <c r="E93" s="13" t="s">
        <v>1062</v>
      </c>
      <c r="F93" s="13" t="s">
        <v>1050</v>
      </c>
      <c r="G93" s="3" t="s">
        <v>310</v>
      </c>
      <c r="H93" s="3" t="s">
        <v>52</v>
      </c>
      <c r="I93" s="3" t="s">
        <v>35</v>
      </c>
      <c r="J93" s="4" t="s">
        <v>35</v>
      </c>
      <c r="K93" s="3"/>
      <c r="L93" s="3" t="s">
        <v>24</v>
      </c>
      <c r="M93" s="3"/>
      <c r="N93" s="3"/>
      <c r="O93" s="3" t="s">
        <v>19</v>
      </c>
      <c r="P93" s="3" t="s">
        <v>30</v>
      </c>
      <c r="Q93" s="3" t="s">
        <v>311</v>
      </c>
      <c r="R93" s="3" t="s">
        <v>27</v>
      </c>
      <c r="S93" s="3"/>
      <c r="T93" s="3"/>
    </row>
    <row r="94" ht="15.75" customHeight="1">
      <c r="A94" s="5">
        <v>44796.53013140046</v>
      </c>
      <c r="B94" s="3" t="s">
        <v>19</v>
      </c>
      <c r="C94" s="3" t="s">
        <v>101</v>
      </c>
      <c r="D94" s="3" t="s">
        <v>21</v>
      </c>
      <c r="E94" s="13" t="s">
        <v>1062</v>
      </c>
      <c r="F94" s="13" t="s">
        <v>1049</v>
      </c>
      <c r="G94" s="3" t="s">
        <v>312</v>
      </c>
      <c r="H94" s="3" t="s">
        <v>33</v>
      </c>
      <c r="I94" s="3" t="s">
        <v>34</v>
      </c>
      <c r="J94" s="3" t="s">
        <v>24</v>
      </c>
      <c r="K94" s="3"/>
      <c r="L94" s="3"/>
      <c r="M94" s="4" t="s">
        <v>35</v>
      </c>
      <c r="N94" s="3"/>
      <c r="O94" s="3" t="s">
        <v>19</v>
      </c>
      <c r="P94" s="3" t="s">
        <v>36</v>
      </c>
      <c r="Q94" s="3" t="s">
        <v>313</v>
      </c>
      <c r="R94" s="3" t="s">
        <v>27</v>
      </c>
      <c r="S94" s="3"/>
      <c r="T94" s="3"/>
    </row>
    <row r="95" ht="15.75" customHeight="1">
      <c r="A95" s="5">
        <v>44796.53164274305</v>
      </c>
      <c r="B95" s="3" t="s">
        <v>19</v>
      </c>
      <c r="C95" s="3" t="s">
        <v>20</v>
      </c>
      <c r="D95" s="3" t="s">
        <v>21</v>
      </c>
      <c r="E95" s="13" t="s">
        <v>1065</v>
      </c>
      <c r="F95" s="13" t="s">
        <v>1050</v>
      </c>
      <c r="G95" s="3" t="s">
        <v>314</v>
      </c>
      <c r="H95" s="3" t="s">
        <v>95</v>
      </c>
      <c r="I95" s="3" t="s">
        <v>34</v>
      </c>
      <c r="J95" s="3" t="s">
        <v>24</v>
      </c>
      <c r="K95" s="4" t="s">
        <v>35</v>
      </c>
      <c r="L95" s="3"/>
      <c r="M95" s="3"/>
      <c r="N95" s="3"/>
      <c r="O95" s="3" t="s">
        <v>19</v>
      </c>
      <c r="P95" s="3" t="s">
        <v>84</v>
      </c>
      <c r="Q95" s="3" t="s">
        <v>315</v>
      </c>
      <c r="R95" s="3" t="s">
        <v>19</v>
      </c>
      <c r="S95" s="4" t="s">
        <v>316</v>
      </c>
      <c r="T95" s="3"/>
    </row>
    <row r="96" ht="15.75" customHeight="1">
      <c r="A96" s="5">
        <v>44796.622763680556</v>
      </c>
      <c r="B96" s="3" t="s">
        <v>19</v>
      </c>
      <c r="C96" s="3" t="s">
        <v>49</v>
      </c>
      <c r="D96" s="3" t="s">
        <v>62</v>
      </c>
      <c r="E96" s="13" t="s">
        <v>1068</v>
      </c>
      <c r="F96" s="13" t="s">
        <v>1050</v>
      </c>
      <c r="G96" s="3" t="s">
        <v>29</v>
      </c>
      <c r="H96" s="3" t="s">
        <v>52</v>
      </c>
      <c r="I96" s="3"/>
      <c r="J96" s="3"/>
      <c r="K96" s="4" t="s">
        <v>35</v>
      </c>
      <c r="L96" s="3"/>
      <c r="M96" s="3"/>
      <c r="N96" s="3"/>
      <c r="O96" s="3" t="s">
        <v>19</v>
      </c>
      <c r="P96" s="3" t="s">
        <v>79</v>
      </c>
      <c r="Q96" s="3" t="s">
        <v>318</v>
      </c>
      <c r="R96" s="3" t="s">
        <v>27</v>
      </c>
      <c r="S96" s="3"/>
      <c r="T96" s="3"/>
    </row>
    <row r="97" ht="15.75" customHeight="1">
      <c r="A97" s="5">
        <v>44796.940761053236</v>
      </c>
      <c r="B97" s="3" t="s">
        <v>19</v>
      </c>
      <c r="C97" s="3" t="s">
        <v>20</v>
      </c>
      <c r="D97" s="3" t="s">
        <v>319</v>
      </c>
      <c r="E97" s="13" t="s">
        <v>1070</v>
      </c>
      <c r="F97" s="13" t="s">
        <v>1049</v>
      </c>
      <c r="G97" s="3" t="s">
        <v>321</v>
      </c>
      <c r="H97" s="3" t="s">
        <v>23</v>
      </c>
      <c r="I97" s="3" t="s">
        <v>34</v>
      </c>
      <c r="J97" s="3"/>
      <c r="K97" s="3" t="s">
        <v>24</v>
      </c>
      <c r="L97" s="3"/>
      <c r="M97" s="3" t="s">
        <v>24</v>
      </c>
      <c r="N97" s="3"/>
      <c r="O97" s="3" t="s">
        <v>19</v>
      </c>
      <c r="P97" s="3" t="s">
        <v>84</v>
      </c>
      <c r="Q97" s="3" t="s">
        <v>322</v>
      </c>
      <c r="R97" s="3" t="s">
        <v>19</v>
      </c>
      <c r="S97" s="4" t="s">
        <v>323</v>
      </c>
      <c r="T97" s="3"/>
    </row>
    <row r="98" ht="15.75" customHeight="1">
      <c r="A98" s="5">
        <v>44797.46433809028</v>
      </c>
      <c r="B98" s="3" t="s">
        <v>19</v>
      </c>
      <c r="C98" s="3" t="s">
        <v>49</v>
      </c>
      <c r="D98" s="13" t="s">
        <v>38</v>
      </c>
      <c r="E98" s="13" t="s">
        <v>1062</v>
      </c>
      <c r="F98" s="13" t="s">
        <v>1049</v>
      </c>
      <c r="G98" s="3" t="s">
        <v>73</v>
      </c>
      <c r="H98" s="3" t="s">
        <v>324</v>
      </c>
      <c r="I98" s="3"/>
      <c r="J98" s="3"/>
      <c r="K98" s="3"/>
      <c r="L98" s="3"/>
      <c r="M98" s="4" t="s">
        <v>35</v>
      </c>
      <c r="N98" s="3"/>
      <c r="O98" s="3" t="s">
        <v>19</v>
      </c>
      <c r="P98" s="3" t="s">
        <v>103</v>
      </c>
      <c r="Q98" s="3" t="s">
        <v>325</v>
      </c>
      <c r="R98" s="3" t="s">
        <v>27</v>
      </c>
      <c r="S98" s="3"/>
      <c r="T98" s="3"/>
    </row>
    <row r="99" ht="15.75" customHeight="1">
      <c r="A99" s="5">
        <v>44797.56939329861</v>
      </c>
      <c r="B99" s="3" t="s">
        <v>19</v>
      </c>
      <c r="C99" s="3" t="s">
        <v>20</v>
      </c>
      <c r="D99" s="3" t="s">
        <v>326</v>
      </c>
      <c r="E99" s="13" t="s">
        <v>1062</v>
      </c>
      <c r="F99" s="13" t="s">
        <v>1049</v>
      </c>
      <c r="G99" s="3" t="s">
        <v>327</v>
      </c>
      <c r="H99" s="3" t="s">
        <v>23</v>
      </c>
      <c r="I99" s="3"/>
      <c r="J99" s="3"/>
      <c r="K99" s="3"/>
      <c r="L99" s="3"/>
      <c r="M99" s="3"/>
      <c r="N99" s="3" t="s">
        <v>35</v>
      </c>
      <c r="O99" s="3" t="s">
        <v>19</v>
      </c>
      <c r="P99" s="3" t="s">
        <v>149</v>
      </c>
      <c r="Q99" s="3" t="s">
        <v>328</v>
      </c>
      <c r="R99" s="3" t="s">
        <v>27</v>
      </c>
      <c r="S99" s="3"/>
      <c r="T99" s="3"/>
    </row>
    <row r="100" ht="15.75" customHeight="1">
      <c r="A100" s="5">
        <v>44797.78573939815</v>
      </c>
      <c r="B100" s="3" t="s">
        <v>19</v>
      </c>
      <c r="C100" s="3" t="s">
        <v>20</v>
      </c>
      <c r="D100" s="3" t="s">
        <v>62</v>
      </c>
      <c r="E100" s="13" t="s">
        <v>1065</v>
      </c>
      <c r="F100" s="13" t="s">
        <v>1050</v>
      </c>
      <c r="G100" s="3" t="s">
        <v>329</v>
      </c>
      <c r="H100" s="3" t="s">
        <v>33</v>
      </c>
      <c r="I100" s="3" t="s">
        <v>24</v>
      </c>
      <c r="J100" s="3" t="s">
        <v>24</v>
      </c>
      <c r="K100" s="3" t="s">
        <v>35</v>
      </c>
      <c r="L100" s="3" t="s">
        <v>24</v>
      </c>
      <c r="M100" s="4" t="s">
        <v>35</v>
      </c>
      <c r="N100" s="3"/>
      <c r="O100" s="3" t="s">
        <v>19</v>
      </c>
      <c r="P100" s="3" t="s">
        <v>133</v>
      </c>
      <c r="Q100" s="3" t="s">
        <v>330</v>
      </c>
      <c r="R100" s="3" t="s">
        <v>19</v>
      </c>
      <c r="S100" s="4" t="s">
        <v>331</v>
      </c>
      <c r="T100" s="3"/>
    </row>
    <row r="101" ht="15.75" customHeight="1">
      <c r="A101" s="5">
        <v>44797.801524375</v>
      </c>
      <c r="B101" s="3" t="s">
        <v>19</v>
      </c>
      <c r="C101" s="3" t="s">
        <v>20</v>
      </c>
      <c r="D101" s="3" t="s">
        <v>62</v>
      </c>
      <c r="E101" s="13" t="s">
        <v>1062</v>
      </c>
      <c r="F101" s="13" t="s">
        <v>1050</v>
      </c>
      <c r="G101" s="3" t="s">
        <v>210</v>
      </c>
      <c r="H101" s="3" t="s">
        <v>33</v>
      </c>
      <c r="I101" s="3" t="s">
        <v>35</v>
      </c>
      <c r="J101" s="3" t="s">
        <v>34</v>
      </c>
      <c r="K101" s="3"/>
      <c r="L101" s="3" t="s">
        <v>24</v>
      </c>
      <c r="M101" s="3"/>
      <c r="N101" s="3"/>
      <c r="O101" s="3" t="s">
        <v>19</v>
      </c>
      <c r="P101" s="3" t="s">
        <v>42</v>
      </c>
      <c r="Q101" s="3" t="s">
        <v>332</v>
      </c>
      <c r="R101" s="3" t="s">
        <v>27</v>
      </c>
      <c r="S101" s="3"/>
      <c r="T101" s="3"/>
    </row>
    <row r="102" ht="15.75" customHeight="1">
      <c r="A102" s="5">
        <v>44798.4045921412</v>
      </c>
      <c r="B102" s="3" t="s">
        <v>19</v>
      </c>
      <c r="C102" s="3" t="s">
        <v>20</v>
      </c>
      <c r="D102" s="3" t="s">
        <v>62</v>
      </c>
      <c r="E102" s="3" t="s">
        <v>179</v>
      </c>
      <c r="F102" s="13" t="s">
        <v>1050</v>
      </c>
      <c r="G102" s="3" t="s">
        <v>333</v>
      </c>
      <c r="H102" s="3" t="s">
        <v>83</v>
      </c>
      <c r="I102" s="3" t="s">
        <v>34</v>
      </c>
      <c r="J102" s="3" t="s">
        <v>35</v>
      </c>
      <c r="K102" s="3" t="s">
        <v>35</v>
      </c>
      <c r="L102" s="3" t="s">
        <v>34</v>
      </c>
      <c r="M102" s="4" t="s">
        <v>35</v>
      </c>
      <c r="N102" s="3"/>
      <c r="O102" s="3" t="s">
        <v>19</v>
      </c>
      <c r="P102" s="3" t="s">
        <v>36</v>
      </c>
      <c r="Q102" s="3" t="s">
        <v>334</v>
      </c>
      <c r="R102" s="3" t="s">
        <v>27</v>
      </c>
      <c r="S102" s="3"/>
      <c r="T102" s="3"/>
    </row>
    <row r="103" ht="15.75" customHeight="1">
      <c r="A103" s="5">
        <v>44798.43814491898</v>
      </c>
      <c r="B103" s="3" t="s">
        <v>19</v>
      </c>
      <c r="C103" s="3" t="s">
        <v>49</v>
      </c>
      <c r="D103" s="3" t="s">
        <v>21</v>
      </c>
      <c r="E103" s="13" t="s">
        <v>1070</v>
      </c>
      <c r="F103" s="13" t="s">
        <v>1049</v>
      </c>
      <c r="G103" s="3" t="s">
        <v>210</v>
      </c>
      <c r="H103" s="3" t="s">
        <v>23</v>
      </c>
      <c r="I103" s="3" t="s">
        <v>35</v>
      </c>
      <c r="J103" s="4" t="s">
        <v>35</v>
      </c>
      <c r="K103" s="3"/>
      <c r="L103" s="3" t="s">
        <v>34</v>
      </c>
      <c r="M103" s="4" t="s">
        <v>35</v>
      </c>
      <c r="N103" s="3"/>
      <c r="O103" s="3" t="s">
        <v>19</v>
      </c>
      <c r="P103" s="3" t="s">
        <v>25</v>
      </c>
      <c r="Q103" s="3" t="s">
        <v>335</v>
      </c>
      <c r="R103" s="3" t="s">
        <v>27</v>
      </c>
      <c r="S103" s="3"/>
      <c r="T103" s="3"/>
    </row>
    <row r="104" ht="15.75" customHeight="1">
      <c r="A104" s="5">
        <v>44798.57951980324</v>
      </c>
      <c r="B104" s="3" t="s">
        <v>19</v>
      </c>
      <c r="C104" s="3" t="s">
        <v>20</v>
      </c>
      <c r="D104" s="3" t="s">
        <v>21</v>
      </c>
      <c r="E104" s="13" t="s">
        <v>1065</v>
      </c>
      <c r="F104" s="13" t="s">
        <v>1050</v>
      </c>
      <c r="G104" s="3" t="s">
        <v>336</v>
      </c>
      <c r="H104" s="3" t="s">
        <v>52</v>
      </c>
      <c r="I104" s="3" t="s">
        <v>24</v>
      </c>
      <c r="J104" s="3" t="s">
        <v>34</v>
      </c>
      <c r="K104" s="4" t="s">
        <v>35</v>
      </c>
      <c r="L104" s="3"/>
      <c r="M104" s="3" t="s">
        <v>34</v>
      </c>
      <c r="N104" s="3"/>
      <c r="O104" s="3" t="s">
        <v>19</v>
      </c>
      <c r="P104" s="3" t="s">
        <v>84</v>
      </c>
      <c r="Q104" s="3" t="s">
        <v>337</v>
      </c>
      <c r="R104" s="3" t="s">
        <v>19</v>
      </c>
      <c r="S104" s="3"/>
      <c r="T104" s="3"/>
    </row>
    <row r="105" ht="15.75" customHeight="1">
      <c r="A105" s="5">
        <v>44798.59288943287</v>
      </c>
      <c r="B105" s="3" t="s">
        <v>19</v>
      </c>
      <c r="C105" s="3" t="s">
        <v>49</v>
      </c>
      <c r="D105" s="3" t="s">
        <v>44</v>
      </c>
      <c r="E105" s="13" t="s">
        <v>1065</v>
      </c>
      <c r="F105" s="13" t="s">
        <v>1049</v>
      </c>
      <c r="G105" s="3" t="s">
        <v>333</v>
      </c>
      <c r="H105" s="3" t="s">
        <v>52</v>
      </c>
      <c r="I105" s="3" t="s">
        <v>35</v>
      </c>
      <c r="J105" s="3" t="s">
        <v>24</v>
      </c>
      <c r="K105" s="3" t="s">
        <v>34</v>
      </c>
      <c r="L105" s="3" t="s">
        <v>34</v>
      </c>
      <c r="M105" s="3" t="s">
        <v>24</v>
      </c>
      <c r="N105" s="3"/>
      <c r="O105" s="3" t="s">
        <v>19</v>
      </c>
      <c r="P105" s="3" t="s">
        <v>155</v>
      </c>
      <c r="Q105" s="3" t="s">
        <v>338</v>
      </c>
      <c r="R105" s="3" t="s">
        <v>27</v>
      </c>
      <c r="S105" s="3"/>
      <c r="T105" s="3"/>
    </row>
    <row r="106" ht="15.75" customHeight="1">
      <c r="A106" s="5">
        <v>44798.5999108449</v>
      </c>
      <c r="B106" s="3" t="s">
        <v>19</v>
      </c>
      <c r="C106" s="3" t="s">
        <v>20</v>
      </c>
      <c r="D106" s="3" t="s">
        <v>115</v>
      </c>
      <c r="E106" s="13" t="s">
        <v>1062</v>
      </c>
      <c r="F106" s="13" t="s">
        <v>1049</v>
      </c>
      <c r="G106" s="3" t="s">
        <v>110</v>
      </c>
      <c r="H106" s="3" t="s">
        <v>83</v>
      </c>
      <c r="I106" s="3" t="s">
        <v>35</v>
      </c>
      <c r="J106" s="3" t="s">
        <v>35</v>
      </c>
      <c r="K106" s="3" t="s">
        <v>35</v>
      </c>
      <c r="L106" s="3" t="s">
        <v>35</v>
      </c>
      <c r="M106" s="4" t="s">
        <v>35</v>
      </c>
      <c r="N106" s="3"/>
      <c r="O106" s="3" t="s">
        <v>19</v>
      </c>
      <c r="P106" s="3" t="s">
        <v>84</v>
      </c>
      <c r="Q106" s="3" t="s">
        <v>340</v>
      </c>
      <c r="R106" s="3" t="s">
        <v>27</v>
      </c>
      <c r="S106" s="3"/>
      <c r="T106" s="3"/>
    </row>
    <row r="107" ht="15.75" customHeight="1">
      <c r="A107" s="5">
        <v>44798.60709780092</v>
      </c>
      <c r="B107" s="3" t="s">
        <v>19</v>
      </c>
      <c r="C107" s="3" t="s">
        <v>20</v>
      </c>
      <c r="D107" s="3" t="s">
        <v>38</v>
      </c>
      <c r="E107" s="13" t="s">
        <v>1062</v>
      </c>
      <c r="F107" s="13" t="s">
        <v>1049</v>
      </c>
      <c r="G107" s="3" t="s">
        <v>341</v>
      </c>
      <c r="H107" s="3" t="s">
        <v>127</v>
      </c>
      <c r="I107" s="3" t="s">
        <v>35</v>
      </c>
      <c r="J107" s="3" t="s">
        <v>24</v>
      </c>
      <c r="K107" s="3"/>
      <c r="L107" s="3" t="s">
        <v>34</v>
      </c>
      <c r="M107" s="3" t="s">
        <v>24</v>
      </c>
      <c r="N107" s="3"/>
      <c r="O107" s="3" t="s">
        <v>19</v>
      </c>
      <c r="P107" s="3" t="s">
        <v>30</v>
      </c>
      <c r="Q107" s="3" t="s">
        <v>342</v>
      </c>
      <c r="R107" s="3" t="s">
        <v>19</v>
      </c>
      <c r="S107" s="4" t="s">
        <v>343</v>
      </c>
      <c r="T107" s="3"/>
    </row>
    <row r="108" ht="15.75" customHeight="1">
      <c r="A108" s="5">
        <v>44799.39938769676</v>
      </c>
      <c r="B108" s="3" t="s">
        <v>19</v>
      </c>
      <c r="C108" s="3" t="s">
        <v>101</v>
      </c>
      <c r="D108" s="3" t="s">
        <v>62</v>
      </c>
      <c r="E108" s="13" t="s">
        <v>1068</v>
      </c>
      <c r="F108" s="13" t="s">
        <v>1049</v>
      </c>
      <c r="G108" s="3" t="s">
        <v>347</v>
      </c>
      <c r="H108" s="3" t="s">
        <v>52</v>
      </c>
      <c r="I108" s="3" t="s">
        <v>34</v>
      </c>
      <c r="J108" s="3" t="s">
        <v>34</v>
      </c>
      <c r="K108" s="3" t="s">
        <v>34</v>
      </c>
      <c r="L108" s="3" t="s">
        <v>34</v>
      </c>
      <c r="M108" s="3"/>
      <c r="N108" s="3"/>
      <c r="O108" s="3" t="s">
        <v>19</v>
      </c>
      <c r="P108" s="3" t="s">
        <v>79</v>
      </c>
      <c r="Q108" s="3" t="s">
        <v>348</v>
      </c>
      <c r="R108" s="3" t="s">
        <v>27</v>
      </c>
      <c r="S108" s="3"/>
      <c r="T108" s="3"/>
    </row>
    <row r="109" ht="15.75" customHeight="1">
      <c r="A109" s="5">
        <v>44799.41801166667</v>
      </c>
      <c r="B109" s="3" t="s">
        <v>19</v>
      </c>
      <c r="C109" s="3" t="s">
        <v>66</v>
      </c>
      <c r="D109" s="3" t="s">
        <v>44</v>
      </c>
      <c r="E109" s="13" t="s">
        <v>1070</v>
      </c>
      <c r="F109" s="13" t="s">
        <v>1049</v>
      </c>
      <c r="G109" s="3" t="s">
        <v>350</v>
      </c>
      <c r="H109" s="3" t="s">
        <v>137</v>
      </c>
      <c r="I109" s="3" t="s">
        <v>34</v>
      </c>
      <c r="J109" s="3" t="s">
        <v>35</v>
      </c>
      <c r="K109" s="3" t="s">
        <v>34</v>
      </c>
      <c r="L109" s="3" t="s">
        <v>24</v>
      </c>
      <c r="M109" s="4" t="s">
        <v>35</v>
      </c>
      <c r="N109" s="3"/>
      <c r="O109" s="3" t="s">
        <v>19</v>
      </c>
      <c r="P109" s="3" t="s">
        <v>351</v>
      </c>
      <c r="Q109" s="3" t="s">
        <v>352</v>
      </c>
      <c r="R109" s="3" t="s">
        <v>27</v>
      </c>
      <c r="S109" s="3"/>
      <c r="T109" s="3"/>
    </row>
    <row r="110" ht="15.75" customHeight="1">
      <c r="A110" s="5">
        <v>44799.49216865741</v>
      </c>
      <c r="B110" s="3" t="s">
        <v>19</v>
      </c>
      <c r="C110" s="3" t="s">
        <v>20</v>
      </c>
      <c r="D110" s="3" t="s">
        <v>353</v>
      </c>
      <c r="E110" s="13" t="s">
        <v>1065</v>
      </c>
      <c r="F110" s="13" t="s">
        <v>1049</v>
      </c>
      <c r="G110" s="3" t="s">
        <v>73</v>
      </c>
      <c r="H110" s="3" t="s">
        <v>23</v>
      </c>
      <c r="I110" s="3"/>
      <c r="J110" s="4" t="s">
        <v>35</v>
      </c>
      <c r="K110" s="3"/>
      <c r="L110" s="3" t="s">
        <v>24</v>
      </c>
      <c r="M110" s="3"/>
      <c r="N110" s="3"/>
      <c r="O110" s="3" t="s">
        <v>19</v>
      </c>
      <c r="P110" s="3" t="s">
        <v>165</v>
      </c>
      <c r="Q110" s="3" t="s">
        <v>355</v>
      </c>
      <c r="R110" s="3" t="s">
        <v>27</v>
      </c>
      <c r="S110" s="3"/>
      <c r="T110" s="3"/>
    </row>
    <row r="111" ht="15.75" customHeight="1">
      <c r="A111" s="5">
        <v>44802.4109993287</v>
      </c>
      <c r="B111" s="3" t="s">
        <v>19</v>
      </c>
      <c r="C111" s="3" t="s">
        <v>49</v>
      </c>
      <c r="D111" s="3" t="s">
        <v>38</v>
      </c>
      <c r="E111" s="13" t="s">
        <v>1062</v>
      </c>
      <c r="F111" s="13" t="s">
        <v>1049</v>
      </c>
      <c r="G111" s="3" t="s">
        <v>210</v>
      </c>
      <c r="H111" s="3" t="s">
        <v>23</v>
      </c>
      <c r="I111" s="3" t="s">
        <v>35</v>
      </c>
      <c r="J111" s="4" t="s">
        <v>35</v>
      </c>
      <c r="K111" s="3"/>
      <c r="L111" s="3" t="s">
        <v>35</v>
      </c>
      <c r="M111" s="4" t="s">
        <v>35</v>
      </c>
      <c r="N111" s="3"/>
      <c r="O111" s="3" t="s">
        <v>19</v>
      </c>
      <c r="P111" s="3" t="s">
        <v>356</v>
      </c>
      <c r="Q111" s="3" t="s">
        <v>357</v>
      </c>
      <c r="R111" s="3" t="s">
        <v>19</v>
      </c>
      <c r="S111" s="3"/>
      <c r="T111" s="3"/>
    </row>
    <row r="112" ht="15.75" customHeight="1">
      <c r="A112" s="5">
        <v>44802.80357244213</v>
      </c>
      <c r="B112" s="3" t="s">
        <v>19</v>
      </c>
      <c r="C112" s="3" t="s">
        <v>20</v>
      </c>
      <c r="D112" s="3" t="s">
        <v>358</v>
      </c>
      <c r="E112" s="13" t="s">
        <v>1068</v>
      </c>
      <c r="F112" s="13" t="s">
        <v>1049</v>
      </c>
      <c r="G112" s="3" t="s">
        <v>359</v>
      </c>
      <c r="H112" s="3" t="s">
        <v>95</v>
      </c>
      <c r="I112" s="3" t="s">
        <v>34</v>
      </c>
      <c r="J112" s="3" t="s">
        <v>24</v>
      </c>
      <c r="K112" s="3" t="s">
        <v>35</v>
      </c>
      <c r="L112" s="3" t="s">
        <v>34</v>
      </c>
      <c r="M112" s="4" t="s">
        <v>35</v>
      </c>
      <c r="N112" s="3"/>
      <c r="O112" s="3" t="s">
        <v>19</v>
      </c>
      <c r="P112" s="3" t="s">
        <v>79</v>
      </c>
      <c r="Q112" s="3" t="s">
        <v>360</v>
      </c>
      <c r="R112" s="3" t="s">
        <v>27</v>
      </c>
      <c r="S112" s="3"/>
      <c r="T112" s="3"/>
    </row>
    <row r="113" ht="15.75" customHeight="1">
      <c r="A113" s="5">
        <v>44802.853674074075</v>
      </c>
      <c r="B113" s="3" t="s">
        <v>19</v>
      </c>
      <c r="C113" s="3" t="s">
        <v>20</v>
      </c>
      <c r="D113" s="3" t="s">
        <v>50</v>
      </c>
      <c r="E113" s="13" t="s">
        <v>1062</v>
      </c>
      <c r="F113" s="13" t="s">
        <v>1050</v>
      </c>
      <c r="G113" s="3" t="s">
        <v>361</v>
      </c>
      <c r="H113" s="3" t="s">
        <v>23</v>
      </c>
      <c r="I113" s="3"/>
      <c r="J113" s="3"/>
      <c r="K113" s="3"/>
      <c r="L113" s="3"/>
      <c r="M113" s="3"/>
      <c r="N113" s="3" t="s">
        <v>35</v>
      </c>
      <c r="O113" s="3" t="s">
        <v>19</v>
      </c>
      <c r="P113" s="3" t="s">
        <v>108</v>
      </c>
      <c r="Q113" s="3" t="s">
        <v>362</v>
      </c>
      <c r="R113" s="3" t="s">
        <v>27</v>
      </c>
      <c r="S113" s="3"/>
      <c r="T113" s="3"/>
    </row>
    <row r="114" ht="15.75" customHeight="1">
      <c r="A114" s="5">
        <v>44803.42163708333</v>
      </c>
      <c r="B114" s="3" t="s">
        <v>19</v>
      </c>
      <c r="C114" s="3" t="s">
        <v>49</v>
      </c>
      <c r="D114" s="3" t="s">
        <v>50</v>
      </c>
      <c r="E114" s="13" t="s">
        <v>1065</v>
      </c>
      <c r="F114" s="13" t="s">
        <v>1049</v>
      </c>
      <c r="G114" s="3" t="s">
        <v>73</v>
      </c>
      <c r="H114" s="3" t="s">
        <v>95</v>
      </c>
      <c r="I114" s="3" t="s">
        <v>35</v>
      </c>
      <c r="J114" s="3" t="s">
        <v>24</v>
      </c>
      <c r="K114" s="3" t="s">
        <v>24</v>
      </c>
      <c r="L114" s="3"/>
      <c r="M114" s="4" t="s">
        <v>35</v>
      </c>
      <c r="N114" s="3"/>
      <c r="O114" s="3" t="s">
        <v>19</v>
      </c>
      <c r="P114" s="3" t="s">
        <v>133</v>
      </c>
      <c r="Q114" s="3" t="s">
        <v>197</v>
      </c>
      <c r="R114" s="3" t="s">
        <v>19</v>
      </c>
      <c r="S114" s="3"/>
      <c r="T114" s="3"/>
    </row>
    <row r="115" ht="15.75" customHeight="1">
      <c r="A115" s="5">
        <v>44803.632627025465</v>
      </c>
      <c r="B115" s="3" t="s">
        <v>19</v>
      </c>
      <c r="C115" s="3" t="s">
        <v>20</v>
      </c>
      <c r="D115" s="3" t="s">
        <v>21</v>
      </c>
      <c r="E115" s="13" t="s">
        <v>1065</v>
      </c>
      <c r="F115" s="13" t="s">
        <v>1050</v>
      </c>
      <c r="G115" s="3" t="s">
        <v>365</v>
      </c>
      <c r="H115" s="4" t="s">
        <v>127</v>
      </c>
      <c r="I115" s="3"/>
      <c r="J115" s="3"/>
      <c r="K115" s="3"/>
      <c r="L115" s="3" t="s">
        <v>34</v>
      </c>
      <c r="M115" s="3" t="s">
        <v>34</v>
      </c>
      <c r="N115" s="3"/>
      <c r="O115" s="3" t="s">
        <v>27</v>
      </c>
      <c r="P115" s="3"/>
      <c r="Q115" s="3"/>
      <c r="R115" s="3"/>
      <c r="S115" s="3"/>
      <c r="T115" s="3"/>
    </row>
    <row r="116" ht="15.75" customHeight="1">
      <c r="A116" s="5">
        <v>44803.68317290509</v>
      </c>
      <c r="B116" s="3" t="s">
        <v>27</v>
      </c>
      <c r="C116" s="3"/>
      <c r="E116" s="3"/>
      <c r="G116" s="3"/>
      <c r="H116" s="3"/>
      <c r="I116" s="3"/>
      <c r="J116" s="3"/>
      <c r="K116" s="3"/>
      <c r="L116" s="3"/>
      <c r="M116" s="3"/>
      <c r="N116" s="3"/>
      <c r="O116" s="3"/>
      <c r="P116" s="3"/>
      <c r="Q116" s="3"/>
      <c r="R116" s="3"/>
      <c r="S116" s="3"/>
      <c r="T116" s="3"/>
    </row>
    <row r="117" ht="15.75" customHeight="1">
      <c r="A117" s="5">
        <v>44804.439352500005</v>
      </c>
      <c r="B117" s="3" t="s">
        <v>19</v>
      </c>
      <c r="C117" s="3" t="s">
        <v>66</v>
      </c>
      <c r="D117" s="3" t="s">
        <v>44</v>
      </c>
      <c r="E117" s="13" t="s">
        <v>1068</v>
      </c>
      <c r="F117" s="13" t="s">
        <v>1049</v>
      </c>
      <c r="G117" s="3" t="s">
        <v>110</v>
      </c>
      <c r="H117" s="3" t="s">
        <v>83</v>
      </c>
      <c r="I117" s="3" t="s">
        <v>34</v>
      </c>
      <c r="J117" s="3" t="s">
        <v>24</v>
      </c>
      <c r="K117" s="3" t="s">
        <v>35</v>
      </c>
      <c r="L117" s="3" t="s">
        <v>24</v>
      </c>
      <c r="M117" s="3" t="s">
        <v>24</v>
      </c>
      <c r="N117" s="3"/>
      <c r="O117" s="3" t="s">
        <v>19</v>
      </c>
      <c r="P117" s="3" t="s">
        <v>64</v>
      </c>
      <c r="Q117" s="3" t="s">
        <v>367</v>
      </c>
      <c r="R117" s="3" t="s">
        <v>27</v>
      </c>
      <c r="S117" s="3"/>
      <c r="T117" s="3"/>
    </row>
    <row r="118" ht="15.75" customHeight="1">
      <c r="A118" s="5">
        <v>44804.84930425926</v>
      </c>
      <c r="B118" s="3" t="s">
        <v>19</v>
      </c>
      <c r="C118" s="3"/>
      <c r="D118" s="4" t="s">
        <v>368</v>
      </c>
      <c r="E118" s="3"/>
      <c r="F118" s="13" t="s">
        <v>1048</v>
      </c>
      <c r="G118" s="3" t="s">
        <v>143</v>
      </c>
      <c r="H118" s="3" t="s">
        <v>33</v>
      </c>
      <c r="I118" s="3"/>
      <c r="J118" s="3"/>
      <c r="K118" s="3"/>
      <c r="L118" s="3"/>
      <c r="M118" s="3"/>
      <c r="N118" s="3" t="s">
        <v>35</v>
      </c>
      <c r="O118" s="3" t="s">
        <v>27</v>
      </c>
      <c r="P118" s="3"/>
      <c r="Q118" s="3"/>
      <c r="R118" s="3"/>
      <c r="S118" s="3"/>
      <c r="T118" s="3"/>
    </row>
    <row r="119" ht="15.75" customHeight="1">
      <c r="A119" s="5">
        <v>44805.43892909722</v>
      </c>
      <c r="B119" s="3" t="s">
        <v>19</v>
      </c>
      <c r="C119" s="3" t="s">
        <v>20</v>
      </c>
      <c r="D119" s="3" t="s">
        <v>50</v>
      </c>
      <c r="E119" s="13" t="s">
        <v>1062</v>
      </c>
      <c r="F119" s="13" t="s">
        <v>1050</v>
      </c>
      <c r="G119" s="3" t="s">
        <v>370</v>
      </c>
      <c r="H119" s="3" t="s">
        <v>371</v>
      </c>
      <c r="I119" s="3" t="s">
        <v>35</v>
      </c>
      <c r="J119" s="4" t="s">
        <v>35</v>
      </c>
      <c r="K119" s="3"/>
      <c r="L119" s="3" t="s">
        <v>35</v>
      </c>
      <c r="M119" s="4" t="s">
        <v>35</v>
      </c>
      <c r="N119" s="3"/>
      <c r="O119" s="3" t="s">
        <v>19</v>
      </c>
      <c r="P119" s="3" t="s">
        <v>124</v>
      </c>
      <c r="Q119" s="3" t="s">
        <v>372</v>
      </c>
      <c r="R119" s="3" t="s">
        <v>27</v>
      </c>
      <c r="S119" s="3"/>
      <c r="T119" s="3"/>
    </row>
    <row r="120" ht="15.75" customHeight="1">
      <c r="A120" s="5">
        <v>44806.72069652777</v>
      </c>
      <c r="B120" s="3" t="s">
        <v>19</v>
      </c>
      <c r="C120" s="3" t="s">
        <v>49</v>
      </c>
      <c r="D120" s="3" t="s">
        <v>21</v>
      </c>
      <c r="E120" s="13" t="s">
        <v>1065</v>
      </c>
      <c r="F120" s="13" t="s">
        <v>1049</v>
      </c>
      <c r="G120" s="3" t="s">
        <v>375</v>
      </c>
      <c r="H120" s="3" t="s">
        <v>95</v>
      </c>
      <c r="I120" s="4" t="s">
        <v>35</v>
      </c>
      <c r="J120" s="3"/>
      <c r="K120" s="3"/>
      <c r="L120" s="3" t="s">
        <v>34</v>
      </c>
      <c r="M120" s="4" t="s">
        <v>35</v>
      </c>
      <c r="N120" s="3"/>
      <c r="O120" s="3" t="s">
        <v>19</v>
      </c>
      <c r="P120" s="3" t="s">
        <v>117</v>
      </c>
      <c r="Q120" s="3" t="s">
        <v>376</v>
      </c>
      <c r="R120" s="3" t="s">
        <v>19</v>
      </c>
      <c r="S120" s="3"/>
      <c r="T120" s="3"/>
    </row>
    <row r="121" ht="15.75" customHeight="1">
      <c r="A121" s="5">
        <v>44809.271243379626</v>
      </c>
      <c r="B121" s="3" t="s">
        <v>19</v>
      </c>
      <c r="C121" s="3" t="s">
        <v>20</v>
      </c>
      <c r="D121" s="3" t="s">
        <v>44</v>
      </c>
      <c r="E121" s="13" t="s">
        <v>1068</v>
      </c>
      <c r="F121" s="13" t="s">
        <v>1049</v>
      </c>
      <c r="G121" s="3" t="s">
        <v>378</v>
      </c>
      <c r="H121" s="3" t="s">
        <v>33</v>
      </c>
      <c r="I121" s="3" t="s">
        <v>35</v>
      </c>
      <c r="J121" s="3" t="s">
        <v>24</v>
      </c>
      <c r="K121" s="3" t="s">
        <v>34</v>
      </c>
      <c r="L121" s="3"/>
      <c r="M121" s="3" t="s">
        <v>34</v>
      </c>
      <c r="N121" s="3"/>
      <c r="O121" s="3" t="s">
        <v>19</v>
      </c>
      <c r="P121" s="3" t="s">
        <v>25</v>
      </c>
      <c r="Q121" s="3" t="s">
        <v>379</v>
      </c>
      <c r="R121" s="3" t="s">
        <v>27</v>
      </c>
      <c r="S121" s="3"/>
      <c r="T121" s="3"/>
    </row>
    <row r="122" ht="15.75" customHeight="1">
      <c r="A122" s="5">
        <v>44809.74900561343</v>
      </c>
      <c r="B122" s="3" t="s">
        <v>27</v>
      </c>
      <c r="C122" s="3"/>
      <c r="E122" s="3"/>
      <c r="G122" s="3"/>
      <c r="H122" s="3"/>
      <c r="I122" s="3"/>
      <c r="J122" s="3"/>
      <c r="K122" s="3"/>
      <c r="L122" s="3"/>
      <c r="M122" s="3"/>
      <c r="N122" s="3"/>
      <c r="O122" s="3"/>
      <c r="P122" s="3"/>
      <c r="Q122" s="3"/>
      <c r="R122" s="3"/>
      <c r="S122" s="3"/>
      <c r="T122" s="3"/>
    </row>
    <row r="123" ht="15.75" customHeight="1">
      <c r="A123" s="5">
        <v>44809.779790659726</v>
      </c>
      <c r="B123" s="3" t="s">
        <v>19</v>
      </c>
      <c r="C123" s="3" t="s">
        <v>49</v>
      </c>
      <c r="D123" s="3" t="s">
        <v>38</v>
      </c>
      <c r="E123" s="13" t="s">
        <v>1068</v>
      </c>
      <c r="F123" s="13" t="s">
        <v>1050</v>
      </c>
      <c r="G123" s="3" t="s">
        <v>143</v>
      </c>
      <c r="H123" s="3" t="s">
        <v>23</v>
      </c>
      <c r="I123" s="3" t="s">
        <v>34</v>
      </c>
      <c r="J123" s="3" t="s">
        <v>24</v>
      </c>
      <c r="K123" s="3"/>
      <c r="L123" s="3" t="s">
        <v>34</v>
      </c>
      <c r="M123" s="3" t="s">
        <v>34</v>
      </c>
      <c r="N123" s="3"/>
      <c r="O123" s="3" t="s">
        <v>19</v>
      </c>
      <c r="P123" s="3" t="s">
        <v>380</v>
      </c>
      <c r="Q123" s="3" t="s">
        <v>381</v>
      </c>
      <c r="R123" s="3" t="s">
        <v>27</v>
      </c>
      <c r="S123" s="3"/>
      <c r="T123" s="3"/>
    </row>
    <row r="124" ht="15.75" customHeight="1">
      <c r="A124" s="5">
        <v>44810.31760077547</v>
      </c>
      <c r="B124" s="3" t="s">
        <v>19</v>
      </c>
      <c r="C124" s="3" t="s">
        <v>49</v>
      </c>
      <c r="D124" s="3" t="s">
        <v>44</v>
      </c>
      <c r="E124" s="13" t="s">
        <v>1068</v>
      </c>
      <c r="F124" s="13" t="s">
        <v>1049</v>
      </c>
      <c r="G124" s="3" t="s">
        <v>29</v>
      </c>
      <c r="H124" s="3" t="s">
        <v>23</v>
      </c>
      <c r="I124" s="3" t="s">
        <v>34</v>
      </c>
      <c r="J124" s="3" t="s">
        <v>34</v>
      </c>
      <c r="K124" s="3" t="s">
        <v>34</v>
      </c>
      <c r="L124" s="3" t="s">
        <v>34</v>
      </c>
      <c r="M124" s="3" t="s">
        <v>34</v>
      </c>
      <c r="N124" s="3"/>
      <c r="O124" s="3" t="s">
        <v>27</v>
      </c>
      <c r="P124" s="3"/>
      <c r="Q124" s="3"/>
      <c r="R124" s="3"/>
      <c r="S124" s="3"/>
      <c r="T124" s="3"/>
    </row>
    <row r="125" ht="15.75" customHeight="1">
      <c r="A125" s="5">
        <v>44810.41319475694</v>
      </c>
      <c r="B125" s="3" t="s">
        <v>19</v>
      </c>
      <c r="C125" s="3" t="s">
        <v>101</v>
      </c>
      <c r="D125" s="3" t="s">
        <v>21</v>
      </c>
      <c r="E125" s="13" t="s">
        <v>1062</v>
      </c>
      <c r="F125" s="13" t="s">
        <v>1048</v>
      </c>
      <c r="G125" s="3" t="s">
        <v>382</v>
      </c>
      <c r="H125" s="3" t="s">
        <v>137</v>
      </c>
      <c r="I125" s="3" t="s">
        <v>35</v>
      </c>
      <c r="J125" s="3" t="s">
        <v>24</v>
      </c>
      <c r="K125" s="3" t="s">
        <v>34</v>
      </c>
      <c r="L125" s="3" t="s">
        <v>34</v>
      </c>
      <c r="M125" s="3" t="s">
        <v>34</v>
      </c>
      <c r="N125" s="3"/>
      <c r="O125" s="3" t="s">
        <v>19</v>
      </c>
      <c r="P125" s="3" t="s">
        <v>380</v>
      </c>
      <c r="Q125" s="3" t="s">
        <v>383</v>
      </c>
      <c r="R125" s="3" t="s">
        <v>19</v>
      </c>
      <c r="S125" s="3" t="s">
        <v>384</v>
      </c>
      <c r="T125" s="3"/>
    </row>
    <row r="126" ht="15.75" customHeight="1">
      <c r="A126" s="5">
        <v>44810.42958229167</v>
      </c>
      <c r="B126" s="3" t="s">
        <v>19</v>
      </c>
      <c r="C126" s="3" t="s">
        <v>101</v>
      </c>
      <c r="D126" s="3" t="s">
        <v>168</v>
      </c>
      <c r="E126" s="13" t="s">
        <v>1062</v>
      </c>
      <c r="F126" s="13" t="s">
        <v>1049</v>
      </c>
      <c r="G126" s="3" t="s">
        <v>385</v>
      </c>
      <c r="H126" s="3" t="s">
        <v>371</v>
      </c>
      <c r="I126" s="3" t="s">
        <v>34</v>
      </c>
      <c r="J126" s="3" t="s">
        <v>34</v>
      </c>
      <c r="K126" s="3" t="s">
        <v>34</v>
      </c>
      <c r="L126" s="3" t="s">
        <v>34</v>
      </c>
      <c r="M126" s="3" t="s">
        <v>34</v>
      </c>
      <c r="N126" s="3"/>
      <c r="O126" s="3" t="s">
        <v>19</v>
      </c>
      <c r="P126" s="3" t="s">
        <v>79</v>
      </c>
      <c r="Q126" s="3" t="s">
        <v>386</v>
      </c>
      <c r="R126" s="3" t="s">
        <v>27</v>
      </c>
      <c r="S126" s="3"/>
      <c r="T126" s="3"/>
    </row>
    <row r="127" ht="15.75" customHeight="1">
      <c r="A127" s="5">
        <v>44810.67920481482</v>
      </c>
      <c r="B127" s="3" t="s">
        <v>19</v>
      </c>
      <c r="C127" s="3" t="s">
        <v>101</v>
      </c>
      <c r="D127" s="3" t="s">
        <v>44</v>
      </c>
      <c r="E127" s="13" t="s">
        <v>1065</v>
      </c>
      <c r="F127" s="13" t="s">
        <v>1049</v>
      </c>
      <c r="G127" s="3" t="s">
        <v>347</v>
      </c>
      <c r="H127" s="3" t="s">
        <v>95</v>
      </c>
      <c r="I127" s="3" t="s">
        <v>34</v>
      </c>
      <c r="J127" s="3" t="s">
        <v>24</v>
      </c>
      <c r="K127" s="3" t="s">
        <v>24</v>
      </c>
      <c r="L127" s="3" t="s">
        <v>24</v>
      </c>
      <c r="M127" s="3" t="s">
        <v>24</v>
      </c>
      <c r="N127" s="3"/>
      <c r="O127" s="3" t="s">
        <v>19</v>
      </c>
      <c r="P127" s="3" t="s">
        <v>84</v>
      </c>
      <c r="Q127" s="3" t="s">
        <v>387</v>
      </c>
      <c r="R127" s="3" t="s">
        <v>27</v>
      </c>
      <c r="S127" s="3"/>
      <c r="T127" s="3"/>
    </row>
    <row r="128" ht="15.75" customHeight="1">
      <c r="A128" s="5">
        <v>44810.88853960648</v>
      </c>
      <c r="B128" s="3" t="s">
        <v>19</v>
      </c>
      <c r="C128" s="3" t="s">
        <v>20</v>
      </c>
      <c r="D128" s="3" t="s">
        <v>38</v>
      </c>
      <c r="E128" s="13" t="s">
        <v>1068</v>
      </c>
      <c r="F128" s="13" t="s">
        <v>1048</v>
      </c>
      <c r="G128" s="3" t="s">
        <v>29</v>
      </c>
      <c r="H128" s="3" t="s">
        <v>23</v>
      </c>
      <c r="I128" s="3" t="s">
        <v>35</v>
      </c>
      <c r="J128" s="3" t="s">
        <v>35</v>
      </c>
      <c r="K128" s="3" t="s">
        <v>35</v>
      </c>
      <c r="L128" s="3" t="s">
        <v>35</v>
      </c>
      <c r="M128" s="4" t="s">
        <v>35</v>
      </c>
      <c r="N128" s="3"/>
      <c r="O128" s="3" t="s">
        <v>27</v>
      </c>
      <c r="P128" s="3"/>
      <c r="Q128" s="3"/>
      <c r="R128" s="3"/>
      <c r="S128" s="3"/>
      <c r="T128" s="3"/>
    </row>
    <row r="129" ht="15.75" customHeight="1">
      <c r="A129" s="5">
        <v>44810.89982039352</v>
      </c>
      <c r="B129" s="3" t="s">
        <v>19</v>
      </c>
      <c r="C129" s="3" t="s">
        <v>49</v>
      </c>
      <c r="D129" s="13" t="s">
        <v>38</v>
      </c>
      <c r="E129" s="13" t="s">
        <v>1062</v>
      </c>
      <c r="F129" s="13" t="s">
        <v>1049</v>
      </c>
      <c r="G129" s="3" t="s">
        <v>389</v>
      </c>
      <c r="H129" s="3" t="s">
        <v>390</v>
      </c>
      <c r="I129" s="3"/>
      <c r="J129" s="3"/>
      <c r="K129" s="3"/>
      <c r="L129" s="4" t="s">
        <v>35</v>
      </c>
      <c r="M129" s="3"/>
      <c r="N129" s="3"/>
      <c r="O129" s="3" t="s">
        <v>19</v>
      </c>
      <c r="P129" s="3" t="s">
        <v>391</v>
      </c>
      <c r="Q129" s="3" t="s">
        <v>392</v>
      </c>
      <c r="R129" s="3" t="s">
        <v>27</v>
      </c>
      <c r="S129" s="3"/>
      <c r="T129" s="3"/>
    </row>
    <row r="130" ht="15.75" customHeight="1">
      <c r="A130" s="5">
        <v>44811.45513650463</v>
      </c>
      <c r="B130" s="3" t="s">
        <v>19</v>
      </c>
      <c r="C130" s="3" t="s">
        <v>20</v>
      </c>
      <c r="D130" s="3" t="s">
        <v>393</v>
      </c>
      <c r="E130" s="13" t="s">
        <v>1065</v>
      </c>
      <c r="F130" s="13" t="s">
        <v>1049</v>
      </c>
      <c r="G130" s="3" t="s">
        <v>394</v>
      </c>
      <c r="H130" s="3" t="s">
        <v>68</v>
      </c>
      <c r="I130" s="4" t="s">
        <v>35</v>
      </c>
      <c r="J130" s="3"/>
      <c r="K130" s="3" t="s">
        <v>34</v>
      </c>
      <c r="L130" s="3" t="s">
        <v>34</v>
      </c>
      <c r="M130" s="3" t="s">
        <v>24</v>
      </c>
      <c r="N130" s="3"/>
      <c r="O130" s="3" t="s">
        <v>19</v>
      </c>
      <c r="P130" s="3" t="s">
        <v>186</v>
      </c>
      <c r="Q130" s="3" t="s">
        <v>395</v>
      </c>
      <c r="R130" s="3" t="s">
        <v>27</v>
      </c>
      <c r="S130" s="3"/>
      <c r="T130" s="3"/>
    </row>
    <row r="131" ht="15.75" customHeight="1">
      <c r="A131" s="5">
        <v>44811.83044849537</v>
      </c>
      <c r="B131" s="3" t="s">
        <v>19</v>
      </c>
      <c r="C131" s="3" t="s">
        <v>20</v>
      </c>
      <c r="D131" s="3" t="s">
        <v>21</v>
      </c>
      <c r="E131" s="13" t="s">
        <v>1065</v>
      </c>
      <c r="F131" s="13" t="s">
        <v>1049</v>
      </c>
      <c r="G131" s="3" t="s">
        <v>397</v>
      </c>
      <c r="H131" s="3" t="s">
        <v>33</v>
      </c>
      <c r="I131" s="3" t="s">
        <v>35</v>
      </c>
      <c r="J131" s="3" t="s">
        <v>35</v>
      </c>
      <c r="K131" s="3" t="s">
        <v>35</v>
      </c>
      <c r="L131" s="3" t="s">
        <v>24</v>
      </c>
      <c r="M131" s="3" t="s">
        <v>24</v>
      </c>
      <c r="N131" s="3"/>
      <c r="O131" s="3" t="s">
        <v>19</v>
      </c>
      <c r="P131" s="3" t="s">
        <v>36</v>
      </c>
      <c r="Q131" s="3" t="s">
        <v>398</v>
      </c>
      <c r="R131" s="3" t="s">
        <v>27</v>
      </c>
      <c r="S131" s="3"/>
      <c r="T131" s="3"/>
    </row>
    <row r="132" ht="15.75" customHeight="1">
      <c r="A132" s="5">
        <v>44811.971371886575</v>
      </c>
      <c r="B132" s="3" t="s">
        <v>19</v>
      </c>
      <c r="C132" s="3" t="s">
        <v>49</v>
      </c>
      <c r="D132" s="3" t="s">
        <v>50</v>
      </c>
      <c r="E132" s="13" t="s">
        <v>1070</v>
      </c>
      <c r="F132" s="13" t="s">
        <v>1049</v>
      </c>
      <c r="G132" s="3" t="s">
        <v>29</v>
      </c>
      <c r="H132" s="3" t="s">
        <v>23</v>
      </c>
      <c r="I132" s="4" t="s">
        <v>35</v>
      </c>
      <c r="J132" s="3"/>
      <c r="K132" s="3" t="s">
        <v>35</v>
      </c>
      <c r="L132" s="4" t="s">
        <v>35</v>
      </c>
      <c r="M132" s="3"/>
      <c r="N132" s="3"/>
      <c r="O132" s="3" t="s">
        <v>19</v>
      </c>
      <c r="P132" s="3" t="s">
        <v>285</v>
      </c>
      <c r="Q132" s="3" t="s">
        <v>401</v>
      </c>
      <c r="R132" s="3" t="s">
        <v>19</v>
      </c>
      <c r="S132" s="4" t="s">
        <v>402</v>
      </c>
      <c r="T132" s="3"/>
    </row>
    <row r="133" ht="15.75" customHeight="1">
      <c r="A133" s="5">
        <v>44812.47777704861</v>
      </c>
      <c r="B133" s="3" t="s">
        <v>19</v>
      </c>
      <c r="C133" s="3" t="s">
        <v>20</v>
      </c>
      <c r="D133" s="3" t="s">
        <v>44</v>
      </c>
      <c r="E133" s="13" t="s">
        <v>1065</v>
      </c>
      <c r="F133" s="13" t="s">
        <v>1049</v>
      </c>
      <c r="G133" s="3" t="s">
        <v>403</v>
      </c>
      <c r="H133" s="3" t="s">
        <v>404</v>
      </c>
      <c r="I133" s="3" t="s">
        <v>24</v>
      </c>
      <c r="J133" s="3" t="s">
        <v>24</v>
      </c>
      <c r="K133" s="3" t="s">
        <v>35</v>
      </c>
      <c r="L133" s="3" t="s">
        <v>35</v>
      </c>
      <c r="M133" s="3" t="s">
        <v>24</v>
      </c>
      <c r="N133" s="3" t="s">
        <v>24</v>
      </c>
      <c r="O133" s="3" t="s">
        <v>19</v>
      </c>
      <c r="P133" s="3" t="s">
        <v>141</v>
      </c>
      <c r="Q133" s="3" t="s">
        <v>405</v>
      </c>
      <c r="R133" s="3" t="s">
        <v>19</v>
      </c>
      <c r="S133" s="4" t="s">
        <v>406</v>
      </c>
      <c r="T133" s="3"/>
    </row>
    <row r="134" ht="15.75" customHeight="1">
      <c r="A134" s="5">
        <v>44813.39321807871</v>
      </c>
      <c r="B134" s="3" t="s">
        <v>19</v>
      </c>
      <c r="C134" s="3" t="s">
        <v>101</v>
      </c>
      <c r="D134" s="3" t="s">
        <v>21</v>
      </c>
      <c r="E134" s="3" t="s">
        <v>408</v>
      </c>
      <c r="F134" s="13" t="s">
        <v>1050</v>
      </c>
      <c r="G134" s="3" t="s">
        <v>29</v>
      </c>
      <c r="H134" s="3" t="s">
        <v>23</v>
      </c>
      <c r="I134" s="3" t="s">
        <v>34</v>
      </c>
      <c r="J134" s="3" t="s">
        <v>24</v>
      </c>
      <c r="K134" s="3"/>
      <c r="L134" s="3"/>
      <c r="M134" s="3" t="s">
        <v>24</v>
      </c>
      <c r="N134" s="3"/>
      <c r="O134" s="3" t="s">
        <v>19</v>
      </c>
      <c r="P134" s="3" t="s">
        <v>155</v>
      </c>
      <c r="Q134" s="3" t="s">
        <v>408</v>
      </c>
      <c r="R134" s="3" t="s">
        <v>27</v>
      </c>
      <c r="S134" s="3"/>
      <c r="T134" s="3"/>
    </row>
    <row r="135" ht="15.75" customHeight="1">
      <c r="A135" s="5">
        <v>44815.801594062505</v>
      </c>
      <c r="B135" s="3" t="s">
        <v>19</v>
      </c>
      <c r="C135" s="3" t="s">
        <v>101</v>
      </c>
      <c r="D135" s="3" t="s">
        <v>44</v>
      </c>
      <c r="E135" s="13" t="s">
        <v>1068</v>
      </c>
      <c r="F135" s="13" t="s">
        <v>1049</v>
      </c>
      <c r="G135" s="3" t="s">
        <v>409</v>
      </c>
      <c r="H135" s="3" t="s">
        <v>127</v>
      </c>
      <c r="I135" s="3" t="s">
        <v>35</v>
      </c>
      <c r="J135" s="3" t="s">
        <v>35</v>
      </c>
      <c r="K135" s="3" t="s">
        <v>35</v>
      </c>
      <c r="L135" s="3" t="s">
        <v>34</v>
      </c>
      <c r="M135" s="4" t="s">
        <v>35</v>
      </c>
      <c r="N135" s="3"/>
      <c r="O135" s="3" t="s">
        <v>19</v>
      </c>
      <c r="P135" s="3" t="s">
        <v>380</v>
      </c>
      <c r="Q135" s="3" t="s">
        <v>212</v>
      </c>
      <c r="R135" s="3" t="s">
        <v>27</v>
      </c>
      <c r="S135" s="3"/>
      <c r="T135" s="3"/>
    </row>
    <row r="136" ht="15.75" customHeight="1">
      <c r="A136" s="5">
        <v>44815.96256381944</v>
      </c>
      <c r="B136" s="3" t="s">
        <v>19</v>
      </c>
      <c r="C136" s="3" t="s">
        <v>49</v>
      </c>
      <c r="D136" s="3" t="s">
        <v>21</v>
      </c>
      <c r="E136" s="13" t="s">
        <v>1062</v>
      </c>
      <c r="F136" s="13" t="s">
        <v>1049</v>
      </c>
      <c r="G136" s="3" t="s">
        <v>410</v>
      </c>
      <c r="H136" s="3" t="s">
        <v>83</v>
      </c>
      <c r="I136" s="3" t="s">
        <v>35</v>
      </c>
      <c r="J136" s="3" t="s">
        <v>24</v>
      </c>
      <c r="K136" s="4" t="s">
        <v>35</v>
      </c>
      <c r="L136" s="3"/>
      <c r="M136" s="3" t="s">
        <v>24</v>
      </c>
      <c r="N136" s="3"/>
      <c r="O136" s="3" t="s">
        <v>19</v>
      </c>
      <c r="P136" s="3" t="s">
        <v>117</v>
      </c>
      <c r="Q136" s="3" t="s">
        <v>411</v>
      </c>
      <c r="R136" s="3" t="s">
        <v>19</v>
      </c>
      <c r="S136" s="4" t="s">
        <v>412</v>
      </c>
      <c r="T136" s="3"/>
    </row>
    <row r="137" ht="15.75" customHeight="1">
      <c r="A137" s="5">
        <v>44816.537365185184</v>
      </c>
      <c r="B137" s="3" t="s">
        <v>19</v>
      </c>
      <c r="C137" s="3" t="s">
        <v>49</v>
      </c>
      <c r="D137" s="13" t="s">
        <v>1053</v>
      </c>
      <c r="E137" s="13" t="s">
        <v>1070</v>
      </c>
      <c r="F137" s="13" t="s">
        <v>1048</v>
      </c>
      <c r="G137" s="3" t="s">
        <v>414</v>
      </c>
      <c r="H137" s="3" t="s">
        <v>23</v>
      </c>
      <c r="I137" s="3" t="s">
        <v>24</v>
      </c>
      <c r="J137" s="3" t="s">
        <v>24</v>
      </c>
      <c r="K137" s="3"/>
      <c r="L137" s="3"/>
      <c r="M137" s="3" t="s">
        <v>24</v>
      </c>
      <c r="N137" s="3"/>
      <c r="O137" s="3" t="s">
        <v>19</v>
      </c>
      <c r="P137" s="3" t="s">
        <v>155</v>
      </c>
      <c r="Q137" s="3" t="s">
        <v>415</v>
      </c>
      <c r="R137" s="3" t="s">
        <v>27</v>
      </c>
      <c r="S137" s="3"/>
      <c r="T137" s="3"/>
    </row>
    <row r="138" ht="15.75" customHeight="1">
      <c r="A138" s="5">
        <v>44816.85269354167</v>
      </c>
      <c r="B138" s="3" t="s">
        <v>19</v>
      </c>
      <c r="C138" s="3" t="s">
        <v>49</v>
      </c>
      <c r="D138" s="3" t="s">
        <v>38</v>
      </c>
      <c r="E138" s="13" t="s">
        <v>1062</v>
      </c>
      <c r="F138" s="13" t="s">
        <v>1050</v>
      </c>
      <c r="G138" s="3" t="s">
        <v>73</v>
      </c>
      <c r="H138" s="3" t="s">
        <v>33</v>
      </c>
      <c r="I138" s="3" t="s">
        <v>24</v>
      </c>
      <c r="J138" s="3" t="s">
        <v>24</v>
      </c>
      <c r="K138" s="3"/>
      <c r="L138" s="3"/>
      <c r="M138" s="3"/>
      <c r="N138" s="3"/>
      <c r="O138" s="3" t="s">
        <v>19</v>
      </c>
      <c r="P138" s="3" t="s">
        <v>124</v>
      </c>
      <c r="Q138" s="3" t="s">
        <v>416</v>
      </c>
      <c r="R138" s="3" t="s">
        <v>19</v>
      </c>
      <c r="S138" s="3" t="s">
        <v>416</v>
      </c>
      <c r="T138" s="3"/>
    </row>
    <row r="139" ht="15.75" customHeight="1">
      <c r="A139" s="5">
        <v>44817.34351849537</v>
      </c>
      <c r="B139" s="3" t="s">
        <v>19</v>
      </c>
      <c r="C139" s="3" t="s">
        <v>49</v>
      </c>
      <c r="D139" s="3" t="s">
        <v>50</v>
      </c>
      <c r="E139" s="13" t="s">
        <v>1062</v>
      </c>
      <c r="F139" s="13" t="s">
        <v>1050</v>
      </c>
      <c r="G139" s="3" t="s">
        <v>29</v>
      </c>
      <c r="H139" s="4" t="s">
        <v>127</v>
      </c>
      <c r="I139" s="3"/>
      <c r="J139" s="3"/>
      <c r="K139" s="3"/>
      <c r="L139" s="3"/>
      <c r="M139" s="3" t="s">
        <v>24</v>
      </c>
      <c r="N139" s="3"/>
      <c r="O139" s="3" t="s">
        <v>19</v>
      </c>
      <c r="P139" s="3" t="s">
        <v>92</v>
      </c>
      <c r="Q139" s="3" t="s">
        <v>418</v>
      </c>
      <c r="R139" s="3" t="s">
        <v>27</v>
      </c>
      <c r="S139" s="3"/>
      <c r="T139" s="3"/>
    </row>
    <row r="140" ht="15.75" customHeight="1">
      <c r="A140" s="5">
        <v>44817.37193869213</v>
      </c>
      <c r="B140" s="3" t="s">
        <v>19</v>
      </c>
      <c r="C140" s="3" t="s">
        <v>49</v>
      </c>
      <c r="D140" s="13" t="s">
        <v>1053</v>
      </c>
      <c r="E140" s="13" t="s">
        <v>1062</v>
      </c>
      <c r="F140" s="13" t="s">
        <v>1048</v>
      </c>
      <c r="G140" s="3" t="s">
        <v>420</v>
      </c>
      <c r="H140" s="3" t="s">
        <v>23</v>
      </c>
      <c r="I140" s="3" t="s">
        <v>35</v>
      </c>
      <c r="J140" s="3" t="s">
        <v>24</v>
      </c>
      <c r="K140" s="3" t="s">
        <v>24</v>
      </c>
      <c r="L140" s="3"/>
      <c r="M140" s="3"/>
      <c r="N140" s="3"/>
      <c r="O140" s="3" t="s">
        <v>19</v>
      </c>
      <c r="P140" s="3" t="s">
        <v>186</v>
      </c>
      <c r="Q140" s="3" t="s">
        <v>421</v>
      </c>
      <c r="R140" s="3" t="s">
        <v>27</v>
      </c>
      <c r="S140" s="3"/>
      <c r="T140" s="3"/>
    </row>
    <row r="141" ht="15.75" customHeight="1">
      <c r="A141" s="5">
        <v>44817.64101923611</v>
      </c>
      <c r="B141" s="3" t="s">
        <v>19</v>
      </c>
      <c r="C141" s="3" t="s">
        <v>49</v>
      </c>
      <c r="D141" s="3" t="s">
        <v>50</v>
      </c>
      <c r="E141" s="13" t="s">
        <v>1070</v>
      </c>
      <c r="F141" s="13" t="s">
        <v>1048</v>
      </c>
      <c r="G141" s="3" t="s">
        <v>424</v>
      </c>
      <c r="H141" s="3" t="s">
        <v>425</v>
      </c>
      <c r="I141" s="3"/>
      <c r="J141" s="3"/>
      <c r="K141" s="3"/>
      <c r="L141" s="3"/>
      <c r="M141" s="3"/>
      <c r="N141" s="3"/>
      <c r="O141" s="3" t="s">
        <v>27</v>
      </c>
      <c r="P141" s="3"/>
      <c r="Q141" s="3"/>
      <c r="R141" s="3"/>
      <c r="S141" s="3"/>
      <c r="T141" s="3"/>
    </row>
    <row r="142" ht="15.75" customHeight="1">
      <c r="A142" s="5">
        <v>44817.840118611115</v>
      </c>
      <c r="B142" s="3" t="s">
        <v>19</v>
      </c>
      <c r="C142" s="3" t="s">
        <v>66</v>
      </c>
      <c r="D142" s="3" t="s">
        <v>38</v>
      </c>
      <c r="E142" s="13" t="s">
        <v>1068</v>
      </c>
      <c r="F142" s="13" t="s">
        <v>1049</v>
      </c>
      <c r="G142" s="3" t="s">
        <v>305</v>
      </c>
      <c r="H142" s="3" t="s">
        <v>23</v>
      </c>
      <c r="I142" s="3" t="s">
        <v>24</v>
      </c>
      <c r="J142" s="3" t="s">
        <v>34</v>
      </c>
      <c r="K142" s="3"/>
      <c r="L142" s="3"/>
      <c r="M142" s="3"/>
      <c r="N142" s="3"/>
      <c r="O142" s="3" t="s">
        <v>19</v>
      </c>
      <c r="P142" s="3" t="s">
        <v>155</v>
      </c>
      <c r="Q142" s="3" t="s">
        <v>426</v>
      </c>
      <c r="R142" s="3" t="s">
        <v>27</v>
      </c>
      <c r="S142" s="3"/>
      <c r="T142" s="3"/>
    </row>
    <row r="143" ht="15.75" customHeight="1">
      <c r="A143" s="5">
        <v>44818.550291817126</v>
      </c>
      <c r="B143" s="3" t="s">
        <v>19</v>
      </c>
      <c r="C143" s="3" t="s">
        <v>49</v>
      </c>
      <c r="D143" s="3" t="s">
        <v>38</v>
      </c>
      <c r="E143" s="3"/>
      <c r="F143" s="13" t="s">
        <v>1048</v>
      </c>
      <c r="G143" s="3" t="s">
        <v>29</v>
      </c>
      <c r="H143" s="4" t="s">
        <v>95</v>
      </c>
      <c r="I143" s="3"/>
      <c r="J143" s="3" t="s">
        <v>24</v>
      </c>
      <c r="K143" s="3" t="s">
        <v>24</v>
      </c>
      <c r="L143" s="3" t="s">
        <v>35</v>
      </c>
      <c r="M143" s="3" t="s">
        <v>24</v>
      </c>
      <c r="N143" s="3"/>
      <c r="O143" s="3" t="s">
        <v>19</v>
      </c>
      <c r="P143" s="3" t="s">
        <v>211</v>
      </c>
      <c r="Q143" s="3" t="s">
        <v>427</v>
      </c>
      <c r="R143" s="3" t="s">
        <v>27</v>
      </c>
      <c r="S143" s="3"/>
      <c r="T143" s="3"/>
    </row>
    <row r="144" ht="15.75" customHeight="1">
      <c r="A144" s="5">
        <v>44818.663831134254</v>
      </c>
      <c r="B144" s="3" t="s">
        <v>19</v>
      </c>
      <c r="C144" s="3" t="s">
        <v>49</v>
      </c>
      <c r="D144" s="3" t="s">
        <v>50</v>
      </c>
      <c r="E144" s="13" t="s">
        <v>1070</v>
      </c>
      <c r="F144" s="13" t="s">
        <v>1049</v>
      </c>
      <c r="G144" s="3" t="s">
        <v>428</v>
      </c>
      <c r="H144" s="3" t="s">
        <v>127</v>
      </c>
      <c r="I144" s="4" t="s">
        <v>35</v>
      </c>
      <c r="J144" s="3"/>
      <c r="K144" s="3"/>
      <c r="L144" s="3" t="s">
        <v>34</v>
      </c>
      <c r="M144" s="3"/>
      <c r="N144" s="3"/>
      <c r="O144" s="3" t="s">
        <v>19</v>
      </c>
      <c r="P144" s="3" t="s">
        <v>429</v>
      </c>
      <c r="Q144" s="3" t="s">
        <v>430</v>
      </c>
      <c r="R144" s="3" t="s">
        <v>27</v>
      </c>
      <c r="S144" s="3"/>
      <c r="T144" s="3"/>
    </row>
    <row r="145" ht="15.75" customHeight="1">
      <c r="A145" s="5">
        <v>44818.827739456014</v>
      </c>
      <c r="B145" s="3" t="s">
        <v>19</v>
      </c>
      <c r="C145" s="3" t="s">
        <v>49</v>
      </c>
      <c r="D145" s="3" t="s">
        <v>44</v>
      </c>
      <c r="E145" s="13" t="s">
        <v>1070</v>
      </c>
      <c r="F145" s="13" t="s">
        <v>1050</v>
      </c>
      <c r="G145" s="3" t="s">
        <v>431</v>
      </c>
      <c r="H145" s="3" t="s">
        <v>95</v>
      </c>
      <c r="I145" s="3" t="s">
        <v>35</v>
      </c>
      <c r="J145" s="3" t="s">
        <v>35</v>
      </c>
      <c r="K145" s="3" t="s">
        <v>24</v>
      </c>
      <c r="L145" s="3" t="s">
        <v>34</v>
      </c>
      <c r="M145" s="4" t="s">
        <v>35</v>
      </c>
      <c r="N145" s="3"/>
      <c r="O145" s="3" t="s">
        <v>19</v>
      </c>
      <c r="P145" s="3" t="s">
        <v>103</v>
      </c>
      <c r="Q145" s="3" t="s">
        <v>432</v>
      </c>
      <c r="R145" s="3" t="s">
        <v>27</v>
      </c>
      <c r="S145" s="3"/>
      <c r="T145" s="3"/>
    </row>
    <row r="146" ht="15.75" customHeight="1">
      <c r="A146" s="5">
        <v>44818.8497425463</v>
      </c>
      <c r="B146" s="3" t="s">
        <v>19</v>
      </c>
      <c r="C146" s="3" t="s">
        <v>49</v>
      </c>
      <c r="D146" s="3" t="s">
        <v>62</v>
      </c>
      <c r="E146" s="13" t="s">
        <v>1062</v>
      </c>
      <c r="F146" s="13" t="s">
        <v>1050</v>
      </c>
      <c r="G146" s="3" t="s">
        <v>434</v>
      </c>
      <c r="H146" s="3" t="s">
        <v>33</v>
      </c>
      <c r="I146" s="3" t="s">
        <v>34</v>
      </c>
      <c r="J146" s="4" t="s">
        <v>35</v>
      </c>
      <c r="K146" s="3"/>
      <c r="L146" s="3" t="s">
        <v>35</v>
      </c>
      <c r="M146" s="3" t="s">
        <v>34</v>
      </c>
      <c r="N146" s="3"/>
      <c r="O146" s="3" t="s">
        <v>19</v>
      </c>
      <c r="P146" s="3" t="s">
        <v>42</v>
      </c>
      <c r="Q146" s="3" t="s">
        <v>435</v>
      </c>
      <c r="R146" s="3" t="s">
        <v>27</v>
      </c>
      <c r="S146" s="3"/>
      <c r="T146" s="3"/>
    </row>
    <row r="147" ht="15.75" customHeight="1">
      <c r="A147" s="5">
        <v>44819.34967361111</v>
      </c>
      <c r="B147" s="3" t="s">
        <v>19</v>
      </c>
      <c r="C147" s="3" t="s">
        <v>101</v>
      </c>
      <c r="D147" s="3" t="s">
        <v>353</v>
      </c>
      <c r="E147" s="13" t="s">
        <v>1070</v>
      </c>
      <c r="F147" s="13" t="s">
        <v>1049</v>
      </c>
      <c r="G147" s="3" t="s">
        <v>327</v>
      </c>
      <c r="H147" s="3" t="s">
        <v>23</v>
      </c>
      <c r="I147" s="3"/>
      <c r="J147" s="3"/>
      <c r="K147" s="3"/>
      <c r="L147" s="3"/>
      <c r="M147" s="3"/>
      <c r="N147" s="3" t="s">
        <v>35</v>
      </c>
      <c r="O147" s="3" t="s">
        <v>27</v>
      </c>
      <c r="P147" s="3"/>
      <c r="Q147" s="3"/>
      <c r="R147" s="3"/>
      <c r="S147" s="3"/>
      <c r="T147" s="3"/>
    </row>
    <row r="148" ht="15.75" customHeight="1">
      <c r="A148" s="5">
        <v>44819.705810879634</v>
      </c>
      <c r="B148" s="3" t="s">
        <v>19</v>
      </c>
      <c r="C148" s="3" t="s">
        <v>20</v>
      </c>
      <c r="D148" s="3" t="s">
        <v>50</v>
      </c>
      <c r="E148" s="13" t="s">
        <v>1062</v>
      </c>
      <c r="F148" s="13" t="s">
        <v>1048</v>
      </c>
      <c r="G148" s="3" t="s">
        <v>29</v>
      </c>
      <c r="H148" s="3" t="s">
        <v>33</v>
      </c>
      <c r="I148" s="3" t="s">
        <v>24</v>
      </c>
      <c r="J148" s="3"/>
      <c r="K148" s="3" t="s">
        <v>24</v>
      </c>
      <c r="L148" s="3" t="s">
        <v>24</v>
      </c>
      <c r="M148" s="3" t="s">
        <v>24</v>
      </c>
      <c r="N148" s="3"/>
      <c r="O148" s="3" t="s">
        <v>19</v>
      </c>
      <c r="P148" s="3" t="s">
        <v>149</v>
      </c>
      <c r="Q148" s="3" t="s">
        <v>439</v>
      </c>
      <c r="R148" s="3" t="s">
        <v>27</v>
      </c>
      <c r="S148" s="3"/>
      <c r="T148" s="3"/>
    </row>
    <row r="149" ht="15.75" customHeight="1">
      <c r="A149" s="5">
        <v>44820.727474467596</v>
      </c>
      <c r="B149" s="3" t="s">
        <v>19</v>
      </c>
      <c r="C149" s="3" t="s">
        <v>49</v>
      </c>
      <c r="D149" s="3" t="s">
        <v>50</v>
      </c>
      <c r="E149" s="13" t="s">
        <v>1062</v>
      </c>
      <c r="F149" s="13" t="s">
        <v>1049</v>
      </c>
      <c r="G149" s="3" t="s">
        <v>77</v>
      </c>
      <c r="H149" s="3" t="s">
        <v>95</v>
      </c>
      <c r="I149" s="3" t="s">
        <v>35</v>
      </c>
      <c r="J149" s="3" t="s">
        <v>24</v>
      </c>
      <c r="K149" s="3" t="s">
        <v>35</v>
      </c>
      <c r="L149" s="3" t="s">
        <v>34</v>
      </c>
      <c r="M149" s="3" t="s">
        <v>24</v>
      </c>
      <c r="N149" s="3"/>
      <c r="O149" s="3" t="s">
        <v>19</v>
      </c>
      <c r="P149" s="3" t="s">
        <v>84</v>
      </c>
      <c r="Q149" s="3" t="s">
        <v>440</v>
      </c>
      <c r="R149" s="3" t="s">
        <v>19</v>
      </c>
      <c r="S149" s="4" t="s">
        <v>441</v>
      </c>
      <c r="T149" s="3"/>
    </row>
    <row r="150" ht="15.75" customHeight="1">
      <c r="A150" s="5">
        <v>44823.889257939816</v>
      </c>
      <c r="B150" s="3" t="s">
        <v>19</v>
      </c>
      <c r="C150" s="3" t="s">
        <v>20</v>
      </c>
      <c r="D150" s="3" t="s">
        <v>76</v>
      </c>
      <c r="E150" s="13" t="s">
        <v>1062</v>
      </c>
      <c r="F150" s="13" t="s">
        <v>1049</v>
      </c>
      <c r="G150" s="3" t="s">
        <v>210</v>
      </c>
      <c r="H150" s="3" t="s">
        <v>33</v>
      </c>
      <c r="I150" s="3" t="s">
        <v>34</v>
      </c>
      <c r="J150" s="3" t="s">
        <v>24</v>
      </c>
      <c r="K150" s="3" t="s">
        <v>34</v>
      </c>
      <c r="L150" s="3"/>
      <c r="M150" s="3" t="s">
        <v>24</v>
      </c>
      <c r="N150" s="3"/>
      <c r="O150" s="3" t="s">
        <v>27</v>
      </c>
      <c r="P150" s="3"/>
      <c r="Q150" s="3"/>
      <c r="R150" s="3"/>
      <c r="S150" s="3"/>
      <c r="T150" s="3"/>
    </row>
    <row r="151" ht="15.75" customHeight="1">
      <c r="A151" s="5">
        <v>44823.89506037037</v>
      </c>
      <c r="B151" s="3" t="s">
        <v>19</v>
      </c>
      <c r="C151" s="3" t="s">
        <v>101</v>
      </c>
      <c r="D151" s="3" t="s">
        <v>168</v>
      </c>
      <c r="E151" s="13" t="s">
        <v>1065</v>
      </c>
      <c r="F151" s="13" t="s">
        <v>1049</v>
      </c>
      <c r="G151" s="3" t="s">
        <v>29</v>
      </c>
      <c r="H151" s="3" t="s">
        <v>23</v>
      </c>
      <c r="I151" s="3" t="s">
        <v>24</v>
      </c>
      <c r="J151" s="4" t="s">
        <v>35</v>
      </c>
      <c r="K151" s="3"/>
      <c r="L151" s="3"/>
      <c r="M151" s="3" t="s">
        <v>24</v>
      </c>
      <c r="N151" s="3"/>
      <c r="O151" s="3" t="s">
        <v>19</v>
      </c>
      <c r="P151" s="3" t="s">
        <v>227</v>
      </c>
      <c r="Q151" s="3" t="s">
        <v>444</v>
      </c>
      <c r="R151" s="3" t="s">
        <v>27</v>
      </c>
      <c r="S151" s="3"/>
      <c r="T151" s="3"/>
    </row>
    <row r="152" ht="15.75" customHeight="1">
      <c r="A152" s="5">
        <v>44826.22474856481</v>
      </c>
      <c r="B152" s="3" t="s">
        <v>19</v>
      </c>
      <c r="C152" s="3" t="s">
        <v>49</v>
      </c>
      <c r="D152" s="3" t="s">
        <v>38</v>
      </c>
      <c r="E152" s="13" t="s">
        <v>1062</v>
      </c>
      <c r="F152" s="13" t="s">
        <v>1050</v>
      </c>
      <c r="G152" s="3" t="s">
        <v>29</v>
      </c>
      <c r="H152" s="3" t="s">
        <v>23</v>
      </c>
      <c r="I152" s="3" t="s">
        <v>34</v>
      </c>
      <c r="J152" s="3"/>
      <c r="K152" s="3" t="s">
        <v>34</v>
      </c>
      <c r="L152" s="3" t="s">
        <v>34</v>
      </c>
      <c r="M152" s="4" t="s">
        <v>35</v>
      </c>
      <c r="N152" s="3"/>
      <c r="O152" s="3" t="s">
        <v>19</v>
      </c>
      <c r="P152" s="3" t="s">
        <v>141</v>
      </c>
      <c r="Q152" s="3" t="s">
        <v>445</v>
      </c>
      <c r="R152" s="3" t="s">
        <v>27</v>
      </c>
      <c r="S152" s="3"/>
      <c r="T152" s="3"/>
    </row>
    <row r="153" ht="15.75" customHeight="1">
      <c r="A153" s="5">
        <v>44826.32813537037</v>
      </c>
      <c r="B153" s="3" t="s">
        <v>19</v>
      </c>
      <c r="C153" s="3" t="s">
        <v>49</v>
      </c>
      <c r="D153" s="3" t="s">
        <v>38</v>
      </c>
      <c r="E153" s="13" t="s">
        <v>1065</v>
      </c>
      <c r="F153" s="13" t="s">
        <v>1048</v>
      </c>
      <c r="G153" s="3" t="s">
        <v>446</v>
      </c>
      <c r="H153" s="4" t="s">
        <v>447</v>
      </c>
      <c r="I153" s="3"/>
      <c r="J153" s="3"/>
      <c r="K153" s="3"/>
      <c r="L153" s="3"/>
      <c r="M153" s="3"/>
      <c r="N153" s="3" t="s">
        <v>35</v>
      </c>
      <c r="O153" s="3" t="s">
        <v>19</v>
      </c>
      <c r="P153" s="3" t="s">
        <v>219</v>
      </c>
      <c r="Q153" s="3" t="s">
        <v>448</v>
      </c>
      <c r="R153" s="3" t="s">
        <v>19</v>
      </c>
      <c r="S153" s="4" t="s">
        <v>449</v>
      </c>
      <c r="T153" s="3"/>
    </row>
    <row r="154" ht="15.75" customHeight="1">
      <c r="A154" s="5">
        <v>44826.38431050926</v>
      </c>
      <c r="B154" s="3" t="s">
        <v>19</v>
      </c>
      <c r="C154" s="3" t="s">
        <v>20</v>
      </c>
      <c r="D154" s="3" t="s">
        <v>168</v>
      </c>
      <c r="E154" s="13" t="s">
        <v>1070</v>
      </c>
      <c r="F154" s="13" t="s">
        <v>1050</v>
      </c>
      <c r="G154" s="3" t="s">
        <v>450</v>
      </c>
      <c r="H154" s="3" t="s">
        <v>68</v>
      </c>
      <c r="I154" s="3" t="s">
        <v>24</v>
      </c>
      <c r="J154" s="3"/>
      <c r="K154" s="3"/>
      <c r="L154" s="3"/>
      <c r="M154" s="3"/>
      <c r="N154" s="3"/>
      <c r="O154" s="3" t="s">
        <v>19</v>
      </c>
      <c r="P154" s="3" t="s">
        <v>124</v>
      </c>
      <c r="Q154" s="3" t="s">
        <v>451</v>
      </c>
      <c r="R154" s="3" t="s">
        <v>27</v>
      </c>
      <c r="S154" s="3"/>
      <c r="T154" s="3"/>
    </row>
    <row r="155" ht="15.75" customHeight="1">
      <c r="A155" s="5">
        <v>44826.494901701386</v>
      </c>
      <c r="B155" s="3" t="s">
        <v>19</v>
      </c>
      <c r="C155" s="3" t="s">
        <v>101</v>
      </c>
      <c r="D155" s="3" t="s">
        <v>38</v>
      </c>
      <c r="E155" s="13" t="s">
        <v>1062</v>
      </c>
      <c r="F155" s="13" t="s">
        <v>1049</v>
      </c>
      <c r="G155" s="3" t="s">
        <v>29</v>
      </c>
      <c r="H155" s="4" t="s">
        <v>127</v>
      </c>
      <c r="I155" s="3"/>
      <c r="J155" s="3" t="s">
        <v>35</v>
      </c>
      <c r="K155" s="3" t="s">
        <v>35</v>
      </c>
      <c r="L155" s="3" t="s">
        <v>34</v>
      </c>
      <c r="M155" s="3"/>
      <c r="N155" s="3"/>
      <c r="O155" s="3" t="s">
        <v>19</v>
      </c>
      <c r="P155" s="3" t="s">
        <v>42</v>
      </c>
      <c r="Q155" s="3" t="s">
        <v>452</v>
      </c>
      <c r="R155" s="3" t="s">
        <v>27</v>
      </c>
      <c r="S155" s="3"/>
      <c r="T155" s="3"/>
    </row>
    <row r="156" ht="15.75" customHeight="1">
      <c r="A156" s="5">
        <v>44826.49539659722</v>
      </c>
      <c r="B156" s="3" t="s">
        <v>19</v>
      </c>
      <c r="C156" s="3" t="s">
        <v>49</v>
      </c>
      <c r="D156" s="3" t="s">
        <v>21</v>
      </c>
      <c r="E156" s="13" t="s">
        <v>1062</v>
      </c>
      <c r="F156" s="13" t="s">
        <v>1049</v>
      </c>
      <c r="G156" s="3" t="s">
        <v>210</v>
      </c>
      <c r="H156" s="3" t="s">
        <v>33</v>
      </c>
      <c r="I156" s="3" t="s">
        <v>34</v>
      </c>
      <c r="J156" s="3"/>
      <c r="K156" s="3"/>
      <c r="L156" s="3"/>
      <c r="M156" s="3" t="s">
        <v>24</v>
      </c>
      <c r="N156" s="3"/>
      <c r="O156" s="3" t="s">
        <v>19</v>
      </c>
      <c r="P156" s="3" t="s">
        <v>149</v>
      </c>
      <c r="Q156" s="3" t="s">
        <v>453</v>
      </c>
      <c r="R156" s="3" t="s">
        <v>19</v>
      </c>
      <c r="S156" s="4" t="s">
        <v>454</v>
      </c>
      <c r="T156" s="3"/>
    </row>
    <row r="157" ht="15.75" customHeight="1">
      <c r="A157" s="5">
        <v>44827.3772131713</v>
      </c>
      <c r="B157" s="3" t="s">
        <v>19</v>
      </c>
      <c r="C157" s="3" t="s">
        <v>49</v>
      </c>
      <c r="D157" s="3" t="s">
        <v>21</v>
      </c>
      <c r="E157" s="13" t="s">
        <v>1062</v>
      </c>
      <c r="F157" s="13" t="s">
        <v>1049</v>
      </c>
      <c r="G157" s="3" t="s">
        <v>455</v>
      </c>
      <c r="H157" s="3" t="s">
        <v>33</v>
      </c>
      <c r="I157" s="4" t="s">
        <v>35</v>
      </c>
      <c r="J157" s="3"/>
      <c r="K157" s="3"/>
      <c r="L157" s="3" t="s">
        <v>34</v>
      </c>
      <c r="M157" s="3"/>
      <c r="N157" s="3"/>
      <c r="O157" s="3" t="s">
        <v>27</v>
      </c>
      <c r="P157" s="3"/>
      <c r="Q157" s="3"/>
      <c r="R157" s="3"/>
      <c r="S157" s="3"/>
      <c r="T157" s="3"/>
    </row>
    <row r="158" ht="15.75" customHeight="1">
      <c r="A158" s="5">
        <v>44827.395829166664</v>
      </c>
      <c r="B158" s="3" t="s">
        <v>19</v>
      </c>
      <c r="C158" s="3" t="s">
        <v>20</v>
      </c>
      <c r="D158" s="3" t="s">
        <v>21</v>
      </c>
      <c r="E158" s="13" t="s">
        <v>1062</v>
      </c>
      <c r="F158" s="13" t="s">
        <v>1048</v>
      </c>
      <c r="G158" s="3" t="s">
        <v>327</v>
      </c>
      <c r="H158" s="3" t="s">
        <v>33</v>
      </c>
      <c r="I158" s="3" t="s">
        <v>24</v>
      </c>
      <c r="J158" s="3" t="s">
        <v>24</v>
      </c>
      <c r="K158" s="3" t="s">
        <v>35</v>
      </c>
      <c r="L158" s="3" t="s">
        <v>35</v>
      </c>
      <c r="M158" s="3" t="s">
        <v>24</v>
      </c>
      <c r="N158" s="3"/>
      <c r="O158" s="3" t="s">
        <v>19</v>
      </c>
      <c r="P158" s="3" t="s">
        <v>42</v>
      </c>
      <c r="Q158" s="3" t="s">
        <v>456</v>
      </c>
      <c r="R158" s="3" t="s">
        <v>27</v>
      </c>
      <c r="S158" s="3"/>
      <c r="T158" s="3"/>
    </row>
    <row r="159" ht="15.75" customHeight="1">
      <c r="A159" s="5">
        <v>44827.43709269676</v>
      </c>
      <c r="B159" s="3" t="s">
        <v>19</v>
      </c>
      <c r="C159" s="3" t="s">
        <v>20</v>
      </c>
      <c r="D159" s="3" t="s">
        <v>168</v>
      </c>
      <c r="E159" s="13" t="s">
        <v>1062</v>
      </c>
      <c r="F159" s="13" t="s">
        <v>1049</v>
      </c>
      <c r="G159" s="3" t="s">
        <v>73</v>
      </c>
      <c r="H159" s="3" t="s">
        <v>33</v>
      </c>
      <c r="I159" s="4" t="s">
        <v>35</v>
      </c>
      <c r="J159" s="3"/>
      <c r="K159" s="3"/>
      <c r="L159" s="3" t="s">
        <v>35</v>
      </c>
      <c r="M159" s="3" t="s">
        <v>24</v>
      </c>
      <c r="N159" s="3"/>
      <c r="O159" s="3" t="s">
        <v>19</v>
      </c>
      <c r="P159" s="3" t="s">
        <v>89</v>
      </c>
      <c r="Q159" s="3" t="s">
        <v>457</v>
      </c>
      <c r="R159" s="3" t="s">
        <v>27</v>
      </c>
      <c r="S159" s="3"/>
      <c r="T159" s="3"/>
    </row>
    <row r="160" ht="15.75" customHeight="1">
      <c r="A160" s="5">
        <v>44827.454339108794</v>
      </c>
      <c r="B160" s="3" t="s">
        <v>19</v>
      </c>
      <c r="C160" s="3" t="s">
        <v>20</v>
      </c>
      <c r="D160" s="3" t="s">
        <v>50</v>
      </c>
      <c r="E160" s="13" t="s">
        <v>1062</v>
      </c>
      <c r="F160" s="13" t="s">
        <v>1049</v>
      </c>
      <c r="G160" s="3" t="s">
        <v>459</v>
      </c>
      <c r="H160" s="3" t="s">
        <v>83</v>
      </c>
      <c r="I160" s="4" t="s">
        <v>35</v>
      </c>
      <c r="J160" s="3"/>
      <c r="K160" s="3" t="s">
        <v>35</v>
      </c>
      <c r="L160" s="3" t="s">
        <v>35</v>
      </c>
      <c r="M160" s="4" t="s">
        <v>35</v>
      </c>
      <c r="N160" s="3"/>
      <c r="O160" s="3" t="s">
        <v>19</v>
      </c>
      <c r="P160" s="3" t="s">
        <v>460</v>
      </c>
      <c r="Q160" s="3" t="s">
        <v>461</v>
      </c>
      <c r="R160" s="3" t="s">
        <v>19</v>
      </c>
      <c r="S160" s="4" t="s">
        <v>462</v>
      </c>
      <c r="T160" s="3"/>
    </row>
    <row r="161" ht="15.75" customHeight="1">
      <c r="A161" s="5">
        <v>44828.34699961805</v>
      </c>
      <c r="B161" s="3" t="s">
        <v>19</v>
      </c>
      <c r="C161" s="3" t="s">
        <v>49</v>
      </c>
      <c r="D161" s="3" t="s">
        <v>463</v>
      </c>
      <c r="E161" s="13" t="s">
        <v>1062</v>
      </c>
      <c r="F161" s="13" t="s">
        <v>1050</v>
      </c>
      <c r="G161" s="3" t="s">
        <v>29</v>
      </c>
      <c r="H161" s="3" t="s">
        <v>33</v>
      </c>
      <c r="I161" s="3" t="s">
        <v>24</v>
      </c>
      <c r="J161" s="4" t="s">
        <v>35</v>
      </c>
      <c r="K161" s="3"/>
      <c r="L161" s="3" t="s">
        <v>34</v>
      </c>
      <c r="M161" s="3"/>
      <c r="N161" s="3"/>
      <c r="O161" s="3" t="s">
        <v>27</v>
      </c>
      <c r="P161" s="3"/>
      <c r="Q161" s="3"/>
      <c r="R161" s="3"/>
      <c r="S161" s="3"/>
      <c r="T161" s="3"/>
    </row>
    <row r="162" ht="15.75" customHeight="1">
      <c r="A162" s="5">
        <v>44828.34994969907</v>
      </c>
      <c r="B162" s="3" t="s">
        <v>19</v>
      </c>
      <c r="C162" s="3" t="s">
        <v>49</v>
      </c>
      <c r="D162" s="3" t="s">
        <v>21</v>
      </c>
      <c r="E162" s="13" t="s">
        <v>1062</v>
      </c>
      <c r="F162" s="13" t="s">
        <v>1050</v>
      </c>
      <c r="G162" s="3" t="s">
        <v>29</v>
      </c>
      <c r="H162" s="3" t="s">
        <v>58</v>
      </c>
      <c r="I162" s="3"/>
      <c r="J162" s="3"/>
      <c r="K162" s="4" t="s">
        <v>35</v>
      </c>
      <c r="L162" s="3"/>
      <c r="M162" s="3"/>
      <c r="N162" s="3"/>
      <c r="O162" s="3" t="s">
        <v>19</v>
      </c>
      <c r="P162" s="3" t="s">
        <v>149</v>
      </c>
      <c r="Q162" s="3" t="s">
        <v>464</v>
      </c>
      <c r="R162" s="3" t="s">
        <v>19</v>
      </c>
      <c r="S162" s="4" t="s">
        <v>465</v>
      </c>
      <c r="T162" s="3"/>
    </row>
    <row r="163" ht="15.75" customHeight="1">
      <c r="A163" s="5">
        <v>44834.5061566088</v>
      </c>
      <c r="B163" s="3" t="s">
        <v>19</v>
      </c>
      <c r="C163" s="3" t="s">
        <v>101</v>
      </c>
      <c r="D163" s="3" t="s">
        <v>168</v>
      </c>
      <c r="E163" s="13" t="s">
        <v>1065</v>
      </c>
      <c r="F163" s="13" t="s">
        <v>1049</v>
      </c>
      <c r="G163" s="3" t="s">
        <v>29</v>
      </c>
      <c r="H163" s="3" t="s">
        <v>52</v>
      </c>
      <c r="I163" s="4" t="s">
        <v>35</v>
      </c>
      <c r="J163" s="3"/>
      <c r="K163" s="3"/>
      <c r="L163" s="3"/>
      <c r="M163" s="4" t="s">
        <v>35</v>
      </c>
      <c r="N163" s="3"/>
      <c r="O163" s="3" t="s">
        <v>19</v>
      </c>
      <c r="P163" s="3" t="s">
        <v>186</v>
      </c>
      <c r="Q163" s="3" t="s">
        <v>112</v>
      </c>
      <c r="R163" s="3" t="s">
        <v>19</v>
      </c>
      <c r="S163" s="3"/>
      <c r="T163" s="3"/>
    </row>
    <row r="164" ht="15.75" customHeight="1">
      <c r="A164" s="5">
        <v>44834.55994715278</v>
      </c>
      <c r="B164" s="3" t="s">
        <v>19</v>
      </c>
      <c r="C164" s="3" t="s">
        <v>66</v>
      </c>
      <c r="D164" s="3" t="s">
        <v>38</v>
      </c>
      <c r="E164" s="13" t="s">
        <v>1065</v>
      </c>
      <c r="F164" s="13" t="s">
        <v>1049</v>
      </c>
      <c r="G164" s="3" t="s">
        <v>210</v>
      </c>
      <c r="H164" s="3" t="s">
        <v>127</v>
      </c>
      <c r="I164" s="3" t="s">
        <v>24</v>
      </c>
      <c r="J164" s="3" t="s">
        <v>34</v>
      </c>
      <c r="K164" s="3" t="s">
        <v>35</v>
      </c>
      <c r="L164" s="3" t="s">
        <v>24</v>
      </c>
      <c r="M164" s="3" t="s">
        <v>24</v>
      </c>
      <c r="N164" s="3"/>
      <c r="O164" s="3" t="s">
        <v>19</v>
      </c>
      <c r="P164" s="3" t="s">
        <v>36</v>
      </c>
      <c r="Q164" s="3" t="s">
        <v>467</v>
      </c>
      <c r="R164" s="3" t="s">
        <v>27</v>
      </c>
      <c r="S164" s="3"/>
      <c r="T164" s="3"/>
    </row>
    <row r="165" ht="15.75" customHeight="1">
      <c r="A165" s="5">
        <v>44837.69045371527</v>
      </c>
      <c r="B165" s="3" t="s">
        <v>19</v>
      </c>
      <c r="C165" s="3" t="s">
        <v>66</v>
      </c>
      <c r="D165" s="3" t="s">
        <v>21</v>
      </c>
      <c r="E165" s="13" t="s">
        <v>1062</v>
      </c>
      <c r="F165" s="13" t="s">
        <v>1049</v>
      </c>
      <c r="G165" s="3" t="s">
        <v>468</v>
      </c>
      <c r="H165" s="3" t="s">
        <v>371</v>
      </c>
      <c r="I165" s="3" t="s">
        <v>35</v>
      </c>
      <c r="J165" s="3" t="s">
        <v>35</v>
      </c>
      <c r="K165" s="3" t="s">
        <v>34</v>
      </c>
      <c r="L165" s="3" t="s">
        <v>34</v>
      </c>
      <c r="M165" s="3" t="s">
        <v>34</v>
      </c>
      <c r="N165" s="3"/>
      <c r="O165" s="3" t="s">
        <v>19</v>
      </c>
      <c r="P165" s="3" t="s">
        <v>161</v>
      </c>
      <c r="Q165" s="3" t="s">
        <v>469</v>
      </c>
      <c r="R165" s="3" t="s">
        <v>19</v>
      </c>
      <c r="S165" s="4" t="s">
        <v>470</v>
      </c>
      <c r="T165" s="3"/>
    </row>
    <row r="166" ht="15.75" customHeight="1">
      <c r="A166" s="5">
        <v>44840.31214140046</v>
      </c>
      <c r="B166" s="3" t="s">
        <v>19</v>
      </c>
      <c r="C166" s="3" t="s">
        <v>101</v>
      </c>
      <c r="D166" s="3" t="s">
        <v>38</v>
      </c>
      <c r="E166" s="13" t="s">
        <v>1065</v>
      </c>
      <c r="F166" s="13" t="s">
        <v>1049</v>
      </c>
      <c r="G166" s="3" t="s">
        <v>77</v>
      </c>
      <c r="H166" s="3" t="s">
        <v>52</v>
      </c>
      <c r="I166" s="3"/>
      <c r="J166" s="3"/>
      <c r="K166" s="3"/>
      <c r="L166" s="3"/>
      <c r="M166" s="3"/>
      <c r="N166" s="3" t="s">
        <v>35</v>
      </c>
      <c r="O166" s="3" t="s">
        <v>19</v>
      </c>
      <c r="P166" s="3" t="s">
        <v>69</v>
      </c>
      <c r="Q166" s="3" t="s">
        <v>471</v>
      </c>
      <c r="R166" s="3" t="s">
        <v>27</v>
      </c>
      <c r="S166" s="3"/>
      <c r="T166" s="3"/>
    </row>
    <row r="167" ht="15.75" customHeight="1">
      <c r="A167" s="5">
        <v>44840.360729328706</v>
      </c>
      <c r="B167" s="3" t="s">
        <v>19</v>
      </c>
      <c r="C167" s="3" t="s">
        <v>49</v>
      </c>
      <c r="D167" s="3" t="s">
        <v>393</v>
      </c>
      <c r="E167" s="13" t="s">
        <v>1062</v>
      </c>
      <c r="F167" s="13" t="s">
        <v>1049</v>
      </c>
      <c r="G167" s="3" t="s">
        <v>472</v>
      </c>
      <c r="H167" s="3" t="s">
        <v>23</v>
      </c>
      <c r="I167" s="3" t="s">
        <v>35</v>
      </c>
      <c r="J167" s="3" t="s">
        <v>24</v>
      </c>
      <c r="K167" s="3"/>
      <c r="L167" s="3" t="s">
        <v>35</v>
      </c>
      <c r="M167" s="3" t="s">
        <v>24</v>
      </c>
      <c r="N167" s="3"/>
      <c r="O167" s="3" t="s">
        <v>19</v>
      </c>
      <c r="P167" s="3" t="s">
        <v>356</v>
      </c>
      <c r="Q167" s="3" t="s">
        <v>473</v>
      </c>
      <c r="R167" s="3" t="s">
        <v>19</v>
      </c>
      <c r="S167" s="4" t="s">
        <v>474</v>
      </c>
      <c r="T167" s="3"/>
    </row>
    <row r="168" ht="15.75" customHeight="1">
      <c r="A168" s="5">
        <v>44840.44966017361</v>
      </c>
      <c r="B168" s="3" t="s">
        <v>19</v>
      </c>
      <c r="C168" s="3" t="s">
        <v>49</v>
      </c>
      <c r="D168" s="3" t="s">
        <v>21</v>
      </c>
      <c r="E168" s="13" t="s">
        <v>1068</v>
      </c>
      <c r="F168" s="13" t="s">
        <v>1049</v>
      </c>
      <c r="G168" s="3" t="s">
        <v>476</v>
      </c>
      <c r="H168" s="3" t="s">
        <v>52</v>
      </c>
      <c r="I168" s="3" t="s">
        <v>34</v>
      </c>
      <c r="J168" s="3" t="s">
        <v>24</v>
      </c>
      <c r="K168" s="3"/>
      <c r="L168" s="3"/>
      <c r="M168" s="3"/>
      <c r="N168" s="3"/>
      <c r="O168" s="3" t="s">
        <v>19</v>
      </c>
      <c r="P168" s="3" t="s">
        <v>53</v>
      </c>
      <c r="Q168" s="3" t="s">
        <v>477</v>
      </c>
      <c r="R168" s="3" t="s">
        <v>19</v>
      </c>
      <c r="S168" s="3" t="s">
        <v>98</v>
      </c>
      <c r="T168" s="3"/>
    </row>
    <row r="169" ht="15.75" customHeight="1">
      <c r="A169" s="5">
        <v>44840.458330821755</v>
      </c>
      <c r="B169" s="3" t="s">
        <v>19</v>
      </c>
      <c r="C169" s="3" t="s">
        <v>49</v>
      </c>
      <c r="D169" s="3" t="s">
        <v>115</v>
      </c>
      <c r="E169" s="13" t="s">
        <v>1065</v>
      </c>
      <c r="F169" s="13" t="s">
        <v>1049</v>
      </c>
      <c r="G169" s="3" t="s">
        <v>478</v>
      </c>
      <c r="H169" s="3" t="s">
        <v>127</v>
      </c>
      <c r="I169" s="4" t="s">
        <v>35</v>
      </c>
      <c r="J169" s="3"/>
      <c r="K169" s="3" t="s">
        <v>24</v>
      </c>
      <c r="L169" s="3" t="s">
        <v>24</v>
      </c>
      <c r="M169" s="3" t="s">
        <v>24</v>
      </c>
      <c r="N169" s="3"/>
      <c r="O169" s="3" t="s">
        <v>19</v>
      </c>
      <c r="P169" s="3" t="s">
        <v>479</v>
      </c>
      <c r="Q169" s="3" t="s">
        <v>480</v>
      </c>
      <c r="R169" s="3" t="s">
        <v>27</v>
      </c>
      <c r="S169" s="3"/>
      <c r="T169" s="3"/>
    </row>
    <row r="170" ht="15.75" customHeight="1">
      <c r="A170" s="5">
        <v>44840.46367241898</v>
      </c>
      <c r="B170" s="3" t="s">
        <v>19</v>
      </c>
      <c r="C170" s="3" t="s">
        <v>49</v>
      </c>
      <c r="D170" s="3" t="s">
        <v>115</v>
      </c>
      <c r="E170" s="13" t="s">
        <v>1062</v>
      </c>
      <c r="F170" s="13" t="s">
        <v>1049</v>
      </c>
      <c r="G170" s="3" t="s">
        <v>481</v>
      </c>
      <c r="H170" s="3" t="s">
        <v>83</v>
      </c>
      <c r="I170" s="3" t="s">
        <v>35</v>
      </c>
      <c r="J170" s="3" t="s">
        <v>34</v>
      </c>
      <c r="K170" s="3"/>
      <c r="L170" s="3" t="s">
        <v>34</v>
      </c>
      <c r="M170" s="4" t="s">
        <v>35</v>
      </c>
      <c r="N170" s="3"/>
      <c r="O170" s="3" t="s">
        <v>27</v>
      </c>
      <c r="P170" s="3"/>
      <c r="Q170" s="3"/>
      <c r="R170" s="3"/>
      <c r="S170" s="3"/>
      <c r="T170" s="3"/>
    </row>
    <row r="171" ht="15.75" customHeight="1">
      <c r="A171" s="5">
        <v>44843.49723605324</v>
      </c>
      <c r="B171" s="3" t="s">
        <v>19</v>
      </c>
      <c r="C171" s="3" t="s">
        <v>20</v>
      </c>
      <c r="D171" s="3" t="s">
        <v>50</v>
      </c>
      <c r="E171" s="13" t="s">
        <v>1070</v>
      </c>
      <c r="F171" s="13" t="s">
        <v>1049</v>
      </c>
      <c r="G171" s="3" t="s">
        <v>483</v>
      </c>
      <c r="H171" s="3" t="s">
        <v>484</v>
      </c>
      <c r="I171" s="4" t="s">
        <v>35</v>
      </c>
      <c r="J171" s="3"/>
      <c r="K171" s="3"/>
      <c r="L171" s="3"/>
      <c r="M171" s="3"/>
      <c r="N171" s="3"/>
      <c r="O171" s="3" t="s">
        <v>19</v>
      </c>
      <c r="P171" s="3" t="s">
        <v>103</v>
      </c>
      <c r="Q171" s="3" t="s">
        <v>485</v>
      </c>
      <c r="R171" s="3" t="s">
        <v>27</v>
      </c>
      <c r="S171" s="3"/>
      <c r="T171" s="3"/>
    </row>
    <row r="172" ht="15.75" customHeight="1">
      <c r="A172" s="5">
        <v>44844.831785625</v>
      </c>
      <c r="B172" s="3" t="s">
        <v>27</v>
      </c>
      <c r="C172" s="3"/>
      <c r="E172" s="3"/>
      <c r="G172" s="3"/>
      <c r="H172" s="3"/>
      <c r="I172" s="3"/>
      <c r="J172" s="3"/>
      <c r="K172" s="3"/>
      <c r="L172" s="3"/>
      <c r="M172" s="3"/>
      <c r="N172" s="3"/>
      <c r="O172" s="3"/>
      <c r="P172" s="3"/>
      <c r="Q172" s="3"/>
      <c r="R172" s="3"/>
      <c r="S172" s="3"/>
      <c r="T172" s="3"/>
    </row>
    <row r="173" ht="15.75" customHeight="1">
      <c r="A173" s="5">
        <v>44844.85523878472</v>
      </c>
      <c r="B173" s="3" t="s">
        <v>19</v>
      </c>
      <c r="C173" s="3" t="s">
        <v>49</v>
      </c>
      <c r="D173" s="3" t="s">
        <v>50</v>
      </c>
      <c r="E173" s="13" t="s">
        <v>1062</v>
      </c>
      <c r="F173" s="13" t="s">
        <v>1049</v>
      </c>
      <c r="G173" s="3" t="s">
        <v>305</v>
      </c>
      <c r="H173" s="3" t="s">
        <v>23</v>
      </c>
      <c r="I173" s="3" t="s">
        <v>34</v>
      </c>
      <c r="J173" s="3" t="s">
        <v>35</v>
      </c>
      <c r="K173" s="4" t="s">
        <v>35</v>
      </c>
      <c r="L173" s="3"/>
      <c r="M173" s="3" t="s">
        <v>34</v>
      </c>
      <c r="N173" s="3"/>
      <c r="O173" s="3" t="s">
        <v>19</v>
      </c>
      <c r="P173" s="3" t="s">
        <v>89</v>
      </c>
      <c r="Q173" s="3" t="s">
        <v>486</v>
      </c>
      <c r="R173" s="3" t="s">
        <v>27</v>
      </c>
      <c r="S173" s="3"/>
      <c r="T173" s="3"/>
    </row>
    <row r="174" ht="15.75" customHeight="1">
      <c r="A174" s="5">
        <v>44845.436312164355</v>
      </c>
      <c r="B174" s="3" t="s">
        <v>19</v>
      </c>
      <c r="C174" s="3" t="s">
        <v>49</v>
      </c>
      <c r="D174" s="3" t="s">
        <v>38</v>
      </c>
      <c r="E174" s="13" t="s">
        <v>1068</v>
      </c>
      <c r="F174" s="13" t="s">
        <v>1049</v>
      </c>
      <c r="G174" s="3" t="s">
        <v>29</v>
      </c>
      <c r="H174" s="3" t="s">
        <v>23</v>
      </c>
      <c r="I174" s="3" t="s">
        <v>34</v>
      </c>
      <c r="J174" s="3" t="s">
        <v>24</v>
      </c>
      <c r="K174" s="3" t="s">
        <v>24</v>
      </c>
      <c r="L174" s="3" t="s">
        <v>34</v>
      </c>
      <c r="M174" s="3" t="s">
        <v>24</v>
      </c>
      <c r="N174" s="3"/>
      <c r="O174" s="3" t="s">
        <v>19</v>
      </c>
      <c r="P174" s="3" t="s">
        <v>155</v>
      </c>
      <c r="Q174" s="3" t="s">
        <v>487</v>
      </c>
      <c r="R174" s="3" t="s">
        <v>27</v>
      </c>
      <c r="S174" s="3"/>
      <c r="T174" s="3"/>
    </row>
    <row r="175" ht="15.75" customHeight="1">
      <c r="A175" s="5">
        <v>44845.43911050926</v>
      </c>
      <c r="B175" s="3" t="s">
        <v>19</v>
      </c>
      <c r="C175" s="3" t="s">
        <v>49</v>
      </c>
      <c r="D175" s="3" t="s">
        <v>38</v>
      </c>
      <c r="E175" s="13" t="s">
        <v>1068</v>
      </c>
      <c r="F175" s="13" t="s">
        <v>1049</v>
      </c>
      <c r="G175" s="3" t="s">
        <v>488</v>
      </c>
      <c r="H175" s="3" t="s">
        <v>33</v>
      </c>
      <c r="I175" s="4" t="s">
        <v>35</v>
      </c>
      <c r="J175" s="3"/>
      <c r="K175" s="3"/>
      <c r="L175" s="3" t="s">
        <v>34</v>
      </c>
      <c r="M175" s="3" t="s">
        <v>24</v>
      </c>
      <c r="N175" s="3"/>
      <c r="O175" s="3" t="s">
        <v>19</v>
      </c>
      <c r="P175" s="3" t="s">
        <v>53</v>
      </c>
      <c r="Q175" s="3" t="s">
        <v>489</v>
      </c>
      <c r="R175" s="3" t="s">
        <v>27</v>
      </c>
      <c r="S175" s="3"/>
      <c r="T175" s="3"/>
    </row>
    <row r="176" ht="15.75" customHeight="1">
      <c r="A176" s="5">
        <v>44847.390935069445</v>
      </c>
      <c r="B176" s="3" t="s">
        <v>19</v>
      </c>
      <c r="C176" s="3" t="s">
        <v>49</v>
      </c>
      <c r="D176" s="3" t="s">
        <v>50</v>
      </c>
      <c r="E176" s="13" t="s">
        <v>1062</v>
      </c>
      <c r="F176" s="13" t="s">
        <v>1049</v>
      </c>
      <c r="G176" s="3" t="s">
        <v>73</v>
      </c>
      <c r="H176" s="3" t="s">
        <v>83</v>
      </c>
      <c r="I176" s="3" t="s">
        <v>34</v>
      </c>
      <c r="J176" s="3" t="s">
        <v>24</v>
      </c>
      <c r="K176" s="3" t="s">
        <v>34</v>
      </c>
      <c r="L176" s="3" t="s">
        <v>34</v>
      </c>
      <c r="M176" s="3" t="s">
        <v>24</v>
      </c>
      <c r="N176" s="3"/>
      <c r="O176" s="3" t="s">
        <v>19</v>
      </c>
      <c r="P176" s="3" t="s">
        <v>380</v>
      </c>
      <c r="Q176" s="3" t="s">
        <v>491</v>
      </c>
      <c r="R176" s="3" t="s">
        <v>27</v>
      </c>
      <c r="S176" s="3"/>
      <c r="T176" s="3"/>
    </row>
    <row r="177" ht="15.75" customHeight="1">
      <c r="A177" s="5">
        <v>44847.41266112268</v>
      </c>
      <c r="B177" s="3" t="s">
        <v>19</v>
      </c>
      <c r="C177" s="3" t="s">
        <v>49</v>
      </c>
      <c r="D177" s="13" t="s">
        <v>38</v>
      </c>
      <c r="E177" s="13" t="s">
        <v>1062</v>
      </c>
      <c r="F177" s="13" t="s">
        <v>1050</v>
      </c>
      <c r="G177" s="3" t="s">
        <v>492</v>
      </c>
      <c r="H177" s="3" t="s">
        <v>95</v>
      </c>
      <c r="I177" s="3" t="s">
        <v>34</v>
      </c>
      <c r="J177" s="3" t="s">
        <v>24</v>
      </c>
      <c r="K177" s="3" t="s">
        <v>24</v>
      </c>
      <c r="L177" s="3" t="s">
        <v>34</v>
      </c>
      <c r="M177" s="3" t="s">
        <v>24</v>
      </c>
      <c r="N177" s="3"/>
      <c r="O177" s="3" t="s">
        <v>19</v>
      </c>
      <c r="P177" s="3" t="s">
        <v>47</v>
      </c>
      <c r="Q177" s="3" t="s">
        <v>493</v>
      </c>
      <c r="R177" s="3" t="s">
        <v>19</v>
      </c>
      <c r="S177" s="3"/>
      <c r="T177" s="3"/>
    </row>
    <row r="178" ht="15.75" customHeight="1">
      <c r="A178" s="5">
        <v>44847.59098597222</v>
      </c>
      <c r="B178" s="3" t="s">
        <v>19</v>
      </c>
      <c r="C178" s="3" t="s">
        <v>49</v>
      </c>
      <c r="D178" s="3" t="s">
        <v>21</v>
      </c>
      <c r="E178" s="13" t="s">
        <v>1065</v>
      </c>
      <c r="F178" s="13" t="s">
        <v>1048</v>
      </c>
      <c r="G178" s="3" t="s">
        <v>494</v>
      </c>
      <c r="H178" s="3" t="s">
        <v>33</v>
      </c>
      <c r="I178" s="3" t="s">
        <v>34</v>
      </c>
      <c r="J178" s="3"/>
      <c r="K178" s="3" t="s">
        <v>24</v>
      </c>
      <c r="L178" s="3"/>
      <c r="M178" s="3"/>
      <c r="N178" s="3"/>
      <c r="O178" s="3" t="s">
        <v>19</v>
      </c>
      <c r="P178" s="3" t="s">
        <v>186</v>
      </c>
      <c r="Q178" s="3" t="s">
        <v>495</v>
      </c>
      <c r="R178" s="3" t="s">
        <v>27</v>
      </c>
      <c r="S178" s="3"/>
      <c r="T178" s="3"/>
    </row>
    <row r="179" ht="15.75" customHeight="1">
      <c r="A179" s="5">
        <v>44850.34690488426</v>
      </c>
      <c r="B179" s="3" t="s">
        <v>19</v>
      </c>
      <c r="C179" s="3" t="s">
        <v>49</v>
      </c>
      <c r="D179" s="3" t="s">
        <v>21</v>
      </c>
      <c r="E179" s="13" t="s">
        <v>1068</v>
      </c>
      <c r="F179" s="13" t="s">
        <v>1049</v>
      </c>
      <c r="G179" s="3" t="s">
        <v>77</v>
      </c>
      <c r="H179" s="4" t="s">
        <v>127</v>
      </c>
      <c r="I179" s="3"/>
      <c r="J179" s="3"/>
      <c r="K179" s="3"/>
      <c r="L179" s="3"/>
      <c r="M179" s="3"/>
      <c r="N179" s="3" t="s">
        <v>35</v>
      </c>
      <c r="O179" s="3" t="s">
        <v>19</v>
      </c>
      <c r="P179" s="3" t="s">
        <v>227</v>
      </c>
      <c r="Q179" s="3" t="s">
        <v>496</v>
      </c>
      <c r="R179" s="3" t="s">
        <v>27</v>
      </c>
      <c r="S179" s="3"/>
      <c r="T179" s="3"/>
    </row>
    <row r="180" ht="15.75" customHeight="1">
      <c r="A180" s="5">
        <v>44855.00388574074</v>
      </c>
      <c r="B180" s="3" t="s">
        <v>19</v>
      </c>
      <c r="C180" s="3" t="s">
        <v>49</v>
      </c>
      <c r="D180" s="3" t="s">
        <v>50</v>
      </c>
      <c r="E180" s="13" t="s">
        <v>1068</v>
      </c>
      <c r="F180" s="13" t="s">
        <v>1049</v>
      </c>
      <c r="G180" s="3" t="s">
        <v>77</v>
      </c>
      <c r="H180" s="3" t="s">
        <v>33</v>
      </c>
      <c r="I180" s="3" t="s">
        <v>24</v>
      </c>
      <c r="J180" s="3" t="s">
        <v>34</v>
      </c>
      <c r="K180" s="3" t="s">
        <v>24</v>
      </c>
      <c r="L180" s="3" t="s">
        <v>24</v>
      </c>
      <c r="M180" s="4" t="s">
        <v>35</v>
      </c>
      <c r="N180" s="3"/>
      <c r="O180" s="3" t="s">
        <v>19</v>
      </c>
      <c r="P180" s="3" t="s">
        <v>36</v>
      </c>
      <c r="Q180" s="3" t="s">
        <v>497</v>
      </c>
      <c r="R180" s="3" t="s">
        <v>19</v>
      </c>
      <c r="S180" s="3"/>
      <c r="T180" s="3"/>
    </row>
    <row r="181" ht="15.75" customHeight="1">
      <c r="A181" s="5">
        <v>44855.4651299074</v>
      </c>
      <c r="B181" s="3" t="s">
        <v>19</v>
      </c>
      <c r="C181" s="3" t="s">
        <v>49</v>
      </c>
      <c r="D181" s="3" t="s">
        <v>21</v>
      </c>
      <c r="E181" s="13" t="s">
        <v>1062</v>
      </c>
      <c r="F181" s="13" t="s">
        <v>1049</v>
      </c>
      <c r="G181" s="3" t="s">
        <v>29</v>
      </c>
      <c r="H181" s="3" t="s">
        <v>23</v>
      </c>
      <c r="I181" s="3" t="s">
        <v>35</v>
      </c>
      <c r="J181" s="3" t="s">
        <v>35</v>
      </c>
      <c r="K181" s="3" t="s">
        <v>34</v>
      </c>
      <c r="L181" s="3" t="s">
        <v>34</v>
      </c>
      <c r="M181" s="3" t="s">
        <v>24</v>
      </c>
      <c r="N181" s="3"/>
      <c r="O181" s="3" t="s">
        <v>19</v>
      </c>
      <c r="P181" s="3" t="s">
        <v>130</v>
      </c>
      <c r="Q181" s="3" t="s">
        <v>498</v>
      </c>
      <c r="R181" s="3" t="s">
        <v>27</v>
      </c>
      <c r="S181" s="3"/>
      <c r="T181" s="3"/>
    </row>
    <row r="182" ht="15.75" customHeight="1">
      <c r="A182" s="5">
        <v>44858.65530805556</v>
      </c>
      <c r="B182" s="3" t="s">
        <v>19</v>
      </c>
      <c r="C182" s="3" t="s">
        <v>49</v>
      </c>
      <c r="D182" s="3" t="s">
        <v>44</v>
      </c>
      <c r="E182" s="13" t="s">
        <v>1062</v>
      </c>
      <c r="F182" s="13" t="s">
        <v>1049</v>
      </c>
      <c r="G182" s="3" t="s">
        <v>481</v>
      </c>
      <c r="H182" s="3" t="s">
        <v>484</v>
      </c>
      <c r="I182" s="3"/>
      <c r="J182" s="4" t="s">
        <v>35</v>
      </c>
      <c r="K182" s="3"/>
      <c r="L182" s="3"/>
      <c r="M182" s="4" t="s">
        <v>35</v>
      </c>
      <c r="N182" s="3"/>
      <c r="O182" s="3" t="s">
        <v>27</v>
      </c>
      <c r="P182" s="3"/>
      <c r="Q182" s="3"/>
      <c r="R182" s="3"/>
      <c r="S182" s="3"/>
      <c r="T182" s="3"/>
    </row>
    <row r="183" ht="15.75" customHeight="1">
      <c r="A183" s="5">
        <v>44858.68369986111</v>
      </c>
      <c r="B183" s="3" t="s">
        <v>19</v>
      </c>
      <c r="C183" s="3" t="s">
        <v>49</v>
      </c>
      <c r="D183" s="3" t="s">
        <v>21</v>
      </c>
      <c r="E183" s="13" t="s">
        <v>1062</v>
      </c>
      <c r="F183" s="13" t="s">
        <v>1050</v>
      </c>
      <c r="G183" s="3" t="s">
        <v>29</v>
      </c>
      <c r="H183" s="3" t="s">
        <v>52</v>
      </c>
      <c r="I183" s="3" t="s">
        <v>34</v>
      </c>
      <c r="J183" s="3"/>
      <c r="K183" s="3"/>
      <c r="L183" s="3"/>
      <c r="M183" s="4" t="s">
        <v>35</v>
      </c>
      <c r="N183" s="3"/>
      <c r="O183" s="3" t="s">
        <v>27</v>
      </c>
      <c r="P183" s="3"/>
      <c r="Q183" s="3"/>
      <c r="R183" s="3"/>
      <c r="S183" s="3"/>
      <c r="T183" s="3"/>
    </row>
    <row r="184" ht="15.75" customHeight="1">
      <c r="A184" s="5">
        <v>44867.76213559028</v>
      </c>
      <c r="B184" s="3" t="s">
        <v>19</v>
      </c>
      <c r="C184" s="3" t="s">
        <v>20</v>
      </c>
      <c r="D184" s="3" t="s">
        <v>76</v>
      </c>
      <c r="E184" s="13" t="s">
        <v>1062</v>
      </c>
      <c r="F184" s="13" t="s">
        <v>1049</v>
      </c>
      <c r="G184" s="3" t="s">
        <v>499</v>
      </c>
      <c r="H184" s="3" t="s">
        <v>58</v>
      </c>
      <c r="I184" s="3" t="s">
        <v>24</v>
      </c>
      <c r="J184" s="3" t="s">
        <v>24</v>
      </c>
      <c r="K184" s="3"/>
      <c r="L184" s="3"/>
      <c r="M184" s="3" t="s">
        <v>24</v>
      </c>
      <c r="N184" s="3"/>
      <c r="O184" s="3" t="s">
        <v>19</v>
      </c>
      <c r="P184" s="3" t="s">
        <v>161</v>
      </c>
      <c r="Q184" s="3" t="s">
        <v>500</v>
      </c>
      <c r="R184" s="3" t="s">
        <v>27</v>
      </c>
      <c r="S184" s="3"/>
      <c r="T184" s="3"/>
    </row>
    <row r="185" ht="15.75" customHeight="1">
      <c r="A185" s="5">
        <v>44868.84776665509</v>
      </c>
      <c r="B185" s="3" t="s">
        <v>19</v>
      </c>
      <c r="C185" s="3" t="s">
        <v>49</v>
      </c>
      <c r="D185" s="3" t="s">
        <v>21</v>
      </c>
      <c r="E185" s="13" t="s">
        <v>1062</v>
      </c>
      <c r="F185" s="13" t="s">
        <v>1049</v>
      </c>
      <c r="G185" s="3" t="s">
        <v>233</v>
      </c>
      <c r="H185" s="3" t="s">
        <v>127</v>
      </c>
      <c r="I185" s="3" t="s">
        <v>35</v>
      </c>
      <c r="J185" s="3" t="s">
        <v>35</v>
      </c>
      <c r="K185" s="3" t="s">
        <v>35</v>
      </c>
      <c r="L185" s="3" t="s">
        <v>35</v>
      </c>
      <c r="M185" s="3" t="s">
        <v>34</v>
      </c>
      <c r="N185" s="3"/>
      <c r="O185" s="3" t="s">
        <v>19</v>
      </c>
      <c r="P185" s="3" t="s">
        <v>155</v>
      </c>
      <c r="Q185" s="3" t="s">
        <v>501</v>
      </c>
      <c r="R185" s="3" t="s">
        <v>19</v>
      </c>
      <c r="S185" s="4" t="s">
        <v>502</v>
      </c>
      <c r="T185" s="3"/>
    </row>
    <row r="186" ht="15.75" customHeight="1">
      <c r="A186" s="5">
        <v>44868.8788491088</v>
      </c>
      <c r="B186" s="3" t="s">
        <v>19</v>
      </c>
      <c r="C186" s="3" t="s">
        <v>49</v>
      </c>
      <c r="D186" s="3" t="s">
        <v>21</v>
      </c>
      <c r="E186" s="13" t="s">
        <v>1065</v>
      </c>
      <c r="F186" s="13" t="s">
        <v>1050</v>
      </c>
      <c r="G186" s="3" t="s">
        <v>73</v>
      </c>
      <c r="H186" s="3" t="s">
        <v>68</v>
      </c>
      <c r="I186" s="3" t="s">
        <v>35</v>
      </c>
      <c r="J186" s="3" t="s">
        <v>24</v>
      </c>
      <c r="K186" s="3" t="s">
        <v>24</v>
      </c>
      <c r="L186" s="3" t="s">
        <v>34</v>
      </c>
      <c r="M186" s="3" t="s">
        <v>24</v>
      </c>
      <c r="N186" s="3"/>
      <c r="O186" s="3" t="s">
        <v>19</v>
      </c>
      <c r="P186" s="3" t="s">
        <v>170</v>
      </c>
      <c r="Q186" s="3" t="s">
        <v>504</v>
      </c>
      <c r="R186" s="3" t="s">
        <v>27</v>
      </c>
      <c r="S186" s="3"/>
      <c r="T186" s="3"/>
    </row>
    <row r="187" ht="15.75" customHeight="1">
      <c r="A187" s="5">
        <v>44869.35112248843</v>
      </c>
      <c r="B187" s="3" t="s">
        <v>19</v>
      </c>
      <c r="C187" s="3" t="s">
        <v>49</v>
      </c>
      <c r="D187" s="3" t="s">
        <v>168</v>
      </c>
      <c r="E187" s="13" t="s">
        <v>1065</v>
      </c>
      <c r="F187" s="13" t="s">
        <v>1050</v>
      </c>
      <c r="G187" s="3" t="s">
        <v>73</v>
      </c>
      <c r="H187" s="3" t="s">
        <v>23</v>
      </c>
      <c r="I187" s="3" t="s">
        <v>35</v>
      </c>
      <c r="J187" s="3" t="s">
        <v>34</v>
      </c>
      <c r="K187" s="3" t="s">
        <v>34</v>
      </c>
      <c r="L187" s="3" t="s">
        <v>34</v>
      </c>
      <c r="M187" s="3" t="s">
        <v>34</v>
      </c>
      <c r="N187" s="3"/>
      <c r="O187" s="3" t="s">
        <v>19</v>
      </c>
      <c r="P187" s="3" t="s">
        <v>506</v>
      </c>
      <c r="Q187" s="3" t="s">
        <v>112</v>
      </c>
      <c r="R187" s="3" t="s">
        <v>27</v>
      </c>
      <c r="S187" s="3"/>
      <c r="T187" s="3"/>
    </row>
    <row r="188" ht="15.75" customHeight="1">
      <c r="A188" s="5">
        <v>44869.54834835648</v>
      </c>
      <c r="B188" s="3" t="s">
        <v>19</v>
      </c>
      <c r="C188" s="3" t="s">
        <v>20</v>
      </c>
      <c r="D188" s="3" t="s">
        <v>28</v>
      </c>
      <c r="E188" s="13" t="s">
        <v>1065</v>
      </c>
      <c r="F188" s="13" t="s">
        <v>1050</v>
      </c>
      <c r="G188" s="3" t="s">
        <v>327</v>
      </c>
      <c r="H188" s="3" t="s">
        <v>23</v>
      </c>
      <c r="I188" s="3" t="s">
        <v>24</v>
      </c>
      <c r="J188" s="3"/>
      <c r="K188" s="3" t="s">
        <v>24</v>
      </c>
      <c r="L188" s="3"/>
      <c r="M188" s="3" t="s">
        <v>24</v>
      </c>
      <c r="N188" s="3"/>
      <c r="O188" s="3" t="s">
        <v>27</v>
      </c>
      <c r="P188" s="3"/>
      <c r="Q188" s="3"/>
      <c r="R188" s="3"/>
      <c r="S188" s="3"/>
      <c r="T188" s="3"/>
    </row>
    <row r="189" ht="15.75" customHeight="1">
      <c r="A189" s="5">
        <v>44869.55069282408</v>
      </c>
      <c r="B189" s="3" t="s">
        <v>19</v>
      </c>
      <c r="C189" s="3" t="s">
        <v>20</v>
      </c>
      <c r="D189" s="3" t="s">
        <v>28</v>
      </c>
      <c r="E189" s="13" t="s">
        <v>1065</v>
      </c>
      <c r="F189" s="13" t="s">
        <v>1050</v>
      </c>
      <c r="G189" s="3" t="s">
        <v>327</v>
      </c>
      <c r="H189" s="3" t="s">
        <v>23</v>
      </c>
      <c r="I189" s="3"/>
      <c r="J189" s="3"/>
      <c r="K189" s="3"/>
      <c r="L189" s="3"/>
      <c r="M189" s="3"/>
      <c r="N189" s="3" t="s">
        <v>35</v>
      </c>
      <c r="O189" s="3" t="s">
        <v>19</v>
      </c>
      <c r="P189" s="3" t="s">
        <v>42</v>
      </c>
      <c r="Q189" s="3" t="s">
        <v>507</v>
      </c>
      <c r="R189" s="3" t="s">
        <v>27</v>
      </c>
      <c r="S189" s="3"/>
      <c r="T189" s="3"/>
    </row>
    <row r="190" ht="15.75" customHeight="1">
      <c r="A190" s="5">
        <v>44869.80587246528</v>
      </c>
      <c r="B190" s="3" t="s">
        <v>19</v>
      </c>
      <c r="C190" s="3" t="s">
        <v>20</v>
      </c>
      <c r="D190" s="3" t="s">
        <v>76</v>
      </c>
      <c r="E190" s="13" t="s">
        <v>1068</v>
      </c>
      <c r="F190" s="13" t="s">
        <v>1050</v>
      </c>
      <c r="G190" s="3" t="s">
        <v>509</v>
      </c>
      <c r="H190" s="3" t="s">
        <v>23</v>
      </c>
      <c r="I190" s="3" t="s">
        <v>24</v>
      </c>
      <c r="J190" s="3" t="s">
        <v>24</v>
      </c>
      <c r="K190" s="4" t="s">
        <v>35</v>
      </c>
      <c r="L190" s="3"/>
      <c r="M190" s="3" t="s">
        <v>24</v>
      </c>
      <c r="N190" s="3"/>
      <c r="O190" s="3" t="s">
        <v>19</v>
      </c>
      <c r="P190" s="3" t="s">
        <v>227</v>
      </c>
      <c r="Q190" s="3" t="s">
        <v>510</v>
      </c>
      <c r="R190" s="3" t="s">
        <v>19</v>
      </c>
      <c r="S190" s="4" t="s">
        <v>511</v>
      </c>
      <c r="T190" s="3"/>
    </row>
    <row r="191" ht="15.75" customHeight="1">
      <c r="A191" s="5">
        <v>44872.49582777778</v>
      </c>
      <c r="B191" s="3" t="s">
        <v>19</v>
      </c>
      <c r="C191" s="3" t="s">
        <v>66</v>
      </c>
      <c r="D191" s="3" t="s">
        <v>38</v>
      </c>
      <c r="E191" s="13" t="s">
        <v>1068</v>
      </c>
      <c r="F191" s="13" t="s">
        <v>1049</v>
      </c>
      <c r="G191" s="3" t="s">
        <v>284</v>
      </c>
      <c r="H191" s="3" t="s">
        <v>127</v>
      </c>
      <c r="I191" s="3" t="s">
        <v>35</v>
      </c>
      <c r="J191" s="3" t="s">
        <v>24</v>
      </c>
      <c r="K191" s="3" t="s">
        <v>35</v>
      </c>
      <c r="L191" s="3" t="s">
        <v>34</v>
      </c>
      <c r="M191" s="3" t="s">
        <v>24</v>
      </c>
      <c r="N191" s="3"/>
      <c r="O191" s="3" t="s">
        <v>19</v>
      </c>
      <c r="P191" s="3" t="s">
        <v>186</v>
      </c>
      <c r="Q191" s="3" t="s">
        <v>512</v>
      </c>
      <c r="R191" s="3" t="s">
        <v>19</v>
      </c>
      <c r="S191" s="3"/>
      <c r="T191" s="3"/>
    </row>
    <row r="192" ht="15.75" customHeight="1">
      <c r="A192" s="5">
        <v>44872.54367612269</v>
      </c>
      <c r="B192" s="3" t="s">
        <v>19</v>
      </c>
      <c r="C192" s="3" t="s">
        <v>20</v>
      </c>
      <c r="D192" s="3" t="s">
        <v>168</v>
      </c>
      <c r="E192" s="13" t="s">
        <v>1062</v>
      </c>
      <c r="F192" s="13" t="s">
        <v>1049</v>
      </c>
      <c r="G192" s="3" t="s">
        <v>513</v>
      </c>
      <c r="H192" s="3" t="s">
        <v>52</v>
      </c>
      <c r="I192" s="3" t="s">
        <v>24</v>
      </c>
      <c r="J192" s="3"/>
      <c r="K192" s="3"/>
      <c r="L192" s="3"/>
      <c r="M192" s="3" t="s">
        <v>24</v>
      </c>
      <c r="N192" s="3" t="s">
        <v>34</v>
      </c>
      <c r="O192" s="3" t="s">
        <v>19</v>
      </c>
      <c r="P192" s="3" t="s">
        <v>479</v>
      </c>
      <c r="Q192" s="3" t="s">
        <v>514</v>
      </c>
      <c r="R192" s="3" t="s">
        <v>27</v>
      </c>
      <c r="S192" s="4" t="s">
        <v>515</v>
      </c>
      <c r="T192" s="3"/>
    </row>
    <row r="193" ht="15.75" customHeight="1">
      <c r="A193" s="5">
        <v>44873.42908021991</v>
      </c>
      <c r="B193" s="3" t="s">
        <v>19</v>
      </c>
      <c r="C193" s="3" t="s">
        <v>20</v>
      </c>
      <c r="D193" s="3" t="s">
        <v>21</v>
      </c>
      <c r="E193" s="13" t="s">
        <v>1062</v>
      </c>
      <c r="F193" s="13" t="s">
        <v>1050</v>
      </c>
      <c r="G193" s="3" t="s">
        <v>305</v>
      </c>
      <c r="H193" s="3" t="s">
        <v>33</v>
      </c>
      <c r="I193" s="3" t="s">
        <v>34</v>
      </c>
      <c r="J193" s="3" t="s">
        <v>24</v>
      </c>
      <c r="K193" s="4" t="s">
        <v>35</v>
      </c>
      <c r="L193" s="3"/>
      <c r="M193" s="3"/>
      <c r="N193" s="3"/>
      <c r="O193" s="3" t="s">
        <v>19</v>
      </c>
      <c r="P193" s="3" t="s">
        <v>133</v>
      </c>
      <c r="Q193" s="3" t="s">
        <v>517</v>
      </c>
      <c r="R193" s="3" t="s">
        <v>19</v>
      </c>
      <c r="S193" s="3"/>
      <c r="T193" s="3"/>
    </row>
    <row r="194" ht="15.75" customHeight="1">
      <c r="A194" s="5">
        <v>44874.849378935185</v>
      </c>
      <c r="B194" s="3" t="s">
        <v>19</v>
      </c>
      <c r="C194" s="3" t="s">
        <v>20</v>
      </c>
      <c r="D194" s="3" t="s">
        <v>44</v>
      </c>
      <c r="E194" s="13" t="s">
        <v>1068</v>
      </c>
      <c r="F194" s="13" t="s">
        <v>1049</v>
      </c>
      <c r="G194" s="3" t="s">
        <v>29</v>
      </c>
      <c r="H194" s="3" t="s">
        <v>23</v>
      </c>
      <c r="I194" s="3" t="s">
        <v>35</v>
      </c>
      <c r="J194" s="3" t="s">
        <v>24</v>
      </c>
      <c r="K194" s="3" t="s">
        <v>34</v>
      </c>
      <c r="L194" s="3" t="s">
        <v>34</v>
      </c>
      <c r="M194" s="4" t="s">
        <v>35</v>
      </c>
      <c r="N194" s="3"/>
      <c r="O194" s="3" t="s">
        <v>27</v>
      </c>
      <c r="P194" s="3"/>
      <c r="Q194" s="3"/>
      <c r="R194" s="3"/>
      <c r="S194" s="3"/>
      <c r="T194" s="3"/>
    </row>
    <row r="195" ht="15.75" customHeight="1">
      <c r="A195" s="5">
        <v>44874.88450777778</v>
      </c>
      <c r="B195" s="3" t="s">
        <v>19</v>
      </c>
      <c r="C195" s="3" t="s">
        <v>49</v>
      </c>
      <c r="D195" s="3" t="s">
        <v>44</v>
      </c>
      <c r="E195" s="13" t="s">
        <v>1065</v>
      </c>
      <c r="F195" s="13" t="s">
        <v>1049</v>
      </c>
      <c r="G195" s="3" t="s">
        <v>518</v>
      </c>
      <c r="H195" s="3" t="s">
        <v>23</v>
      </c>
      <c r="I195" s="3" t="s">
        <v>34</v>
      </c>
      <c r="J195" s="3" t="s">
        <v>34</v>
      </c>
      <c r="K195" s="3" t="s">
        <v>35</v>
      </c>
      <c r="L195" s="3" t="s">
        <v>35</v>
      </c>
      <c r="M195" s="4" t="s">
        <v>35</v>
      </c>
      <c r="N195" s="3"/>
      <c r="O195" s="3" t="s">
        <v>19</v>
      </c>
      <c r="P195" s="3" t="s">
        <v>519</v>
      </c>
      <c r="Q195" s="3" t="s">
        <v>520</v>
      </c>
      <c r="R195" s="3" t="s">
        <v>19</v>
      </c>
      <c r="S195" s="3"/>
      <c r="T195" s="3"/>
    </row>
    <row r="196" ht="15.75" customHeight="1">
      <c r="A196" s="5">
        <v>44874.96512122685</v>
      </c>
      <c r="B196" s="3" t="s">
        <v>19</v>
      </c>
      <c r="C196" s="3" t="s">
        <v>20</v>
      </c>
      <c r="D196" s="3" t="s">
        <v>44</v>
      </c>
      <c r="E196" s="13" t="s">
        <v>1065</v>
      </c>
      <c r="F196" s="13" t="s">
        <v>1050</v>
      </c>
      <c r="G196" s="3" t="s">
        <v>521</v>
      </c>
      <c r="H196" s="3" t="s">
        <v>68</v>
      </c>
      <c r="I196" s="3" t="s">
        <v>35</v>
      </c>
      <c r="J196" s="3" t="s">
        <v>24</v>
      </c>
      <c r="K196" s="3"/>
      <c r="L196" s="3"/>
      <c r="M196" s="3" t="s">
        <v>24</v>
      </c>
      <c r="N196" s="3"/>
      <c r="O196" s="3" t="s">
        <v>19</v>
      </c>
      <c r="P196" s="3" t="s">
        <v>165</v>
      </c>
      <c r="Q196" s="3" t="s">
        <v>522</v>
      </c>
      <c r="R196" s="3" t="s">
        <v>27</v>
      </c>
      <c r="S196" s="3"/>
      <c r="T196" s="3"/>
    </row>
    <row r="197" ht="15.75" customHeight="1">
      <c r="A197" s="5">
        <v>44875.391976388884</v>
      </c>
      <c r="B197" s="3" t="s">
        <v>19</v>
      </c>
      <c r="C197" s="3" t="s">
        <v>101</v>
      </c>
      <c r="D197" s="3" t="s">
        <v>168</v>
      </c>
      <c r="E197" s="13" t="s">
        <v>1062</v>
      </c>
      <c r="F197" s="13" t="s">
        <v>1050</v>
      </c>
      <c r="G197" s="3" t="s">
        <v>525</v>
      </c>
      <c r="H197" s="3" t="s">
        <v>33</v>
      </c>
      <c r="I197" s="4" t="s">
        <v>35</v>
      </c>
      <c r="J197" s="3"/>
      <c r="K197" s="3"/>
      <c r="L197" s="3"/>
      <c r="M197" s="3"/>
      <c r="N197" s="3"/>
      <c r="O197" s="3" t="s">
        <v>19</v>
      </c>
      <c r="P197" s="3" t="s">
        <v>42</v>
      </c>
      <c r="Q197" s="3" t="s">
        <v>526</v>
      </c>
      <c r="R197" s="3" t="s">
        <v>27</v>
      </c>
      <c r="S197" s="3"/>
      <c r="T197" s="3"/>
    </row>
    <row r="198" ht="15.75" customHeight="1">
      <c r="A198" s="5">
        <v>44875.41066497685</v>
      </c>
      <c r="B198" s="3" t="s">
        <v>19</v>
      </c>
      <c r="C198" s="3" t="s">
        <v>20</v>
      </c>
      <c r="D198" s="3" t="s">
        <v>44</v>
      </c>
      <c r="E198" s="13" t="s">
        <v>1062</v>
      </c>
      <c r="F198" s="13" t="s">
        <v>1050</v>
      </c>
      <c r="G198" s="3" t="s">
        <v>527</v>
      </c>
      <c r="H198" s="3" t="s">
        <v>111</v>
      </c>
      <c r="I198" s="3" t="s">
        <v>34</v>
      </c>
      <c r="J198" s="3" t="s">
        <v>24</v>
      </c>
      <c r="K198" s="3" t="s">
        <v>24</v>
      </c>
      <c r="L198" s="3" t="s">
        <v>35</v>
      </c>
      <c r="M198" s="4" t="s">
        <v>35</v>
      </c>
      <c r="N198" s="3"/>
      <c r="O198" s="3" t="s">
        <v>19</v>
      </c>
      <c r="P198" s="3" t="s">
        <v>108</v>
      </c>
      <c r="Q198" s="3" t="s">
        <v>528</v>
      </c>
      <c r="R198" s="3" t="s">
        <v>27</v>
      </c>
      <c r="S198" s="3"/>
      <c r="T198" s="3"/>
    </row>
    <row r="199" ht="15.75" customHeight="1">
      <c r="A199" s="5">
        <v>44875.41788267361</v>
      </c>
      <c r="B199" s="3" t="s">
        <v>19</v>
      </c>
      <c r="C199" s="3" t="s">
        <v>49</v>
      </c>
      <c r="D199" s="3" t="s">
        <v>38</v>
      </c>
      <c r="E199" s="13" t="s">
        <v>1065</v>
      </c>
      <c r="F199" s="13" t="s">
        <v>1050</v>
      </c>
      <c r="G199" s="3" t="s">
        <v>73</v>
      </c>
      <c r="H199" s="3" t="s">
        <v>95</v>
      </c>
      <c r="I199" s="3" t="s">
        <v>34</v>
      </c>
      <c r="J199" s="3" t="s">
        <v>24</v>
      </c>
      <c r="K199" s="3" t="s">
        <v>35</v>
      </c>
      <c r="L199" s="3" t="s">
        <v>24</v>
      </c>
      <c r="M199" s="3" t="s">
        <v>24</v>
      </c>
      <c r="N199" s="3"/>
      <c r="O199" s="3" t="s">
        <v>19</v>
      </c>
      <c r="P199" s="3" t="s">
        <v>186</v>
      </c>
      <c r="Q199" s="3" t="s">
        <v>529</v>
      </c>
      <c r="R199" s="3" t="s">
        <v>27</v>
      </c>
      <c r="S199" s="3"/>
      <c r="T199" s="3"/>
    </row>
    <row r="200" ht="15.75" customHeight="1">
      <c r="A200" s="5">
        <v>44875.49980575232</v>
      </c>
      <c r="B200" s="3" t="s">
        <v>19</v>
      </c>
      <c r="C200" s="3" t="s">
        <v>49</v>
      </c>
      <c r="D200" s="3" t="s">
        <v>44</v>
      </c>
      <c r="E200" s="13" t="s">
        <v>1062</v>
      </c>
      <c r="F200" s="13" t="s">
        <v>1050</v>
      </c>
      <c r="G200" s="3" t="s">
        <v>530</v>
      </c>
      <c r="H200" s="3" t="s">
        <v>127</v>
      </c>
      <c r="I200" s="3" t="s">
        <v>34</v>
      </c>
      <c r="J200" s="3" t="s">
        <v>35</v>
      </c>
      <c r="K200" s="3" t="s">
        <v>24</v>
      </c>
      <c r="L200" s="3" t="s">
        <v>34</v>
      </c>
      <c r="M200" s="3" t="s">
        <v>24</v>
      </c>
      <c r="N200" s="3"/>
      <c r="O200" s="3" t="s">
        <v>19</v>
      </c>
      <c r="P200" s="3" t="s">
        <v>429</v>
      </c>
      <c r="Q200" s="3" t="s">
        <v>531</v>
      </c>
      <c r="R200" s="3" t="s">
        <v>19</v>
      </c>
      <c r="S200" s="3"/>
      <c r="T200" s="3"/>
    </row>
    <row r="201" ht="15.75" customHeight="1">
      <c r="A201" s="5">
        <v>44875.53980409722</v>
      </c>
      <c r="B201" s="3" t="s">
        <v>19</v>
      </c>
      <c r="C201" s="3" t="s">
        <v>49</v>
      </c>
      <c r="D201" s="3" t="s">
        <v>44</v>
      </c>
      <c r="E201" s="13" t="s">
        <v>1068</v>
      </c>
      <c r="F201" s="13" t="s">
        <v>1049</v>
      </c>
      <c r="G201" s="3" t="s">
        <v>73</v>
      </c>
      <c r="H201" s="3" t="s">
        <v>23</v>
      </c>
      <c r="I201" s="3" t="s">
        <v>24</v>
      </c>
      <c r="J201" s="3" t="s">
        <v>35</v>
      </c>
      <c r="K201" s="3" t="s">
        <v>24</v>
      </c>
      <c r="L201" s="3" t="s">
        <v>35</v>
      </c>
      <c r="M201" s="4" t="s">
        <v>35</v>
      </c>
      <c r="N201" s="3"/>
      <c r="O201" s="3" t="s">
        <v>19</v>
      </c>
      <c r="P201" s="3" t="s">
        <v>214</v>
      </c>
      <c r="Q201" s="3" t="s">
        <v>533</v>
      </c>
      <c r="R201" s="3" t="s">
        <v>27</v>
      </c>
      <c r="S201" s="3"/>
      <c r="T201" s="3"/>
    </row>
    <row r="202" ht="15.75" customHeight="1">
      <c r="A202" s="5">
        <v>44875.63172600695</v>
      </c>
      <c r="B202" s="3" t="s">
        <v>19</v>
      </c>
      <c r="C202" s="3" t="s">
        <v>49</v>
      </c>
      <c r="D202" s="3" t="s">
        <v>62</v>
      </c>
      <c r="E202" s="13" t="s">
        <v>1068</v>
      </c>
      <c r="F202" s="13" t="s">
        <v>1050</v>
      </c>
      <c r="G202" s="3" t="s">
        <v>534</v>
      </c>
      <c r="H202" s="3" t="s">
        <v>33</v>
      </c>
      <c r="I202" s="3" t="s">
        <v>35</v>
      </c>
      <c r="J202" s="3" t="s">
        <v>35</v>
      </c>
      <c r="K202" s="3" t="s">
        <v>35</v>
      </c>
      <c r="L202" s="3" t="s">
        <v>34</v>
      </c>
      <c r="M202" s="3"/>
      <c r="N202" s="3"/>
      <c r="O202" s="3" t="s">
        <v>19</v>
      </c>
      <c r="P202" s="3" t="s">
        <v>460</v>
      </c>
      <c r="Q202" s="3" t="s">
        <v>535</v>
      </c>
      <c r="R202" s="3" t="s">
        <v>27</v>
      </c>
      <c r="S202" s="3"/>
      <c r="T202" s="3"/>
    </row>
    <row r="203" ht="15.75" customHeight="1">
      <c r="A203" s="5">
        <v>44883.39823756945</v>
      </c>
      <c r="B203" s="3" t="s">
        <v>19</v>
      </c>
      <c r="C203" s="3" t="s">
        <v>20</v>
      </c>
      <c r="D203" s="3" t="s">
        <v>44</v>
      </c>
      <c r="E203" s="13" t="s">
        <v>1065</v>
      </c>
      <c r="F203" s="13" t="s">
        <v>1049</v>
      </c>
      <c r="G203" s="3" t="s">
        <v>210</v>
      </c>
      <c r="H203" s="3" t="s">
        <v>537</v>
      </c>
      <c r="I203" s="4" t="s">
        <v>35</v>
      </c>
      <c r="J203" s="3"/>
      <c r="K203" s="3"/>
      <c r="L203" s="3" t="s">
        <v>34</v>
      </c>
      <c r="M203" s="3" t="s">
        <v>24</v>
      </c>
      <c r="N203" s="3"/>
      <c r="O203" s="3" t="s">
        <v>19</v>
      </c>
      <c r="P203" s="3" t="s">
        <v>124</v>
      </c>
      <c r="Q203" s="3" t="s">
        <v>538</v>
      </c>
      <c r="R203" s="3" t="s">
        <v>19</v>
      </c>
      <c r="S203" s="4" t="s">
        <v>539</v>
      </c>
      <c r="T203" s="3"/>
    </row>
    <row r="204" ht="15.75" customHeight="1">
      <c r="A204" s="5">
        <v>44897.50240020834</v>
      </c>
      <c r="B204" s="3" t="s">
        <v>19</v>
      </c>
      <c r="C204" s="3" t="s">
        <v>49</v>
      </c>
      <c r="D204" s="3" t="s">
        <v>168</v>
      </c>
      <c r="E204" s="13" t="s">
        <v>1065</v>
      </c>
      <c r="F204" s="13" t="s">
        <v>1048</v>
      </c>
      <c r="G204" s="3" t="s">
        <v>540</v>
      </c>
      <c r="H204" s="3" t="s">
        <v>68</v>
      </c>
      <c r="I204" s="3"/>
      <c r="J204" s="3"/>
      <c r="K204" s="3"/>
      <c r="L204" s="3"/>
      <c r="M204" s="3"/>
      <c r="N204" s="3" t="s">
        <v>35</v>
      </c>
      <c r="O204" s="3" t="s">
        <v>19</v>
      </c>
      <c r="P204" s="3" t="s">
        <v>161</v>
      </c>
      <c r="Q204" s="3" t="s">
        <v>541</v>
      </c>
      <c r="R204" s="3" t="s">
        <v>19</v>
      </c>
      <c r="S204" s="4" t="s">
        <v>542</v>
      </c>
      <c r="T204" s="3"/>
    </row>
    <row r="205" ht="15.75" customHeight="1">
      <c r="A205" s="5">
        <v>44897.506278437504</v>
      </c>
      <c r="B205" s="3" t="s">
        <v>19</v>
      </c>
      <c r="C205" s="3" t="s">
        <v>49</v>
      </c>
      <c r="D205" s="3" t="s">
        <v>168</v>
      </c>
      <c r="E205" s="13" t="s">
        <v>1065</v>
      </c>
      <c r="F205" s="13" t="s">
        <v>1048</v>
      </c>
      <c r="G205" s="3" t="s">
        <v>455</v>
      </c>
      <c r="H205" s="3" t="s">
        <v>484</v>
      </c>
      <c r="I205" s="3" t="s">
        <v>34</v>
      </c>
      <c r="J205" s="3" t="s">
        <v>35</v>
      </c>
      <c r="K205" s="3" t="s">
        <v>35</v>
      </c>
      <c r="L205" s="3" t="s">
        <v>24</v>
      </c>
      <c r="M205" s="4" t="s">
        <v>35</v>
      </c>
      <c r="N205" s="3"/>
      <c r="O205" s="3" t="s">
        <v>27</v>
      </c>
      <c r="P205" s="3"/>
      <c r="Q205" s="3"/>
      <c r="R205" s="3"/>
      <c r="S205" s="3"/>
      <c r="T205" s="3"/>
    </row>
    <row r="206" ht="15.75" customHeight="1">
      <c r="A206" s="5">
        <v>44911.6155687037</v>
      </c>
      <c r="B206" s="3" t="s">
        <v>19</v>
      </c>
      <c r="C206" s="3" t="s">
        <v>49</v>
      </c>
      <c r="D206" s="3" t="s">
        <v>38</v>
      </c>
      <c r="E206" s="13" t="s">
        <v>1062</v>
      </c>
      <c r="F206" s="13" t="s">
        <v>1049</v>
      </c>
      <c r="G206" s="3" t="s">
        <v>73</v>
      </c>
      <c r="H206" s="3" t="s">
        <v>127</v>
      </c>
      <c r="I206" s="4" t="s">
        <v>35</v>
      </c>
      <c r="J206" s="3"/>
      <c r="K206" s="3"/>
      <c r="L206" s="3"/>
      <c r="M206" s="3"/>
      <c r="N206" s="3"/>
      <c r="O206" s="3" t="s">
        <v>27</v>
      </c>
      <c r="P206" s="3"/>
      <c r="Q206" s="3"/>
      <c r="R206" s="3"/>
      <c r="S206" s="3"/>
      <c r="T206" s="3"/>
    </row>
    <row r="207" ht="15.75" customHeight="1">
      <c r="A207" s="5">
        <v>44912.475751666665</v>
      </c>
      <c r="B207" s="3" t="s">
        <v>19</v>
      </c>
      <c r="C207" s="3" t="s">
        <v>66</v>
      </c>
      <c r="D207" s="3" t="s">
        <v>44</v>
      </c>
      <c r="E207" s="13" t="s">
        <v>1062</v>
      </c>
      <c r="F207" s="13" t="s">
        <v>1049</v>
      </c>
      <c r="G207" s="3" t="s">
        <v>110</v>
      </c>
      <c r="H207" s="3" t="s">
        <v>23</v>
      </c>
      <c r="I207" s="3" t="s">
        <v>35</v>
      </c>
      <c r="J207" s="3" t="s">
        <v>34</v>
      </c>
      <c r="K207" s="3" t="s">
        <v>35</v>
      </c>
      <c r="L207" s="3" t="s">
        <v>34</v>
      </c>
      <c r="M207" s="3" t="s">
        <v>34</v>
      </c>
      <c r="N207" s="3"/>
      <c r="O207" s="3" t="s">
        <v>19</v>
      </c>
      <c r="P207" s="3" t="s">
        <v>155</v>
      </c>
      <c r="Q207" s="3" t="s">
        <v>544</v>
      </c>
      <c r="R207" s="3" t="s">
        <v>19</v>
      </c>
      <c r="S207" s="4" t="s">
        <v>545</v>
      </c>
      <c r="T207" s="3"/>
    </row>
    <row r="208" ht="15.75" customHeight="1">
      <c r="A208" s="5">
        <v>44912.48014452546</v>
      </c>
      <c r="B208" s="3" t="s">
        <v>19</v>
      </c>
      <c r="C208" s="3" t="s">
        <v>66</v>
      </c>
      <c r="D208" s="3" t="s">
        <v>62</v>
      </c>
      <c r="E208" s="13" t="s">
        <v>1065</v>
      </c>
      <c r="F208" s="13" t="s">
        <v>1049</v>
      </c>
      <c r="G208" s="3" t="s">
        <v>546</v>
      </c>
      <c r="H208" s="3" t="s">
        <v>52</v>
      </c>
      <c r="I208" s="3" t="s">
        <v>35</v>
      </c>
      <c r="J208" s="3" t="s">
        <v>35</v>
      </c>
      <c r="K208" s="3" t="s">
        <v>34</v>
      </c>
      <c r="L208" s="3" t="s">
        <v>34</v>
      </c>
      <c r="M208" s="3" t="s">
        <v>34</v>
      </c>
      <c r="N208" s="3"/>
      <c r="O208" s="3" t="s">
        <v>19</v>
      </c>
      <c r="P208" s="3" t="s">
        <v>79</v>
      </c>
      <c r="Q208" s="3" t="s">
        <v>547</v>
      </c>
      <c r="R208" s="3" t="s">
        <v>27</v>
      </c>
      <c r="S208" s="3"/>
      <c r="T208" s="3"/>
    </row>
    <row r="209" ht="15.75" customHeight="1">
      <c r="A209" s="5">
        <v>44912.491616921296</v>
      </c>
      <c r="B209" s="3" t="s">
        <v>19</v>
      </c>
      <c r="C209" s="3" t="s">
        <v>66</v>
      </c>
      <c r="D209" s="3" t="s">
        <v>168</v>
      </c>
      <c r="E209" s="13" t="s">
        <v>1068</v>
      </c>
      <c r="F209" s="13" t="s">
        <v>1049</v>
      </c>
      <c r="G209" s="3" t="s">
        <v>548</v>
      </c>
      <c r="H209" s="3" t="s">
        <v>33</v>
      </c>
      <c r="I209" s="3" t="s">
        <v>35</v>
      </c>
      <c r="J209" s="3" t="s">
        <v>24</v>
      </c>
      <c r="K209" s="3"/>
      <c r="L209" s="3"/>
      <c r="M209" s="3" t="s">
        <v>24</v>
      </c>
      <c r="N209" s="3"/>
      <c r="O209" s="3" t="s">
        <v>19</v>
      </c>
      <c r="P209" s="3" t="s">
        <v>30</v>
      </c>
      <c r="Q209" s="3" t="s">
        <v>549</v>
      </c>
      <c r="R209" s="3" t="s">
        <v>27</v>
      </c>
      <c r="S209" s="3"/>
      <c r="T209" s="3"/>
    </row>
    <row r="210" ht="15.75" customHeight="1">
      <c r="A210" s="5">
        <v>44912.49765851852</v>
      </c>
      <c r="B210" s="3" t="s">
        <v>19</v>
      </c>
      <c r="C210" s="3" t="s">
        <v>20</v>
      </c>
      <c r="D210" s="3" t="s">
        <v>21</v>
      </c>
      <c r="E210" s="13" t="s">
        <v>1062</v>
      </c>
      <c r="F210" s="13" t="s">
        <v>1049</v>
      </c>
      <c r="G210" s="3" t="s">
        <v>550</v>
      </c>
      <c r="H210" s="3" t="s">
        <v>484</v>
      </c>
      <c r="I210" s="3" t="s">
        <v>34</v>
      </c>
      <c r="J210" s="3" t="s">
        <v>24</v>
      </c>
      <c r="K210" s="3"/>
      <c r="L210" s="3" t="s">
        <v>34</v>
      </c>
      <c r="M210" s="3" t="s">
        <v>24</v>
      </c>
      <c r="N210" s="3"/>
      <c r="O210" s="3" t="s">
        <v>19</v>
      </c>
      <c r="P210" s="3" t="s">
        <v>551</v>
      </c>
      <c r="Q210" s="3" t="s">
        <v>552</v>
      </c>
      <c r="R210" s="3" t="s">
        <v>27</v>
      </c>
      <c r="S210" s="3"/>
      <c r="T210" s="3"/>
    </row>
    <row r="211" ht="15.75" customHeight="1">
      <c r="A211" s="5">
        <v>44912.533807685184</v>
      </c>
      <c r="B211" s="3" t="s">
        <v>19</v>
      </c>
      <c r="C211" s="3" t="s">
        <v>66</v>
      </c>
      <c r="D211" s="3" t="s">
        <v>38</v>
      </c>
      <c r="E211" s="13" t="s">
        <v>1062</v>
      </c>
      <c r="F211" s="13" t="s">
        <v>1049</v>
      </c>
      <c r="G211" s="3" t="s">
        <v>553</v>
      </c>
      <c r="H211" s="3" t="s">
        <v>95</v>
      </c>
      <c r="I211" s="3" t="s">
        <v>24</v>
      </c>
      <c r="J211" s="3"/>
      <c r="K211" s="3" t="s">
        <v>34</v>
      </c>
      <c r="L211" s="3"/>
      <c r="M211" s="3" t="s">
        <v>24</v>
      </c>
      <c r="N211" s="3"/>
      <c r="O211" s="3" t="s">
        <v>27</v>
      </c>
      <c r="P211" s="3"/>
      <c r="Q211" s="3"/>
      <c r="R211" s="3"/>
      <c r="S211" s="3"/>
      <c r="T211" s="3"/>
    </row>
    <row r="212" ht="15.75" customHeight="1">
      <c r="A212" s="5">
        <v>44914.39634550926</v>
      </c>
      <c r="B212" s="3" t="s">
        <v>19</v>
      </c>
      <c r="C212" s="3" t="s">
        <v>66</v>
      </c>
      <c r="D212" s="3" t="s">
        <v>38</v>
      </c>
      <c r="E212" s="13" t="s">
        <v>1062</v>
      </c>
      <c r="F212" s="13" t="s">
        <v>1049</v>
      </c>
      <c r="G212" s="3" t="s">
        <v>554</v>
      </c>
      <c r="H212" s="3" t="s">
        <v>127</v>
      </c>
      <c r="I212" s="3" t="s">
        <v>35</v>
      </c>
      <c r="J212" s="3" t="s">
        <v>35</v>
      </c>
      <c r="K212" s="3" t="s">
        <v>24</v>
      </c>
      <c r="L212" s="3" t="s">
        <v>35</v>
      </c>
      <c r="M212" s="3" t="s">
        <v>34</v>
      </c>
      <c r="N212" s="3"/>
      <c r="O212" s="3" t="s">
        <v>19</v>
      </c>
      <c r="P212" s="3" t="s">
        <v>149</v>
      </c>
      <c r="Q212" s="3" t="s">
        <v>555</v>
      </c>
      <c r="R212" s="3" t="s">
        <v>27</v>
      </c>
      <c r="S212" s="3"/>
      <c r="T212" s="3"/>
    </row>
    <row r="213" ht="15.75" customHeight="1">
      <c r="A213" s="5">
        <v>44914.80163403935</v>
      </c>
      <c r="B213" s="3" t="s">
        <v>19</v>
      </c>
      <c r="C213" s="3" t="s">
        <v>66</v>
      </c>
      <c r="D213" s="3" t="s">
        <v>168</v>
      </c>
      <c r="E213" s="13" t="s">
        <v>1068</v>
      </c>
      <c r="F213" s="13" t="s">
        <v>1048</v>
      </c>
      <c r="G213" s="3" t="s">
        <v>305</v>
      </c>
      <c r="H213" s="3" t="s">
        <v>23</v>
      </c>
      <c r="I213" s="3" t="s">
        <v>35</v>
      </c>
      <c r="J213" s="3" t="s">
        <v>34</v>
      </c>
      <c r="K213" s="3" t="s">
        <v>34</v>
      </c>
      <c r="L213" s="3" t="s">
        <v>34</v>
      </c>
      <c r="M213" s="3" t="s">
        <v>24</v>
      </c>
      <c r="N213" s="3"/>
      <c r="O213" s="3" t="s">
        <v>19</v>
      </c>
      <c r="P213" s="3" t="s">
        <v>556</v>
      </c>
      <c r="Q213" s="3" t="s">
        <v>557</v>
      </c>
      <c r="R213" s="3" t="s">
        <v>27</v>
      </c>
      <c r="S213" s="3"/>
      <c r="T213" s="3"/>
    </row>
    <row r="214" ht="15.75" customHeight="1">
      <c r="A214" s="5">
        <v>44916.30979912037</v>
      </c>
      <c r="B214" s="3" t="s">
        <v>19</v>
      </c>
      <c r="C214" s="3" t="s">
        <v>66</v>
      </c>
      <c r="D214" s="3" t="s">
        <v>38</v>
      </c>
      <c r="E214" s="13" t="s">
        <v>1065</v>
      </c>
      <c r="F214" s="13" t="s">
        <v>1049</v>
      </c>
      <c r="G214" s="3" t="s">
        <v>110</v>
      </c>
      <c r="H214" s="3" t="s">
        <v>68</v>
      </c>
      <c r="I214" s="3" t="s">
        <v>34</v>
      </c>
      <c r="J214" s="3"/>
      <c r="K214" s="3" t="s">
        <v>24</v>
      </c>
      <c r="L214" s="3"/>
      <c r="M214" s="3"/>
      <c r="N214" s="3"/>
      <c r="O214" s="3" t="s">
        <v>27</v>
      </c>
      <c r="P214" s="3"/>
      <c r="Q214" s="3"/>
      <c r="R214" s="3"/>
      <c r="S214" s="3"/>
      <c r="T214" s="3"/>
    </row>
    <row r="215" ht="15.75" customHeight="1">
      <c r="A215" s="5">
        <v>44916.790853506944</v>
      </c>
      <c r="B215" s="3" t="s">
        <v>19</v>
      </c>
      <c r="C215" s="3" t="s">
        <v>66</v>
      </c>
      <c r="D215" s="3" t="s">
        <v>62</v>
      </c>
      <c r="E215" s="13" t="s">
        <v>1065</v>
      </c>
      <c r="F215" s="13" t="s">
        <v>1050</v>
      </c>
      <c r="G215" s="3" t="s">
        <v>284</v>
      </c>
      <c r="H215" s="3" t="s">
        <v>52</v>
      </c>
      <c r="I215" s="3" t="s">
        <v>24</v>
      </c>
      <c r="J215" s="3"/>
      <c r="K215" s="3" t="s">
        <v>34</v>
      </c>
      <c r="L215" s="3" t="s">
        <v>34</v>
      </c>
      <c r="M215" s="3"/>
      <c r="N215" s="3"/>
      <c r="O215" s="3" t="s">
        <v>19</v>
      </c>
      <c r="P215" s="3" t="s">
        <v>211</v>
      </c>
      <c r="Q215" s="3" t="s">
        <v>559</v>
      </c>
      <c r="R215" s="3" t="s">
        <v>19</v>
      </c>
      <c r="S215" s="4" t="s">
        <v>560</v>
      </c>
      <c r="T215" s="3"/>
    </row>
    <row r="216" ht="15.75" customHeight="1">
      <c r="A216" s="5">
        <v>44916.94627273148</v>
      </c>
      <c r="B216" s="3" t="s">
        <v>19</v>
      </c>
      <c r="C216" s="3" t="s">
        <v>20</v>
      </c>
      <c r="D216" s="3" t="s">
        <v>38</v>
      </c>
      <c r="E216" s="13" t="s">
        <v>1062</v>
      </c>
      <c r="F216" s="13" t="s">
        <v>1049</v>
      </c>
      <c r="G216" s="3" t="s">
        <v>499</v>
      </c>
      <c r="H216" s="3" t="s">
        <v>562</v>
      </c>
      <c r="I216" s="3" t="s">
        <v>24</v>
      </c>
      <c r="J216" s="3" t="s">
        <v>24</v>
      </c>
      <c r="K216" s="3" t="s">
        <v>34</v>
      </c>
      <c r="L216" s="3" t="s">
        <v>34</v>
      </c>
      <c r="M216" s="3" t="s">
        <v>24</v>
      </c>
      <c r="N216" s="3"/>
      <c r="O216" s="3" t="s">
        <v>19</v>
      </c>
      <c r="P216" s="3" t="s">
        <v>563</v>
      </c>
      <c r="Q216" s="3" t="s">
        <v>564</v>
      </c>
      <c r="R216" s="3" t="s">
        <v>19</v>
      </c>
      <c r="S216" s="4" t="s">
        <v>565</v>
      </c>
      <c r="T216" s="3"/>
    </row>
    <row r="217" ht="15.75" customHeight="1">
      <c r="A217" s="5">
        <v>44917.4245618287</v>
      </c>
      <c r="B217" s="3" t="s">
        <v>19</v>
      </c>
      <c r="C217" s="3" t="s">
        <v>66</v>
      </c>
      <c r="D217" s="3" t="s">
        <v>21</v>
      </c>
      <c r="E217" s="3" t="s">
        <v>1070</v>
      </c>
      <c r="F217" s="13" t="s">
        <v>1049</v>
      </c>
      <c r="G217" s="3" t="s">
        <v>567</v>
      </c>
      <c r="H217" s="3" t="s">
        <v>568</v>
      </c>
      <c r="I217" s="3" t="s">
        <v>34</v>
      </c>
      <c r="J217" s="3" t="s">
        <v>24</v>
      </c>
      <c r="K217" s="3" t="s">
        <v>34</v>
      </c>
      <c r="L217" s="3"/>
      <c r="M217" s="3" t="s">
        <v>24</v>
      </c>
      <c r="N217" s="3"/>
      <c r="O217" s="3" t="s">
        <v>19</v>
      </c>
      <c r="P217" s="3" t="s">
        <v>569</v>
      </c>
      <c r="Q217" s="3" t="s">
        <v>570</v>
      </c>
      <c r="R217" s="3" t="s">
        <v>19</v>
      </c>
      <c r="S217" s="4" t="s">
        <v>571</v>
      </c>
      <c r="T217" s="3"/>
    </row>
    <row r="218" ht="15.75" customHeight="1">
      <c r="A218" s="5">
        <v>44917.61169421296</v>
      </c>
      <c r="B218" s="3" t="s">
        <v>19</v>
      </c>
      <c r="C218" s="3" t="s">
        <v>49</v>
      </c>
      <c r="D218" s="3" t="s">
        <v>38</v>
      </c>
      <c r="E218" s="3" t="s">
        <v>1070</v>
      </c>
      <c r="F218" s="13" t="s">
        <v>1049</v>
      </c>
      <c r="G218" s="3" t="s">
        <v>572</v>
      </c>
      <c r="H218" s="3" t="s">
        <v>127</v>
      </c>
      <c r="I218" s="3" t="s">
        <v>35</v>
      </c>
      <c r="J218" s="4" t="s">
        <v>35</v>
      </c>
      <c r="K218" s="3"/>
      <c r="L218" s="3" t="s">
        <v>34</v>
      </c>
      <c r="M218" s="4" t="s">
        <v>35</v>
      </c>
      <c r="N218" s="3"/>
      <c r="O218" s="3" t="s">
        <v>19</v>
      </c>
      <c r="P218" s="3" t="s">
        <v>141</v>
      </c>
      <c r="Q218" s="3" t="s">
        <v>573</v>
      </c>
      <c r="R218" s="3" t="s">
        <v>19</v>
      </c>
      <c r="S218" s="3" t="s">
        <v>574</v>
      </c>
      <c r="T218" s="3"/>
    </row>
    <row r="219" ht="15.75" customHeight="1">
      <c r="A219" s="5">
        <v>44917.703884953706</v>
      </c>
      <c r="B219" s="3" t="s">
        <v>19</v>
      </c>
      <c r="C219" s="3" t="s">
        <v>49</v>
      </c>
      <c r="D219" s="3" t="s">
        <v>44</v>
      </c>
      <c r="E219" s="13" t="s">
        <v>1062</v>
      </c>
      <c r="F219" s="13" t="s">
        <v>1048</v>
      </c>
      <c r="G219" s="3" t="s">
        <v>210</v>
      </c>
      <c r="H219" s="3" t="s">
        <v>68</v>
      </c>
      <c r="I219" s="3"/>
      <c r="J219" s="3"/>
      <c r="K219" s="3" t="s">
        <v>34</v>
      </c>
      <c r="L219" s="3" t="s">
        <v>34</v>
      </c>
      <c r="M219" s="3" t="s">
        <v>34</v>
      </c>
      <c r="N219" s="3" t="s">
        <v>34</v>
      </c>
      <c r="O219" s="3" t="s">
        <v>27</v>
      </c>
      <c r="P219" s="3"/>
      <c r="Q219" s="3"/>
      <c r="R219" s="3"/>
      <c r="S219" s="3"/>
      <c r="T219" s="3"/>
    </row>
    <row r="220" ht="15.75" customHeight="1">
      <c r="A220" s="5">
        <v>44917.70837979167</v>
      </c>
      <c r="B220" s="3" t="s">
        <v>19</v>
      </c>
      <c r="C220" s="3" t="s">
        <v>49</v>
      </c>
      <c r="D220" s="3" t="s">
        <v>38</v>
      </c>
      <c r="E220" s="13" t="s">
        <v>1062</v>
      </c>
      <c r="F220" s="13" t="s">
        <v>1049</v>
      </c>
      <c r="G220" s="3" t="s">
        <v>576</v>
      </c>
      <c r="H220" s="3" t="s">
        <v>127</v>
      </c>
      <c r="I220" s="3" t="s">
        <v>35</v>
      </c>
      <c r="J220" s="3" t="s">
        <v>24</v>
      </c>
      <c r="K220" s="3" t="s">
        <v>35</v>
      </c>
      <c r="L220" s="3" t="s">
        <v>35</v>
      </c>
      <c r="M220" s="3" t="s">
        <v>24</v>
      </c>
      <c r="N220" s="3"/>
      <c r="O220" s="3" t="s">
        <v>19</v>
      </c>
      <c r="P220" s="3" t="s">
        <v>84</v>
      </c>
      <c r="Q220" s="3" t="s">
        <v>577</v>
      </c>
      <c r="R220" s="3" t="s">
        <v>19</v>
      </c>
      <c r="S220" s="3"/>
      <c r="T220" s="3"/>
    </row>
    <row r="221" ht="15.75" customHeight="1">
      <c r="A221" s="5">
        <v>44917.865620798606</v>
      </c>
      <c r="B221" s="3" t="s">
        <v>19</v>
      </c>
      <c r="C221" s="3" t="s">
        <v>49</v>
      </c>
      <c r="D221" s="3" t="s">
        <v>76</v>
      </c>
      <c r="E221" s="13" t="s">
        <v>1062</v>
      </c>
      <c r="F221" s="13" t="s">
        <v>1049</v>
      </c>
      <c r="G221" s="3" t="s">
        <v>578</v>
      </c>
      <c r="H221" s="3" t="s">
        <v>579</v>
      </c>
      <c r="I221" s="3" t="s">
        <v>35</v>
      </c>
      <c r="J221" s="3" t="s">
        <v>24</v>
      </c>
      <c r="K221" s="3"/>
      <c r="L221" s="3" t="s">
        <v>35</v>
      </c>
      <c r="M221" s="3" t="s">
        <v>24</v>
      </c>
      <c r="N221" s="3"/>
      <c r="O221" s="3" t="s">
        <v>19</v>
      </c>
      <c r="P221" s="3" t="s">
        <v>89</v>
      </c>
      <c r="Q221" s="3" t="s">
        <v>580</v>
      </c>
      <c r="R221" s="3" t="s">
        <v>27</v>
      </c>
      <c r="S221" s="3"/>
      <c r="T221" s="3"/>
    </row>
    <row r="222" ht="15.75" customHeight="1">
      <c r="A222" s="5">
        <v>44921.75309063657</v>
      </c>
      <c r="B222" s="3" t="s">
        <v>19</v>
      </c>
      <c r="C222" s="3" t="s">
        <v>49</v>
      </c>
      <c r="D222" s="13" t="s">
        <v>28</v>
      </c>
      <c r="E222" s="13" t="s">
        <v>1065</v>
      </c>
      <c r="F222" s="13" t="s">
        <v>1049</v>
      </c>
      <c r="G222" s="3" t="s">
        <v>73</v>
      </c>
      <c r="H222" s="3" t="s">
        <v>23</v>
      </c>
      <c r="I222" s="3" t="s">
        <v>34</v>
      </c>
      <c r="J222" s="3" t="s">
        <v>24</v>
      </c>
      <c r="K222" s="3"/>
      <c r="L222" s="3"/>
      <c r="M222" s="4" t="s">
        <v>35</v>
      </c>
      <c r="N222" s="3"/>
      <c r="O222" s="3" t="s">
        <v>19</v>
      </c>
      <c r="P222" s="3" t="s">
        <v>155</v>
      </c>
      <c r="Q222" s="3" t="s">
        <v>581</v>
      </c>
      <c r="R222" s="3" t="s">
        <v>27</v>
      </c>
      <c r="S222" s="3"/>
      <c r="T222" s="3"/>
    </row>
    <row r="223" ht="15.75" customHeight="1">
      <c r="A223" s="5">
        <v>44921.77821399306</v>
      </c>
      <c r="B223" s="3" t="s">
        <v>19</v>
      </c>
      <c r="C223" s="3" t="s">
        <v>20</v>
      </c>
      <c r="D223" s="3" t="s">
        <v>38</v>
      </c>
      <c r="E223" s="13" t="s">
        <v>1062</v>
      </c>
      <c r="F223" s="13" t="s">
        <v>1049</v>
      </c>
      <c r="G223" s="3" t="s">
        <v>29</v>
      </c>
      <c r="H223" s="3" t="s">
        <v>95</v>
      </c>
      <c r="I223" s="3" t="s">
        <v>35</v>
      </c>
      <c r="J223" s="3" t="s">
        <v>35</v>
      </c>
      <c r="K223" s="3" t="s">
        <v>35</v>
      </c>
      <c r="L223" s="3" t="s">
        <v>35</v>
      </c>
      <c r="M223" s="4" t="s">
        <v>35</v>
      </c>
      <c r="N223" s="3"/>
      <c r="O223" s="3" t="s">
        <v>19</v>
      </c>
      <c r="P223" s="3" t="s">
        <v>84</v>
      </c>
      <c r="Q223" s="3" t="s">
        <v>582</v>
      </c>
      <c r="R223" s="3" t="s">
        <v>19</v>
      </c>
      <c r="S223" s="3" t="s">
        <v>583</v>
      </c>
      <c r="T223" s="3"/>
    </row>
    <row r="224" ht="15.75" customHeight="1">
      <c r="A224" s="5">
        <v>44921.79012358796</v>
      </c>
      <c r="B224" s="3" t="s">
        <v>19</v>
      </c>
      <c r="C224" s="3" t="s">
        <v>61</v>
      </c>
      <c r="D224" s="3" t="s">
        <v>44</v>
      </c>
      <c r="E224" s="13" t="s">
        <v>1062</v>
      </c>
      <c r="F224" s="13" t="s">
        <v>1050</v>
      </c>
      <c r="G224" s="3" t="s">
        <v>73</v>
      </c>
      <c r="H224" s="3" t="s">
        <v>127</v>
      </c>
      <c r="I224" s="3" t="s">
        <v>35</v>
      </c>
      <c r="J224" s="4" t="s">
        <v>35</v>
      </c>
      <c r="K224" s="3"/>
      <c r="L224" s="3" t="s">
        <v>34</v>
      </c>
      <c r="M224" s="4" t="s">
        <v>35</v>
      </c>
      <c r="N224" s="3"/>
      <c r="O224" s="3" t="s">
        <v>19</v>
      </c>
      <c r="P224" s="3" t="s">
        <v>227</v>
      </c>
      <c r="Q224" s="3" t="s">
        <v>584</v>
      </c>
      <c r="R224" s="3" t="s">
        <v>19</v>
      </c>
      <c r="S224" s="4" t="s">
        <v>585</v>
      </c>
      <c r="T224" s="3"/>
    </row>
    <row r="225" ht="15.75" customHeight="1">
      <c r="A225" s="5">
        <v>44923.36441137732</v>
      </c>
      <c r="B225" s="3" t="s">
        <v>19</v>
      </c>
      <c r="C225" s="3" t="s">
        <v>49</v>
      </c>
      <c r="D225" s="3" t="s">
        <v>586</v>
      </c>
      <c r="E225" s="13" t="s">
        <v>1062</v>
      </c>
      <c r="F225" s="13" t="s">
        <v>1050</v>
      </c>
      <c r="G225" s="3" t="s">
        <v>29</v>
      </c>
      <c r="H225" s="3" t="s">
        <v>137</v>
      </c>
      <c r="I225" s="3" t="s">
        <v>24</v>
      </c>
      <c r="J225" s="3" t="s">
        <v>24</v>
      </c>
      <c r="K225" s="3" t="s">
        <v>34</v>
      </c>
      <c r="L225" s="3" t="s">
        <v>34</v>
      </c>
      <c r="M225" s="3" t="s">
        <v>34</v>
      </c>
      <c r="N225" s="3"/>
      <c r="O225" s="3" t="s">
        <v>19</v>
      </c>
      <c r="P225" s="3" t="s">
        <v>281</v>
      </c>
      <c r="Q225" s="3" t="s">
        <v>112</v>
      </c>
      <c r="R225" s="3" t="s">
        <v>27</v>
      </c>
      <c r="S225" s="3"/>
      <c r="T225" s="3"/>
    </row>
    <row r="226" ht="15.75" customHeight="1">
      <c r="A226" s="5">
        <v>44923.70794707176</v>
      </c>
      <c r="B226" s="3" t="s">
        <v>19</v>
      </c>
      <c r="C226" s="3" t="s">
        <v>20</v>
      </c>
      <c r="D226" s="3" t="s">
        <v>28</v>
      </c>
      <c r="E226" s="13" t="s">
        <v>1065</v>
      </c>
      <c r="F226" s="13" t="s">
        <v>1049</v>
      </c>
      <c r="G226" s="3" t="s">
        <v>77</v>
      </c>
      <c r="H226" s="3" t="s">
        <v>68</v>
      </c>
      <c r="I226" s="3" t="s">
        <v>24</v>
      </c>
      <c r="J226" s="3" t="s">
        <v>24</v>
      </c>
      <c r="K226" s="3"/>
      <c r="L226" s="3"/>
      <c r="M226" s="3" t="s">
        <v>34</v>
      </c>
      <c r="N226" s="3"/>
      <c r="O226" s="3" t="s">
        <v>19</v>
      </c>
      <c r="P226" s="3" t="s">
        <v>124</v>
      </c>
      <c r="Q226" s="3" t="s">
        <v>588</v>
      </c>
      <c r="R226" s="3" t="s">
        <v>27</v>
      </c>
      <c r="S226" s="3"/>
      <c r="T226" s="3"/>
    </row>
    <row r="227" ht="15.75" customHeight="1">
      <c r="A227" s="5">
        <v>44928.365468819444</v>
      </c>
      <c r="B227" s="3" t="s">
        <v>19</v>
      </c>
      <c r="C227" s="3" t="s">
        <v>20</v>
      </c>
      <c r="D227" s="3" t="s">
        <v>38</v>
      </c>
      <c r="E227" s="13" t="s">
        <v>1065</v>
      </c>
      <c r="F227" s="13" t="s">
        <v>1050</v>
      </c>
      <c r="G227" s="3" t="s">
        <v>365</v>
      </c>
      <c r="H227" s="3" t="s">
        <v>127</v>
      </c>
      <c r="I227" s="3" t="s">
        <v>35</v>
      </c>
      <c r="J227" s="4" t="s">
        <v>35</v>
      </c>
      <c r="K227" s="3"/>
      <c r="L227" s="3"/>
      <c r="M227" s="3"/>
      <c r="N227" s="3"/>
      <c r="O227" s="3" t="s">
        <v>19</v>
      </c>
      <c r="P227" s="3" t="s">
        <v>186</v>
      </c>
      <c r="Q227" s="3" t="s">
        <v>589</v>
      </c>
      <c r="R227" s="3" t="s">
        <v>27</v>
      </c>
      <c r="S227" s="3"/>
      <c r="T227" s="3"/>
    </row>
    <row r="228" ht="15.75" customHeight="1">
      <c r="A228" s="5">
        <v>44937.63539185185</v>
      </c>
      <c r="B228" s="3" t="s">
        <v>19</v>
      </c>
      <c r="C228" s="3" t="s">
        <v>49</v>
      </c>
      <c r="D228" s="3" t="s">
        <v>21</v>
      </c>
      <c r="E228" s="13" t="s">
        <v>1062</v>
      </c>
      <c r="G228" s="3" t="s">
        <v>73</v>
      </c>
      <c r="H228" s="3" t="s">
        <v>23</v>
      </c>
      <c r="I228" s="3" t="s">
        <v>35</v>
      </c>
      <c r="J228" s="3" t="s">
        <v>34</v>
      </c>
      <c r="K228" s="3" t="s">
        <v>24</v>
      </c>
      <c r="L228" s="3" t="s">
        <v>24</v>
      </c>
      <c r="M228" s="3" t="s">
        <v>34</v>
      </c>
      <c r="N228" s="3"/>
      <c r="O228" s="3" t="s">
        <v>19</v>
      </c>
      <c r="P228" s="3" t="s">
        <v>36</v>
      </c>
      <c r="Q228" s="3" t="s">
        <v>590</v>
      </c>
      <c r="R228" s="3" t="s">
        <v>27</v>
      </c>
      <c r="S228" s="3"/>
      <c r="T228" s="3"/>
    </row>
    <row r="229" ht="15.75" customHeight="1">
      <c r="A229" s="5">
        <v>44938.62578861111</v>
      </c>
      <c r="B229" s="3" t="s">
        <v>19</v>
      </c>
      <c r="C229" s="3" t="s">
        <v>49</v>
      </c>
      <c r="D229" s="3" t="s">
        <v>38</v>
      </c>
      <c r="E229" s="13" t="s">
        <v>1062</v>
      </c>
      <c r="F229" s="13" t="s">
        <v>1049</v>
      </c>
      <c r="G229" s="3" t="s">
        <v>77</v>
      </c>
      <c r="H229" s="3" t="s">
        <v>484</v>
      </c>
      <c r="I229" s="3" t="s">
        <v>34</v>
      </c>
      <c r="J229" s="3" t="s">
        <v>24</v>
      </c>
      <c r="K229" s="3"/>
      <c r="L229" s="3" t="s">
        <v>34</v>
      </c>
      <c r="M229" s="3"/>
      <c r="N229" s="3"/>
      <c r="O229" s="3" t="s">
        <v>19</v>
      </c>
      <c r="P229" s="3" t="s">
        <v>42</v>
      </c>
      <c r="Q229" s="3" t="s">
        <v>592</v>
      </c>
      <c r="R229" s="3" t="s">
        <v>27</v>
      </c>
      <c r="S229" s="3"/>
      <c r="T229" s="3"/>
    </row>
    <row r="230" ht="15.75" customHeight="1">
      <c r="A230" s="5">
        <v>44938.76366848379</v>
      </c>
      <c r="B230" s="3" t="s">
        <v>19</v>
      </c>
      <c r="C230" s="3" t="s">
        <v>49</v>
      </c>
      <c r="D230" s="3" t="s">
        <v>38</v>
      </c>
      <c r="E230" s="13" t="s">
        <v>1065</v>
      </c>
      <c r="F230" s="13" t="s">
        <v>1050</v>
      </c>
      <c r="G230" s="3" t="s">
        <v>594</v>
      </c>
      <c r="H230" s="3" t="s">
        <v>23</v>
      </c>
      <c r="I230" s="3"/>
      <c r="J230" s="3"/>
      <c r="K230" s="3" t="s">
        <v>34</v>
      </c>
      <c r="L230" s="3"/>
      <c r="M230" s="3"/>
      <c r="N230" s="3"/>
      <c r="O230" s="3" t="s">
        <v>19</v>
      </c>
      <c r="P230" s="3" t="s">
        <v>130</v>
      </c>
      <c r="Q230" s="3" t="s">
        <v>595</v>
      </c>
      <c r="R230" s="3" t="s">
        <v>19</v>
      </c>
      <c r="S230" s="4" t="s">
        <v>596</v>
      </c>
      <c r="T230" s="3"/>
    </row>
    <row r="231" ht="15.75" customHeight="1">
      <c r="A231" s="5">
        <v>44938.77905790509</v>
      </c>
      <c r="B231" s="3" t="s">
        <v>19</v>
      </c>
      <c r="C231" s="3" t="s">
        <v>20</v>
      </c>
      <c r="D231" s="3" t="s">
        <v>62</v>
      </c>
      <c r="E231" s="13" t="s">
        <v>1065</v>
      </c>
      <c r="F231" s="13" t="s">
        <v>1050</v>
      </c>
      <c r="G231" s="3" t="s">
        <v>597</v>
      </c>
      <c r="H231" s="3" t="s">
        <v>78</v>
      </c>
      <c r="I231" s="3" t="s">
        <v>24</v>
      </c>
      <c r="J231" s="3" t="s">
        <v>34</v>
      </c>
      <c r="K231" s="3" t="s">
        <v>24</v>
      </c>
      <c r="L231" s="3" t="s">
        <v>35</v>
      </c>
      <c r="M231" s="3" t="s">
        <v>24</v>
      </c>
      <c r="N231" s="3"/>
      <c r="O231" s="3" t="s">
        <v>19</v>
      </c>
      <c r="P231" s="3" t="s">
        <v>42</v>
      </c>
      <c r="Q231" s="3" t="s">
        <v>598</v>
      </c>
      <c r="R231" s="3" t="s">
        <v>27</v>
      </c>
      <c r="S231" s="3"/>
      <c r="T231" s="3"/>
    </row>
    <row r="232" ht="15.75" customHeight="1">
      <c r="A232" s="5">
        <v>44939.81697813657</v>
      </c>
      <c r="B232" s="3" t="s">
        <v>19</v>
      </c>
      <c r="C232" s="3" t="s">
        <v>49</v>
      </c>
      <c r="D232" s="3" t="s">
        <v>21</v>
      </c>
      <c r="E232" s="13" t="s">
        <v>1062</v>
      </c>
      <c r="F232" s="13" t="s">
        <v>1048</v>
      </c>
      <c r="G232" s="3" t="s">
        <v>29</v>
      </c>
      <c r="H232" s="4" t="s">
        <v>599</v>
      </c>
      <c r="I232" s="3"/>
      <c r="J232" s="3"/>
      <c r="K232" s="3"/>
      <c r="L232" s="4" t="s">
        <v>35</v>
      </c>
      <c r="M232" s="3"/>
      <c r="N232" s="3"/>
      <c r="O232" s="3" t="s">
        <v>19</v>
      </c>
      <c r="P232" s="3" t="s">
        <v>600</v>
      </c>
      <c r="Q232" s="3" t="s">
        <v>601</v>
      </c>
      <c r="R232" s="3" t="s">
        <v>27</v>
      </c>
      <c r="S232" s="3"/>
      <c r="T232" s="3"/>
    </row>
    <row r="233" ht="15.75" customHeight="1">
      <c r="A233" s="5">
        <v>44939.996466296296</v>
      </c>
      <c r="B233" s="3" t="s">
        <v>19</v>
      </c>
      <c r="C233" s="3" t="s">
        <v>66</v>
      </c>
      <c r="D233" s="3" t="s">
        <v>28</v>
      </c>
      <c r="E233" s="3" t="s">
        <v>1070</v>
      </c>
      <c r="F233" s="13" t="s">
        <v>1049</v>
      </c>
      <c r="G233" s="3" t="s">
        <v>604</v>
      </c>
      <c r="H233" s="3" t="s">
        <v>23</v>
      </c>
      <c r="I233" s="3" t="s">
        <v>35</v>
      </c>
      <c r="J233" s="3" t="s">
        <v>35</v>
      </c>
      <c r="K233" s="3" t="s">
        <v>34</v>
      </c>
      <c r="L233" s="3" t="s">
        <v>34</v>
      </c>
      <c r="M233" s="4" t="s">
        <v>35</v>
      </c>
      <c r="N233" s="3"/>
      <c r="O233" s="3" t="s">
        <v>27</v>
      </c>
      <c r="P233" s="3"/>
      <c r="Q233" s="3"/>
      <c r="R233" s="3"/>
      <c r="S233" s="3"/>
      <c r="T233" s="3"/>
    </row>
    <row r="234" ht="15.75" customHeight="1">
      <c r="A234" s="5">
        <v>44941.704715196756</v>
      </c>
      <c r="B234" s="3" t="s">
        <v>19</v>
      </c>
      <c r="C234" s="3" t="s">
        <v>49</v>
      </c>
      <c r="D234" s="3" t="s">
        <v>62</v>
      </c>
      <c r="E234" s="13" t="s">
        <v>1062</v>
      </c>
      <c r="F234" s="13" t="s">
        <v>1050</v>
      </c>
      <c r="G234" s="3" t="s">
        <v>455</v>
      </c>
      <c r="H234" s="3" t="s">
        <v>371</v>
      </c>
      <c r="I234" s="3" t="s">
        <v>35</v>
      </c>
      <c r="J234" s="3" t="s">
        <v>24</v>
      </c>
      <c r="K234" s="3" t="s">
        <v>35</v>
      </c>
      <c r="L234" s="3" t="s">
        <v>35</v>
      </c>
      <c r="M234" s="3" t="s">
        <v>34</v>
      </c>
      <c r="N234" s="3"/>
      <c r="O234" s="3" t="s">
        <v>19</v>
      </c>
      <c r="P234" s="3" t="s">
        <v>84</v>
      </c>
      <c r="Q234" s="3" t="s">
        <v>607</v>
      </c>
      <c r="R234" s="3" t="s">
        <v>27</v>
      </c>
      <c r="S234" s="3"/>
      <c r="T234" s="3"/>
    </row>
    <row r="235" ht="15.75" customHeight="1">
      <c r="A235" s="5">
        <v>44946.85991144676</v>
      </c>
      <c r="B235" s="3" t="s">
        <v>19</v>
      </c>
      <c r="C235" s="3" t="s">
        <v>49</v>
      </c>
      <c r="D235" s="13" t="s">
        <v>1053</v>
      </c>
      <c r="E235" s="3"/>
      <c r="F235" s="13" t="s">
        <v>1049</v>
      </c>
      <c r="G235" s="3" t="s">
        <v>609</v>
      </c>
      <c r="H235" s="3" t="s">
        <v>95</v>
      </c>
      <c r="I235" s="3" t="s">
        <v>24</v>
      </c>
      <c r="J235" s="3" t="s">
        <v>35</v>
      </c>
      <c r="K235" s="3" t="s">
        <v>35</v>
      </c>
      <c r="L235" s="3" t="s">
        <v>35</v>
      </c>
      <c r="M235" s="4" t="s">
        <v>35</v>
      </c>
      <c r="N235" s="3"/>
      <c r="O235" s="3" t="s">
        <v>19</v>
      </c>
      <c r="P235" s="3" t="s">
        <v>84</v>
      </c>
      <c r="Q235" s="3" t="s">
        <v>610</v>
      </c>
      <c r="R235" s="3" t="s">
        <v>19</v>
      </c>
      <c r="S235" s="4" t="s">
        <v>611</v>
      </c>
      <c r="T235" s="3"/>
    </row>
    <row r="236" ht="15.75" customHeight="1">
      <c r="A236" s="5">
        <v>44983.70119222222</v>
      </c>
      <c r="B236" s="3" t="s">
        <v>19</v>
      </c>
      <c r="C236" s="3" t="s">
        <v>49</v>
      </c>
      <c r="D236" s="13" t="s">
        <v>608</v>
      </c>
      <c r="E236" s="13" t="s">
        <v>1062</v>
      </c>
      <c r="F236" s="13" t="s">
        <v>1049</v>
      </c>
      <c r="G236" s="3" t="s">
        <v>29</v>
      </c>
      <c r="H236" s="3" t="s">
        <v>23</v>
      </c>
      <c r="I236" s="3" t="s">
        <v>34</v>
      </c>
      <c r="J236" s="3" t="s">
        <v>34</v>
      </c>
      <c r="K236" s="3" t="s">
        <v>34</v>
      </c>
      <c r="L236" s="3" t="s">
        <v>24</v>
      </c>
      <c r="M236" s="3" t="s">
        <v>24</v>
      </c>
      <c r="N236" s="3"/>
      <c r="O236" s="3" t="s">
        <v>19</v>
      </c>
      <c r="P236" s="3" t="s">
        <v>84</v>
      </c>
      <c r="Q236" s="3" t="s">
        <v>614</v>
      </c>
      <c r="R236" s="3" t="s">
        <v>19</v>
      </c>
      <c r="S236" s="3"/>
      <c r="T236" s="3"/>
    </row>
    <row r="237" ht="15.75" customHeight="1">
      <c r="A237" s="5">
        <v>44984.86452746528</v>
      </c>
      <c r="B237" s="3" t="s">
        <v>19</v>
      </c>
      <c r="C237" s="3" t="s">
        <v>101</v>
      </c>
      <c r="D237" s="3" t="s">
        <v>612</v>
      </c>
      <c r="E237" s="13" t="s">
        <v>1062</v>
      </c>
      <c r="F237" s="13" t="s">
        <v>1050</v>
      </c>
      <c r="G237" s="3" t="s">
        <v>616</v>
      </c>
      <c r="H237" s="3" t="s">
        <v>58</v>
      </c>
      <c r="I237" s="3" t="s">
        <v>34</v>
      </c>
      <c r="J237" s="3"/>
      <c r="K237" s="3"/>
      <c r="L237" s="3" t="s">
        <v>34</v>
      </c>
      <c r="M237" s="3"/>
      <c r="N237" s="3"/>
      <c r="O237" s="3" t="s">
        <v>19</v>
      </c>
      <c r="P237" s="3" t="s">
        <v>124</v>
      </c>
      <c r="Q237" s="3" t="s">
        <v>617</v>
      </c>
      <c r="R237" s="3" t="s">
        <v>27</v>
      </c>
      <c r="S237" s="3"/>
      <c r="T237" s="3"/>
    </row>
    <row r="238" ht="15.75" customHeight="1">
      <c r="A238" s="5">
        <v>44984.86730038194</v>
      </c>
      <c r="B238" s="3" t="s">
        <v>19</v>
      </c>
      <c r="C238" s="3" t="s">
        <v>101</v>
      </c>
      <c r="D238" s="3" t="s">
        <v>50</v>
      </c>
      <c r="E238" s="13" t="s">
        <v>1065</v>
      </c>
      <c r="F238" s="13" t="s">
        <v>1048</v>
      </c>
      <c r="G238" s="3" t="s">
        <v>618</v>
      </c>
      <c r="H238" s="3" t="s">
        <v>52</v>
      </c>
      <c r="I238" s="3" t="s">
        <v>34</v>
      </c>
      <c r="J238" s="3"/>
      <c r="K238" s="3"/>
      <c r="L238" s="3"/>
      <c r="M238" s="3"/>
      <c r="N238" s="3"/>
      <c r="O238" s="3" t="s">
        <v>19</v>
      </c>
      <c r="P238" s="3" t="s">
        <v>155</v>
      </c>
      <c r="Q238" s="3" t="s">
        <v>619</v>
      </c>
      <c r="R238" s="3" t="s">
        <v>19</v>
      </c>
      <c r="S238" s="4" t="s">
        <v>620</v>
      </c>
      <c r="T238" s="3"/>
    </row>
    <row r="239" ht="15.75" customHeight="1">
      <c r="A239" s="5">
        <v>44985.822345775465</v>
      </c>
      <c r="B239" s="3" t="s">
        <v>19</v>
      </c>
      <c r="C239" s="3" t="s">
        <v>101</v>
      </c>
      <c r="D239" s="3" t="s">
        <v>168</v>
      </c>
      <c r="E239" s="13" t="s">
        <v>1068</v>
      </c>
      <c r="F239" s="13" t="s">
        <v>1049</v>
      </c>
      <c r="G239" s="3" t="s">
        <v>623</v>
      </c>
      <c r="H239" s="3" t="s">
        <v>33</v>
      </c>
      <c r="I239" s="3"/>
      <c r="J239" s="4" t="s">
        <v>35</v>
      </c>
      <c r="K239" s="3"/>
      <c r="L239" s="3"/>
      <c r="M239" s="3"/>
      <c r="N239" s="3"/>
      <c r="O239" s="3" t="s">
        <v>19</v>
      </c>
      <c r="P239" s="3" t="s">
        <v>380</v>
      </c>
      <c r="Q239" s="3" t="s">
        <v>624</v>
      </c>
      <c r="R239" s="3" t="s">
        <v>27</v>
      </c>
      <c r="S239" s="3"/>
      <c r="T239" s="3"/>
    </row>
    <row r="240" ht="15.75" customHeight="1">
      <c r="A240" s="5">
        <v>44991.61612056713</v>
      </c>
      <c r="B240" s="3" t="s">
        <v>19</v>
      </c>
      <c r="C240" s="3" t="s">
        <v>49</v>
      </c>
      <c r="D240" s="3" t="s">
        <v>28</v>
      </c>
      <c r="E240" s="13" t="s">
        <v>1062</v>
      </c>
      <c r="F240" s="13" t="s">
        <v>1049</v>
      </c>
      <c r="G240" s="3" t="s">
        <v>625</v>
      </c>
      <c r="H240" s="4" t="s">
        <v>127</v>
      </c>
      <c r="I240" s="3"/>
      <c r="J240" s="4" t="s">
        <v>35</v>
      </c>
      <c r="K240" s="3"/>
      <c r="L240" s="3"/>
      <c r="M240" s="3"/>
      <c r="N240" s="3"/>
      <c r="O240" s="3" t="s">
        <v>19</v>
      </c>
      <c r="P240" s="3" t="s">
        <v>42</v>
      </c>
      <c r="Q240" s="3" t="s">
        <v>626</v>
      </c>
      <c r="R240" s="3" t="s">
        <v>27</v>
      </c>
      <c r="S240" s="3"/>
      <c r="T240" s="3"/>
    </row>
    <row r="241" ht="15.75" customHeight="1">
      <c r="A241" s="5">
        <v>44991.72146537037</v>
      </c>
      <c r="B241" s="3" t="s">
        <v>19</v>
      </c>
      <c r="C241" s="3" t="s">
        <v>66</v>
      </c>
      <c r="D241" s="3" t="s">
        <v>44</v>
      </c>
      <c r="E241" s="13" t="s">
        <v>1065</v>
      </c>
      <c r="F241" s="13" t="s">
        <v>1049</v>
      </c>
      <c r="G241" s="3" t="s">
        <v>481</v>
      </c>
      <c r="H241" s="3" t="s">
        <v>23</v>
      </c>
      <c r="I241" s="4" t="s">
        <v>35</v>
      </c>
      <c r="J241" s="3"/>
      <c r="K241" s="3" t="s">
        <v>35</v>
      </c>
      <c r="L241" s="3" t="s">
        <v>34</v>
      </c>
      <c r="M241" s="4" t="s">
        <v>35</v>
      </c>
      <c r="N241" s="3"/>
      <c r="O241" s="3" t="s">
        <v>19</v>
      </c>
      <c r="P241" s="3" t="s">
        <v>429</v>
      </c>
      <c r="Q241" s="3" t="s">
        <v>628</v>
      </c>
      <c r="R241" s="3" t="s">
        <v>27</v>
      </c>
      <c r="S241" s="3"/>
      <c r="T241" s="3"/>
    </row>
    <row r="242" ht="15.75" customHeight="1">
      <c r="A242" s="5">
        <v>44991.829087129634</v>
      </c>
      <c r="B242" s="3" t="s">
        <v>19</v>
      </c>
      <c r="C242" s="3" t="s">
        <v>49</v>
      </c>
      <c r="D242" s="3" t="s">
        <v>44</v>
      </c>
      <c r="E242" s="13" t="s">
        <v>1065</v>
      </c>
      <c r="F242" s="13" t="s">
        <v>1049</v>
      </c>
      <c r="G242" s="3" t="s">
        <v>29</v>
      </c>
      <c r="H242" s="3" t="s">
        <v>83</v>
      </c>
      <c r="I242" s="3" t="s">
        <v>34</v>
      </c>
      <c r="J242" s="3" t="s">
        <v>35</v>
      </c>
      <c r="K242" s="3" t="s">
        <v>24</v>
      </c>
      <c r="L242" s="3" t="s">
        <v>34</v>
      </c>
      <c r="M242" s="3" t="s">
        <v>34</v>
      </c>
      <c r="N242" s="3"/>
      <c r="O242" s="3" t="s">
        <v>19</v>
      </c>
      <c r="P242" s="3" t="s">
        <v>380</v>
      </c>
      <c r="Q242" s="3" t="s">
        <v>629</v>
      </c>
      <c r="R242" s="3" t="s">
        <v>19</v>
      </c>
      <c r="S242" s="3" t="s">
        <v>630</v>
      </c>
      <c r="T242" s="3"/>
    </row>
    <row r="243" ht="15.75" customHeight="1">
      <c r="A243" s="5">
        <v>44993.82636167824</v>
      </c>
      <c r="B243" s="3" t="s">
        <v>19</v>
      </c>
      <c r="C243" s="3" t="s">
        <v>49</v>
      </c>
      <c r="D243" s="3" t="s">
        <v>44</v>
      </c>
      <c r="E243" s="13" t="s">
        <v>1065</v>
      </c>
      <c r="F243" s="13" t="s">
        <v>1048</v>
      </c>
      <c r="G243" s="3" t="s">
        <v>632</v>
      </c>
      <c r="H243" s="3" t="s">
        <v>33</v>
      </c>
      <c r="I243" s="3" t="s">
        <v>35</v>
      </c>
      <c r="J243" s="3" t="s">
        <v>24</v>
      </c>
      <c r="K243" s="3" t="s">
        <v>35</v>
      </c>
      <c r="L243" s="3" t="s">
        <v>35</v>
      </c>
      <c r="M243" s="3" t="s">
        <v>24</v>
      </c>
      <c r="N243" s="3"/>
      <c r="O243" s="3" t="s">
        <v>19</v>
      </c>
      <c r="P243" s="3" t="s">
        <v>479</v>
      </c>
      <c r="Q243" s="3" t="s">
        <v>633</v>
      </c>
      <c r="R243" s="3" t="s">
        <v>19</v>
      </c>
      <c r="S243" s="4" t="s">
        <v>634</v>
      </c>
      <c r="T243" s="3"/>
    </row>
    <row r="244" ht="15.75" customHeight="1">
      <c r="A244" s="5">
        <v>44994.42645236111</v>
      </c>
      <c r="B244" s="3" t="s">
        <v>19</v>
      </c>
      <c r="C244" s="3" t="s">
        <v>49</v>
      </c>
      <c r="D244" s="3" t="s">
        <v>647</v>
      </c>
      <c r="E244" s="13" t="s">
        <v>1068</v>
      </c>
      <c r="F244" s="13" t="s">
        <v>1049</v>
      </c>
      <c r="G244" s="3" t="s">
        <v>635</v>
      </c>
      <c r="H244" s="3" t="s">
        <v>95</v>
      </c>
      <c r="I244" s="3" t="s">
        <v>34</v>
      </c>
      <c r="J244" s="3" t="s">
        <v>34</v>
      </c>
      <c r="K244" s="3"/>
      <c r="L244" s="3" t="s">
        <v>34</v>
      </c>
      <c r="M244" s="3" t="s">
        <v>24</v>
      </c>
      <c r="N244" s="3"/>
      <c r="O244" s="3" t="s">
        <v>19</v>
      </c>
      <c r="P244" s="3" t="s">
        <v>227</v>
      </c>
      <c r="Q244" s="3" t="s">
        <v>636</v>
      </c>
      <c r="R244" s="3" t="s">
        <v>19</v>
      </c>
      <c r="S244" s="3" t="s">
        <v>637</v>
      </c>
      <c r="T244" s="3"/>
    </row>
    <row r="245" ht="15.75" customHeight="1">
      <c r="A245" s="5">
        <v>44994.70852748843</v>
      </c>
      <c r="B245" s="3" t="s">
        <v>19</v>
      </c>
      <c r="C245" s="3" t="s">
        <v>49</v>
      </c>
      <c r="D245" s="3" t="s">
        <v>44</v>
      </c>
      <c r="E245" s="13" t="s">
        <v>1062</v>
      </c>
      <c r="F245" s="13" t="s">
        <v>1049</v>
      </c>
      <c r="G245" s="3" t="s">
        <v>29</v>
      </c>
      <c r="H245" s="3" t="s">
        <v>639</v>
      </c>
      <c r="I245" s="3" t="s">
        <v>35</v>
      </c>
      <c r="J245" s="3" t="s">
        <v>34</v>
      </c>
      <c r="K245" s="3" t="s">
        <v>34</v>
      </c>
      <c r="L245" s="3" t="s">
        <v>34</v>
      </c>
      <c r="M245" s="3" t="s">
        <v>24</v>
      </c>
      <c r="N245" s="3"/>
      <c r="O245" s="3" t="s">
        <v>19</v>
      </c>
      <c r="P245" s="3" t="s">
        <v>640</v>
      </c>
      <c r="Q245" s="3" t="s">
        <v>641</v>
      </c>
      <c r="R245" s="3" t="s">
        <v>19</v>
      </c>
      <c r="S245" s="3" t="s">
        <v>642</v>
      </c>
      <c r="T245" s="3"/>
    </row>
    <row r="246" ht="15.75" customHeight="1">
      <c r="A246" s="5">
        <v>44994.8202521875</v>
      </c>
      <c r="B246" s="3" t="s">
        <v>19</v>
      </c>
      <c r="C246" s="3" t="s">
        <v>49</v>
      </c>
      <c r="D246" s="3" t="s">
        <v>38</v>
      </c>
      <c r="E246" s="13" t="s">
        <v>1065</v>
      </c>
      <c r="F246" s="13" t="s">
        <v>1049</v>
      </c>
      <c r="G246" s="3" t="s">
        <v>645</v>
      </c>
      <c r="H246" s="3" t="s">
        <v>23</v>
      </c>
      <c r="I246" s="3" t="s">
        <v>35</v>
      </c>
      <c r="J246" s="3" t="s">
        <v>24</v>
      </c>
      <c r="K246" s="3" t="s">
        <v>35</v>
      </c>
      <c r="L246" s="3" t="s">
        <v>35</v>
      </c>
      <c r="M246" s="4" t="s">
        <v>35</v>
      </c>
      <c r="N246" s="3"/>
      <c r="O246" s="3" t="s">
        <v>19</v>
      </c>
      <c r="P246" s="3" t="s">
        <v>551</v>
      </c>
      <c r="Q246" s="3" t="s">
        <v>646</v>
      </c>
      <c r="R246" s="3" t="s">
        <v>19</v>
      </c>
      <c r="S246" s="3"/>
      <c r="T246" s="3"/>
    </row>
    <row r="247" ht="15.75" customHeight="1">
      <c r="A247" s="5">
        <v>44995.45760380787</v>
      </c>
      <c r="B247" s="3" t="s">
        <v>19</v>
      </c>
      <c r="C247" s="3" t="s">
        <v>49</v>
      </c>
      <c r="D247" s="3" t="s">
        <v>44</v>
      </c>
      <c r="E247" s="13" t="s">
        <v>1065</v>
      </c>
      <c r="F247" s="13" t="s">
        <v>1050</v>
      </c>
      <c r="G247" s="3" t="s">
        <v>648</v>
      </c>
      <c r="H247" s="3" t="s">
        <v>127</v>
      </c>
      <c r="I247" s="3" t="s">
        <v>35</v>
      </c>
      <c r="J247" s="4" t="s">
        <v>35</v>
      </c>
      <c r="K247" s="3"/>
      <c r="L247" s="3" t="s">
        <v>34</v>
      </c>
      <c r="M247" s="3" t="s">
        <v>34</v>
      </c>
      <c r="N247" s="3"/>
      <c r="O247" s="3" t="s">
        <v>19</v>
      </c>
      <c r="P247" s="3" t="s">
        <v>211</v>
      </c>
      <c r="Q247" s="3" t="s">
        <v>649</v>
      </c>
      <c r="R247" s="3" t="s">
        <v>27</v>
      </c>
      <c r="S247" s="3"/>
      <c r="T247" s="3"/>
    </row>
    <row r="248" ht="15.75" customHeight="1">
      <c r="A248" s="5">
        <v>44997.58415138889</v>
      </c>
      <c r="B248" s="3" t="s">
        <v>19</v>
      </c>
      <c r="C248" s="3" t="s">
        <v>61</v>
      </c>
      <c r="D248" s="3" t="s">
        <v>647</v>
      </c>
      <c r="E248" s="13" t="s">
        <v>1062</v>
      </c>
      <c r="F248" s="13" t="s">
        <v>1049</v>
      </c>
      <c r="G248" s="3" t="s">
        <v>650</v>
      </c>
      <c r="H248" s="3" t="s">
        <v>58</v>
      </c>
      <c r="I248" s="4" t="s">
        <v>35</v>
      </c>
      <c r="J248" s="3"/>
      <c r="K248" s="3"/>
      <c r="L248" s="3"/>
      <c r="M248" s="4" t="s">
        <v>35</v>
      </c>
      <c r="N248" s="3"/>
      <c r="O248" s="3" t="s">
        <v>27</v>
      </c>
      <c r="P248" s="3"/>
      <c r="Q248" s="3"/>
      <c r="R248" s="3"/>
      <c r="S248" s="3"/>
      <c r="T248" s="3"/>
    </row>
    <row r="249" ht="15.75" customHeight="1">
      <c r="A249" s="5">
        <v>44999.70612702546</v>
      </c>
      <c r="B249" s="3" t="s">
        <v>19</v>
      </c>
      <c r="C249" s="3" t="s">
        <v>49</v>
      </c>
      <c r="D249" s="3" t="s">
        <v>38</v>
      </c>
      <c r="E249" s="13" t="s">
        <v>1062</v>
      </c>
      <c r="F249" s="13" t="s">
        <v>1048</v>
      </c>
      <c r="G249" s="3" t="s">
        <v>651</v>
      </c>
      <c r="H249" s="3" t="s">
        <v>33</v>
      </c>
      <c r="I249" s="3" t="s">
        <v>35</v>
      </c>
      <c r="J249" s="3" t="s">
        <v>35</v>
      </c>
      <c r="K249" s="3" t="s">
        <v>35</v>
      </c>
      <c r="L249" s="3" t="s">
        <v>34</v>
      </c>
      <c r="M249" s="4" t="s">
        <v>35</v>
      </c>
      <c r="N249" s="3"/>
      <c r="O249" s="3" t="s">
        <v>19</v>
      </c>
      <c r="P249" s="3" t="s">
        <v>84</v>
      </c>
      <c r="Q249" s="3" t="s">
        <v>652</v>
      </c>
      <c r="R249" s="3" t="s">
        <v>19</v>
      </c>
      <c r="S249" s="4" t="s">
        <v>653</v>
      </c>
      <c r="T249" s="3"/>
    </row>
    <row r="250" ht="15.75" customHeight="1">
      <c r="A250" s="5">
        <v>44999.71939459491</v>
      </c>
      <c r="B250" s="3" t="s">
        <v>19</v>
      </c>
      <c r="C250" s="3" t="s">
        <v>101</v>
      </c>
      <c r="D250" s="3" t="s">
        <v>21</v>
      </c>
      <c r="E250" s="13" t="s">
        <v>1062</v>
      </c>
      <c r="F250" s="13" t="s">
        <v>1049</v>
      </c>
      <c r="G250" s="3" t="s">
        <v>655</v>
      </c>
      <c r="H250" s="3" t="s">
        <v>656</v>
      </c>
      <c r="I250" s="3" t="s">
        <v>35</v>
      </c>
      <c r="J250" s="3" t="s">
        <v>24</v>
      </c>
      <c r="K250" s="3" t="s">
        <v>35</v>
      </c>
      <c r="L250" s="3" t="s">
        <v>35</v>
      </c>
      <c r="M250" s="3" t="s">
        <v>24</v>
      </c>
      <c r="N250" s="3"/>
      <c r="O250" s="3" t="s">
        <v>19</v>
      </c>
      <c r="P250" s="3" t="s">
        <v>657</v>
      </c>
      <c r="Q250" s="3" t="s">
        <v>658</v>
      </c>
      <c r="R250" s="3" t="s">
        <v>27</v>
      </c>
      <c r="S250" s="3"/>
      <c r="T250" s="3"/>
    </row>
    <row r="251" ht="15.75" customHeight="1">
      <c r="A251" s="5">
        <v>44999.98663353009</v>
      </c>
      <c r="B251" s="3" t="s">
        <v>19</v>
      </c>
      <c r="C251" s="3" t="s">
        <v>49</v>
      </c>
      <c r="D251" s="3" t="s">
        <v>44</v>
      </c>
      <c r="E251" s="13" t="s">
        <v>1065</v>
      </c>
      <c r="F251" s="13" t="s">
        <v>1049</v>
      </c>
      <c r="G251" s="3" t="s">
        <v>29</v>
      </c>
      <c r="H251" s="3" t="s">
        <v>137</v>
      </c>
      <c r="I251" s="3" t="s">
        <v>34</v>
      </c>
      <c r="J251" s="3"/>
      <c r="K251" s="3"/>
      <c r="L251" s="3" t="s">
        <v>34</v>
      </c>
      <c r="M251" s="3" t="s">
        <v>34</v>
      </c>
      <c r="N251" s="3"/>
      <c r="O251" s="3" t="s">
        <v>19</v>
      </c>
      <c r="P251" s="3" t="s">
        <v>211</v>
      </c>
      <c r="Q251" s="3" t="s">
        <v>659</v>
      </c>
      <c r="R251" s="3" t="s">
        <v>19</v>
      </c>
      <c r="S251" s="4" t="s">
        <v>660</v>
      </c>
      <c r="T251" s="3"/>
    </row>
    <row r="252" ht="15.75" customHeight="1">
      <c r="A252" s="5">
        <v>45000.8621596875</v>
      </c>
      <c r="B252" s="3" t="s">
        <v>19</v>
      </c>
      <c r="C252" s="3" t="s">
        <v>20</v>
      </c>
      <c r="D252" s="3" t="s">
        <v>647</v>
      </c>
      <c r="E252" s="13" t="s">
        <v>1065</v>
      </c>
      <c r="F252" s="13" t="s">
        <v>1049</v>
      </c>
      <c r="G252" s="3" t="s">
        <v>661</v>
      </c>
      <c r="H252" s="4" t="s">
        <v>127</v>
      </c>
      <c r="I252" s="3"/>
      <c r="J252" s="3" t="s">
        <v>24</v>
      </c>
      <c r="K252" s="3"/>
      <c r="L252" s="3" t="s">
        <v>34</v>
      </c>
      <c r="M252" s="3" t="s">
        <v>24</v>
      </c>
      <c r="N252" s="3"/>
      <c r="O252" s="3" t="s">
        <v>27</v>
      </c>
      <c r="P252" s="3"/>
      <c r="Q252" s="3"/>
      <c r="R252" s="3"/>
      <c r="S252" s="3"/>
      <c r="T252" s="3"/>
    </row>
    <row r="253" ht="15.75" customHeight="1">
      <c r="A253" s="5">
        <v>45000.867805393515</v>
      </c>
      <c r="B253" s="3" t="s">
        <v>19</v>
      </c>
      <c r="C253" s="3" t="s">
        <v>49</v>
      </c>
      <c r="D253" s="3" t="s">
        <v>44</v>
      </c>
      <c r="E253" s="13" t="s">
        <v>1068</v>
      </c>
      <c r="F253" s="13" t="s">
        <v>1050</v>
      </c>
      <c r="G253" s="3" t="s">
        <v>29</v>
      </c>
      <c r="H253" s="3" t="s">
        <v>662</v>
      </c>
      <c r="I253" s="3" t="s">
        <v>35</v>
      </c>
      <c r="J253" s="3" t="s">
        <v>35</v>
      </c>
      <c r="K253" s="3" t="s">
        <v>35</v>
      </c>
      <c r="L253" s="3" t="s">
        <v>34</v>
      </c>
      <c r="M253" s="4" t="s">
        <v>35</v>
      </c>
      <c r="N253" s="3"/>
      <c r="O253" s="3" t="s">
        <v>19</v>
      </c>
      <c r="P253" s="3" t="s">
        <v>117</v>
      </c>
      <c r="Q253" s="3" t="s">
        <v>663</v>
      </c>
      <c r="R253" s="3" t="s">
        <v>27</v>
      </c>
      <c r="S253" s="3"/>
      <c r="T253" s="3"/>
    </row>
    <row r="254" ht="15.75" customHeight="1">
      <c r="A254" s="5">
        <v>45001.39503053241</v>
      </c>
      <c r="B254" s="3" t="s">
        <v>19</v>
      </c>
      <c r="C254" s="3" t="s">
        <v>49</v>
      </c>
      <c r="D254" s="3" t="s">
        <v>38</v>
      </c>
      <c r="E254" s="3" t="s">
        <v>1070</v>
      </c>
      <c r="F254" s="13" t="s">
        <v>1049</v>
      </c>
      <c r="G254" s="3" t="s">
        <v>29</v>
      </c>
      <c r="H254" s="3" t="s">
        <v>127</v>
      </c>
      <c r="I254" s="3" t="s">
        <v>35</v>
      </c>
      <c r="J254" s="3" t="s">
        <v>24</v>
      </c>
      <c r="K254" s="3"/>
      <c r="L254" s="3" t="s">
        <v>35</v>
      </c>
      <c r="M254" s="3" t="s">
        <v>24</v>
      </c>
      <c r="N254" s="3"/>
      <c r="O254" s="3" t="s">
        <v>19</v>
      </c>
      <c r="P254" s="3" t="s">
        <v>563</v>
      </c>
      <c r="Q254" s="3" t="s">
        <v>665</v>
      </c>
      <c r="R254" s="3" t="s">
        <v>27</v>
      </c>
      <c r="S254" s="3"/>
      <c r="T254" s="3"/>
    </row>
    <row r="255" ht="15.75" customHeight="1">
      <c r="A255" s="5">
        <v>45003.759358194446</v>
      </c>
      <c r="B255" s="3" t="s">
        <v>19</v>
      </c>
      <c r="C255" s="3" t="s">
        <v>49</v>
      </c>
      <c r="D255" s="3" t="s">
        <v>647</v>
      </c>
      <c r="E255" s="13" t="s">
        <v>1065</v>
      </c>
      <c r="F255" s="13" t="s">
        <v>1049</v>
      </c>
      <c r="G255" s="3" t="s">
        <v>29</v>
      </c>
      <c r="H255" s="3" t="s">
        <v>127</v>
      </c>
      <c r="I255" s="3" t="s">
        <v>35</v>
      </c>
      <c r="J255" s="3" t="s">
        <v>35</v>
      </c>
      <c r="K255" s="3" t="s">
        <v>35</v>
      </c>
      <c r="L255" s="3" t="s">
        <v>34</v>
      </c>
      <c r="M255" s="3" t="s">
        <v>24</v>
      </c>
      <c r="N255" s="3"/>
      <c r="O255" s="3" t="s">
        <v>19</v>
      </c>
      <c r="P255" s="3" t="s">
        <v>211</v>
      </c>
      <c r="Q255" s="3" t="s">
        <v>666</v>
      </c>
      <c r="R255" s="3" t="s">
        <v>19</v>
      </c>
      <c r="S255" s="4" t="s">
        <v>667</v>
      </c>
      <c r="T255" s="3"/>
    </row>
    <row r="256" ht="15.75" customHeight="1">
      <c r="A256" s="5">
        <v>44869.491359050924</v>
      </c>
      <c r="B256" s="3" t="s">
        <v>19</v>
      </c>
      <c r="C256" s="3" t="s">
        <v>49</v>
      </c>
      <c r="D256" s="3" t="s">
        <v>647</v>
      </c>
      <c r="E256" s="13" t="s">
        <v>1062</v>
      </c>
      <c r="F256" s="13" t="s">
        <v>1049</v>
      </c>
      <c r="G256" s="3" t="s">
        <v>77</v>
      </c>
      <c r="H256" s="3" t="s">
        <v>52</v>
      </c>
      <c r="I256" s="3" t="s">
        <v>35</v>
      </c>
      <c r="J256" s="3" t="s">
        <v>35</v>
      </c>
      <c r="K256" s="3" t="s">
        <v>34</v>
      </c>
      <c r="L256" s="3"/>
      <c r="M256" s="3" t="s">
        <v>24</v>
      </c>
      <c r="N256" s="3"/>
      <c r="O256" s="3" t="s">
        <v>19</v>
      </c>
      <c r="P256" s="3" t="s">
        <v>30</v>
      </c>
      <c r="Q256" s="3" t="s">
        <v>668</v>
      </c>
      <c r="R256" s="3" t="s">
        <v>27</v>
      </c>
      <c r="S256" s="3"/>
      <c r="T256" s="3"/>
    </row>
    <row r="257" ht="15.75" customHeight="1">
      <c r="A257" s="5">
        <v>44869.49301082176</v>
      </c>
      <c r="B257" s="3" t="s">
        <v>19</v>
      </c>
      <c r="C257" s="3" t="s">
        <v>49</v>
      </c>
      <c r="D257" s="3" t="s">
        <v>21</v>
      </c>
      <c r="E257" s="13" t="s">
        <v>1062</v>
      </c>
      <c r="F257" s="13" t="s">
        <v>1049</v>
      </c>
      <c r="G257" s="3" t="s">
        <v>29</v>
      </c>
      <c r="H257" s="3" t="s">
        <v>127</v>
      </c>
      <c r="I257" s="3" t="s">
        <v>35</v>
      </c>
      <c r="J257" s="3" t="s">
        <v>24</v>
      </c>
      <c r="K257" s="3"/>
      <c r="L257" s="3"/>
      <c r="M257" s="3" t="s">
        <v>34</v>
      </c>
      <c r="N257" s="3"/>
      <c r="O257" s="3" t="s">
        <v>19</v>
      </c>
      <c r="P257" s="3" t="s">
        <v>79</v>
      </c>
      <c r="Q257" s="3" t="s">
        <v>669</v>
      </c>
      <c r="R257" s="3" t="s">
        <v>27</v>
      </c>
      <c r="S257" s="3"/>
      <c r="T257" s="3"/>
    </row>
    <row r="258" ht="15.75" customHeight="1">
      <c r="A258" s="5">
        <v>44869.496987754625</v>
      </c>
      <c r="B258" s="3" t="s">
        <v>19</v>
      </c>
      <c r="C258" s="3" t="s">
        <v>20</v>
      </c>
      <c r="D258" s="13" t="s">
        <v>21</v>
      </c>
      <c r="E258" s="13" t="s">
        <v>1062</v>
      </c>
      <c r="F258" s="13" t="s">
        <v>1049</v>
      </c>
      <c r="G258" s="3" t="s">
        <v>276</v>
      </c>
      <c r="H258" s="3" t="s">
        <v>137</v>
      </c>
      <c r="I258" s="3" t="s">
        <v>24</v>
      </c>
      <c r="J258" s="3" t="s">
        <v>24</v>
      </c>
      <c r="K258" s="3" t="s">
        <v>24</v>
      </c>
      <c r="L258" s="3" t="s">
        <v>24</v>
      </c>
      <c r="M258" s="4" t="s">
        <v>35</v>
      </c>
      <c r="N258" s="3"/>
      <c r="O258" s="3" t="s">
        <v>19</v>
      </c>
      <c r="P258" s="3" t="s">
        <v>281</v>
      </c>
      <c r="Q258" s="3" t="s">
        <v>670</v>
      </c>
      <c r="R258" s="3" t="s">
        <v>19</v>
      </c>
      <c r="S258" s="3" t="s">
        <v>671</v>
      </c>
      <c r="T258" s="3"/>
    </row>
    <row r="259" ht="15.75" customHeight="1">
      <c r="A259" s="5">
        <v>44869.49806136574</v>
      </c>
      <c r="B259" s="3" t="s">
        <v>19</v>
      </c>
      <c r="C259" s="3" t="s">
        <v>49</v>
      </c>
      <c r="D259" s="3" t="s">
        <v>38</v>
      </c>
      <c r="E259" s="13" t="s">
        <v>1062</v>
      </c>
      <c r="F259" s="13" t="s">
        <v>1049</v>
      </c>
      <c r="G259" s="3" t="s">
        <v>73</v>
      </c>
      <c r="H259" s="3" t="s">
        <v>484</v>
      </c>
      <c r="I259" s="3" t="s">
        <v>34</v>
      </c>
      <c r="J259" s="3" t="s">
        <v>34</v>
      </c>
      <c r="K259" s="3"/>
      <c r="L259" s="3" t="s">
        <v>34</v>
      </c>
      <c r="M259" s="3" t="s">
        <v>34</v>
      </c>
      <c r="N259" s="3"/>
      <c r="O259" s="3" t="s">
        <v>19</v>
      </c>
      <c r="P259" s="3" t="s">
        <v>133</v>
      </c>
      <c r="Q259" s="3" t="s">
        <v>673</v>
      </c>
      <c r="R259" s="3" t="s">
        <v>27</v>
      </c>
      <c r="S259" s="3"/>
      <c r="T259" s="3"/>
    </row>
    <row r="260" ht="15.75" customHeight="1">
      <c r="A260" s="5">
        <v>44869.51219767361</v>
      </c>
      <c r="B260" s="3" t="s">
        <v>19</v>
      </c>
      <c r="C260" s="3" t="s">
        <v>49</v>
      </c>
      <c r="D260" s="3" t="s">
        <v>62</v>
      </c>
      <c r="E260" s="13" t="s">
        <v>1068</v>
      </c>
      <c r="F260" s="13" t="s">
        <v>1048</v>
      </c>
      <c r="G260" s="3" t="s">
        <v>674</v>
      </c>
      <c r="H260" s="4" t="s">
        <v>579</v>
      </c>
      <c r="I260" s="3"/>
      <c r="J260" s="3"/>
      <c r="K260" s="3"/>
      <c r="L260" s="4" t="s">
        <v>35</v>
      </c>
      <c r="M260" s="3"/>
      <c r="N260" s="3"/>
      <c r="O260" s="3" t="s">
        <v>19</v>
      </c>
      <c r="P260" s="3" t="s">
        <v>130</v>
      </c>
      <c r="Q260" s="3" t="s">
        <v>675</v>
      </c>
      <c r="R260" s="3" t="s">
        <v>27</v>
      </c>
      <c r="S260" s="3"/>
      <c r="T260" s="3"/>
    </row>
    <row r="261" ht="15.75" customHeight="1">
      <c r="A261" s="5">
        <v>44872.57876847222</v>
      </c>
      <c r="B261" s="3" t="s">
        <v>19</v>
      </c>
      <c r="C261" s="3" t="s">
        <v>49</v>
      </c>
      <c r="D261" s="3" t="s">
        <v>38</v>
      </c>
      <c r="E261" s="13" t="s">
        <v>1062</v>
      </c>
      <c r="F261" s="13" t="s">
        <v>1049</v>
      </c>
      <c r="G261" s="3" t="s">
        <v>73</v>
      </c>
      <c r="H261" s="3" t="s">
        <v>33</v>
      </c>
      <c r="I261" s="4" t="s">
        <v>35</v>
      </c>
      <c r="J261" s="3"/>
      <c r="K261" s="3"/>
      <c r="L261" s="3"/>
      <c r="M261" s="3"/>
      <c r="N261" s="3" t="s">
        <v>34</v>
      </c>
      <c r="O261" s="3" t="s">
        <v>19</v>
      </c>
      <c r="P261" s="3" t="s">
        <v>42</v>
      </c>
      <c r="Q261" s="3" t="s">
        <v>677</v>
      </c>
      <c r="R261" s="3" t="s">
        <v>27</v>
      </c>
      <c r="S261" s="3"/>
      <c r="T261" s="3"/>
    </row>
    <row r="262" ht="15.75" customHeight="1">
      <c r="A262" s="5">
        <v>44872.59413891204</v>
      </c>
      <c r="B262" s="3" t="s">
        <v>19</v>
      </c>
      <c r="C262" s="3" t="s">
        <v>49</v>
      </c>
      <c r="D262" s="3" t="s">
        <v>38</v>
      </c>
      <c r="E262" s="13" t="s">
        <v>1062</v>
      </c>
      <c r="F262" s="13" t="s">
        <v>1049</v>
      </c>
      <c r="G262" s="3" t="s">
        <v>73</v>
      </c>
      <c r="H262" s="3" t="s">
        <v>662</v>
      </c>
      <c r="I262" s="3"/>
      <c r="J262" s="3"/>
      <c r="K262" s="4" t="s">
        <v>35</v>
      </c>
      <c r="L262" s="3"/>
      <c r="M262" s="3"/>
      <c r="N262" s="3"/>
      <c r="O262" s="3" t="s">
        <v>19</v>
      </c>
      <c r="P262" s="3" t="s">
        <v>69</v>
      </c>
      <c r="Q262" s="3" t="s">
        <v>680</v>
      </c>
      <c r="R262" s="3" t="s">
        <v>19</v>
      </c>
      <c r="S262" s="3"/>
      <c r="T262" s="3"/>
    </row>
    <row r="263" ht="15.75" customHeight="1">
      <c r="A263" s="5">
        <v>44872.606347442124</v>
      </c>
      <c r="B263" s="3" t="s">
        <v>19</v>
      </c>
      <c r="C263" s="3" t="s">
        <v>49</v>
      </c>
      <c r="D263" s="3" t="s">
        <v>21</v>
      </c>
      <c r="E263" s="13" t="s">
        <v>1062</v>
      </c>
      <c r="F263" s="13" t="s">
        <v>1049</v>
      </c>
      <c r="G263" s="3" t="s">
        <v>73</v>
      </c>
      <c r="H263" s="3" t="s">
        <v>484</v>
      </c>
      <c r="I263" s="3" t="s">
        <v>35</v>
      </c>
      <c r="J263" s="3" t="s">
        <v>34</v>
      </c>
      <c r="K263" s="3" t="s">
        <v>35</v>
      </c>
      <c r="L263" s="3" t="s">
        <v>34</v>
      </c>
      <c r="M263" s="4" t="s">
        <v>35</v>
      </c>
      <c r="N263" s="3"/>
      <c r="O263" s="3" t="s">
        <v>19</v>
      </c>
      <c r="P263" s="3" t="s">
        <v>79</v>
      </c>
      <c r="Q263" s="3" t="s">
        <v>681</v>
      </c>
      <c r="R263" s="3" t="s">
        <v>27</v>
      </c>
      <c r="S263" s="3"/>
      <c r="T263" s="3"/>
    </row>
    <row r="264" ht="15.75" customHeight="1">
      <c r="A264" s="5">
        <v>44872.62340005787</v>
      </c>
      <c r="B264" s="3" t="s">
        <v>19</v>
      </c>
      <c r="C264" s="3" t="s">
        <v>49</v>
      </c>
      <c r="D264" s="3" t="s">
        <v>38</v>
      </c>
      <c r="E264" s="13" t="s">
        <v>1062</v>
      </c>
      <c r="F264" s="13" t="s">
        <v>1049</v>
      </c>
      <c r="G264" s="3" t="s">
        <v>77</v>
      </c>
      <c r="H264" s="3" t="s">
        <v>127</v>
      </c>
      <c r="I264" s="3" t="s">
        <v>35</v>
      </c>
      <c r="J264" s="3" t="s">
        <v>24</v>
      </c>
      <c r="K264" s="3" t="s">
        <v>34</v>
      </c>
      <c r="L264" s="3"/>
      <c r="M264" s="4" t="s">
        <v>35</v>
      </c>
      <c r="N264" s="3"/>
      <c r="O264" s="3" t="s">
        <v>19</v>
      </c>
      <c r="P264" s="3" t="s">
        <v>186</v>
      </c>
      <c r="Q264" s="3" t="s">
        <v>682</v>
      </c>
      <c r="R264" s="3" t="s">
        <v>27</v>
      </c>
      <c r="S264" s="3"/>
      <c r="T264" s="3"/>
    </row>
    <row r="265" ht="15.75" customHeight="1">
      <c r="A265" s="5">
        <v>44872.700260451384</v>
      </c>
      <c r="B265" s="3" t="s">
        <v>19</v>
      </c>
      <c r="C265" s="3" t="s">
        <v>49</v>
      </c>
      <c r="D265" s="3" t="s">
        <v>38</v>
      </c>
      <c r="E265" s="13" t="s">
        <v>1062</v>
      </c>
      <c r="F265" s="13" t="s">
        <v>1049</v>
      </c>
      <c r="G265" s="3" t="s">
        <v>73</v>
      </c>
      <c r="H265" s="3" t="s">
        <v>68</v>
      </c>
      <c r="I265" s="3" t="s">
        <v>34</v>
      </c>
      <c r="J265" s="3"/>
      <c r="K265" s="3" t="s">
        <v>34</v>
      </c>
      <c r="L265" s="3" t="s">
        <v>34</v>
      </c>
      <c r="M265" s="3"/>
      <c r="N265" s="3" t="s">
        <v>24</v>
      </c>
      <c r="O265" s="3" t="s">
        <v>27</v>
      </c>
      <c r="P265" s="3"/>
      <c r="Q265" s="3"/>
      <c r="R265" s="3"/>
      <c r="S265" s="3"/>
      <c r="T265" s="3"/>
    </row>
    <row r="266" ht="15.75" customHeight="1">
      <c r="A266" s="5">
        <v>44872.72802721064</v>
      </c>
      <c r="B266" s="3" t="s">
        <v>19</v>
      </c>
      <c r="C266" s="3" t="s">
        <v>49</v>
      </c>
      <c r="D266" s="3" t="s">
        <v>38</v>
      </c>
      <c r="E266" s="13" t="s">
        <v>1062</v>
      </c>
      <c r="F266" s="13" t="s">
        <v>1049</v>
      </c>
      <c r="G266" s="3" t="s">
        <v>73</v>
      </c>
      <c r="H266" s="3" t="s">
        <v>23</v>
      </c>
      <c r="I266" s="3" t="s">
        <v>35</v>
      </c>
      <c r="J266" s="3" t="s">
        <v>34</v>
      </c>
      <c r="K266" s="3"/>
      <c r="L266" s="3" t="s">
        <v>34</v>
      </c>
      <c r="M266" s="3" t="s">
        <v>34</v>
      </c>
      <c r="N266" s="3"/>
      <c r="O266" s="3" t="s">
        <v>19</v>
      </c>
      <c r="P266" s="3" t="s">
        <v>281</v>
      </c>
      <c r="Q266" s="3" t="s">
        <v>683</v>
      </c>
      <c r="R266" s="3" t="s">
        <v>27</v>
      </c>
      <c r="S266" s="3"/>
      <c r="T266" s="3"/>
    </row>
    <row r="267" ht="15.75" customHeight="1">
      <c r="A267" s="5">
        <v>44872.74194828703</v>
      </c>
      <c r="B267" s="3" t="s">
        <v>19</v>
      </c>
      <c r="C267" s="3" t="s">
        <v>20</v>
      </c>
      <c r="D267" s="3" t="s">
        <v>21</v>
      </c>
      <c r="E267" s="13" t="s">
        <v>1062</v>
      </c>
      <c r="F267" s="13" t="s">
        <v>1049</v>
      </c>
      <c r="G267" s="3" t="s">
        <v>684</v>
      </c>
      <c r="H267" s="3" t="s">
        <v>23</v>
      </c>
      <c r="I267" s="3"/>
      <c r="J267" s="3"/>
      <c r="K267" s="3" t="s">
        <v>35</v>
      </c>
      <c r="L267" s="4" t="s">
        <v>35</v>
      </c>
      <c r="M267" s="3"/>
      <c r="N267" s="3"/>
      <c r="O267" s="3" t="s">
        <v>19</v>
      </c>
      <c r="P267" s="3" t="s">
        <v>685</v>
      </c>
      <c r="Q267" s="3" t="s">
        <v>686</v>
      </c>
      <c r="R267" s="3" t="s">
        <v>27</v>
      </c>
      <c r="S267" s="3"/>
      <c r="T267" s="3"/>
    </row>
    <row r="268" ht="15.75" customHeight="1">
      <c r="A268" s="5">
        <v>44873.62212555556</v>
      </c>
      <c r="B268" s="3" t="s">
        <v>19</v>
      </c>
      <c r="C268" s="3" t="s">
        <v>49</v>
      </c>
      <c r="D268" s="3" t="s">
        <v>21</v>
      </c>
      <c r="E268" s="13" t="s">
        <v>1065</v>
      </c>
      <c r="F268" s="13" t="s">
        <v>1047</v>
      </c>
      <c r="G268" s="3" t="s">
        <v>687</v>
      </c>
      <c r="H268" s="3" t="s">
        <v>23</v>
      </c>
      <c r="I268" s="4" t="s">
        <v>35</v>
      </c>
      <c r="J268" s="3"/>
      <c r="K268" s="3" t="s">
        <v>24</v>
      </c>
      <c r="L268" s="3" t="s">
        <v>24</v>
      </c>
      <c r="M268" s="3"/>
      <c r="N268" s="3"/>
      <c r="O268" s="3" t="s">
        <v>19</v>
      </c>
      <c r="P268" s="3" t="s">
        <v>186</v>
      </c>
      <c r="Q268" s="3" t="s">
        <v>688</v>
      </c>
      <c r="R268" s="3" t="s">
        <v>27</v>
      </c>
      <c r="S268" s="3"/>
      <c r="T268" s="3"/>
    </row>
    <row r="269" ht="15.75" customHeight="1">
      <c r="A269" s="5">
        <v>44895.37893329861</v>
      </c>
      <c r="B269" s="3" t="s">
        <v>19</v>
      </c>
      <c r="C269" s="3" t="s">
        <v>20</v>
      </c>
      <c r="D269" s="3" t="s">
        <v>21</v>
      </c>
      <c r="E269" s="13" t="s">
        <v>1062</v>
      </c>
      <c r="F269" s="13" t="s">
        <v>1049</v>
      </c>
      <c r="G269" s="3" t="s">
        <v>73</v>
      </c>
      <c r="H269" s="3" t="s">
        <v>111</v>
      </c>
      <c r="I269" s="3" t="s">
        <v>35</v>
      </c>
      <c r="J269" s="3" t="s">
        <v>24</v>
      </c>
      <c r="K269" s="4" t="s">
        <v>35</v>
      </c>
      <c r="L269" s="3"/>
      <c r="M269" s="3" t="s">
        <v>24</v>
      </c>
      <c r="N269" s="3"/>
      <c r="O269" s="3" t="s">
        <v>19</v>
      </c>
      <c r="P269" s="3" t="s">
        <v>25</v>
      </c>
      <c r="Q269" s="3" t="s">
        <v>690</v>
      </c>
      <c r="R269" s="3" t="s">
        <v>27</v>
      </c>
      <c r="S269" s="3"/>
      <c r="T269" s="3"/>
    </row>
    <row r="270" ht="15.75" customHeight="1">
      <c r="A270" s="5">
        <v>44895.379983506944</v>
      </c>
      <c r="B270" s="3" t="s">
        <v>19</v>
      </c>
      <c r="C270" s="3" t="s">
        <v>49</v>
      </c>
      <c r="D270" s="3" t="s">
        <v>21</v>
      </c>
      <c r="E270" s="13" t="s">
        <v>1062</v>
      </c>
      <c r="F270" s="13" t="s">
        <v>1049</v>
      </c>
      <c r="G270" s="3" t="s">
        <v>73</v>
      </c>
      <c r="H270" s="3" t="s">
        <v>83</v>
      </c>
      <c r="I270" s="3" t="s">
        <v>35</v>
      </c>
      <c r="J270" s="3" t="s">
        <v>35</v>
      </c>
      <c r="K270" s="3" t="s">
        <v>35</v>
      </c>
      <c r="L270" s="3" t="s">
        <v>35</v>
      </c>
      <c r="M270" s="4" t="s">
        <v>35</v>
      </c>
      <c r="N270" s="3"/>
      <c r="O270" s="3" t="s">
        <v>19</v>
      </c>
      <c r="P270" s="3" t="s">
        <v>130</v>
      </c>
      <c r="Q270" s="3" t="s">
        <v>408</v>
      </c>
      <c r="R270" s="3" t="s">
        <v>27</v>
      </c>
      <c r="S270" s="3"/>
      <c r="T270" s="3"/>
    </row>
    <row r="271" ht="15.75" customHeight="1">
      <c r="A271" s="5">
        <v>44895.385052314814</v>
      </c>
      <c r="B271" s="3" t="s">
        <v>19</v>
      </c>
      <c r="C271" s="3" t="s">
        <v>49</v>
      </c>
      <c r="D271" s="3" t="s">
        <v>38</v>
      </c>
      <c r="E271" s="13" t="s">
        <v>1062</v>
      </c>
      <c r="F271" s="13" t="s">
        <v>1049</v>
      </c>
      <c r="G271" s="3" t="s">
        <v>195</v>
      </c>
      <c r="H271" s="3" t="s">
        <v>371</v>
      </c>
      <c r="I271" s="4" t="s">
        <v>35</v>
      </c>
      <c r="J271" s="3"/>
      <c r="K271" s="3"/>
      <c r="L271" s="3" t="s">
        <v>34</v>
      </c>
      <c r="M271" s="4" t="s">
        <v>35</v>
      </c>
      <c r="N271" s="3"/>
      <c r="O271" s="3" t="s">
        <v>19</v>
      </c>
      <c r="P271" s="3" t="s">
        <v>563</v>
      </c>
      <c r="Q271" s="3" t="s">
        <v>691</v>
      </c>
      <c r="R271" s="3" t="s">
        <v>19</v>
      </c>
      <c r="S271" s="4" t="s">
        <v>692</v>
      </c>
      <c r="T271" s="3"/>
    </row>
    <row r="272" ht="15.75" customHeight="1">
      <c r="A272" s="5">
        <v>44895.42949769676</v>
      </c>
      <c r="B272" s="3" t="s">
        <v>19</v>
      </c>
      <c r="C272" s="3" t="s">
        <v>49</v>
      </c>
      <c r="D272" s="3" t="s">
        <v>38</v>
      </c>
      <c r="E272" s="13" t="s">
        <v>1062</v>
      </c>
      <c r="F272" s="13" t="s">
        <v>1049</v>
      </c>
      <c r="G272" s="3" t="s">
        <v>77</v>
      </c>
      <c r="H272" s="3" t="s">
        <v>694</v>
      </c>
      <c r="I272" s="3" t="s">
        <v>35</v>
      </c>
      <c r="J272" s="3" t="s">
        <v>34</v>
      </c>
      <c r="K272" s="3" t="s">
        <v>35</v>
      </c>
      <c r="L272" s="3" t="s">
        <v>34</v>
      </c>
      <c r="M272" s="3" t="s">
        <v>34</v>
      </c>
      <c r="N272" s="3"/>
      <c r="O272" s="3" t="s">
        <v>19</v>
      </c>
      <c r="P272" s="3" t="s">
        <v>79</v>
      </c>
      <c r="Q272" s="3" t="s">
        <v>695</v>
      </c>
      <c r="R272" s="3" t="s">
        <v>27</v>
      </c>
      <c r="S272" s="3"/>
      <c r="T272" s="3"/>
    </row>
    <row r="273" ht="15.75" customHeight="1">
      <c r="A273" s="5">
        <v>44895.50252623843</v>
      </c>
      <c r="B273" s="3" t="s">
        <v>19</v>
      </c>
      <c r="C273" s="3" t="s">
        <v>49</v>
      </c>
      <c r="D273" s="3" t="s">
        <v>38</v>
      </c>
      <c r="E273" s="13" t="s">
        <v>1062</v>
      </c>
      <c r="F273" s="13" t="s">
        <v>1049</v>
      </c>
      <c r="G273" s="3" t="s">
        <v>696</v>
      </c>
      <c r="H273" s="3" t="s">
        <v>83</v>
      </c>
      <c r="I273" s="3" t="s">
        <v>35</v>
      </c>
      <c r="J273" s="3" t="s">
        <v>35</v>
      </c>
      <c r="K273" s="3" t="s">
        <v>34</v>
      </c>
      <c r="L273" s="3" t="s">
        <v>34</v>
      </c>
      <c r="M273" s="4" t="s">
        <v>35</v>
      </c>
      <c r="N273" s="3"/>
      <c r="O273" s="3" t="s">
        <v>19</v>
      </c>
      <c r="P273" s="3" t="s">
        <v>133</v>
      </c>
      <c r="Q273" s="3" t="s">
        <v>697</v>
      </c>
      <c r="R273" s="3" t="s">
        <v>19</v>
      </c>
      <c r="S273" s="3"/>
      <c r="T273" s="3"/>
    </row>
    <row r="274" ht="15.75" customHeight="1">
      <c r="A274" s="5">
        <v>44895.63207545139</v>
      </c>
      <c r="B274" s="3" t="s">
        <v>19</v>
      </c>
      <c r="C274" s="3" t="s">
        <v>49</v>
      </c>
      <c r="D274" s="3" t="s">
        <v>50</v>
      </c>
      <c r="E274" s="3" t="s">
        <v>1070</v>
      </c>
      <c r="F274" s="13" t="s">
        <v>1049</v>
      </c>
      <c r="G274" s="3" t="s">
        <v>73</v>
      </c>
      <c r="H274" s="3" t="s">
        <v>58</v>
      </c>
      <c r="I274" s="3" t="s">
        <v>35</v>
      </c>
      <c r="J274" s="3" t="s">
        <v>24</v>
      </c>
      <c r="K274" s="3"/>
      <c r="L274" s="3"/>
      <c r="M274" s="4" t="s">
        <v>35</v>
      </c>
      <c r="N274" s="3"/>
      <c r="O274" s="3" t="s">
        <v>27</v>
      </c>
      <c r="P274" s="3"/>
      <c r="Q274" s="3"/>
      <c r="R274" s="3"/>
      <c r="S274" s="3"/>
      <c r="T274" s="3"/>
    </row>
    <row r="275" ht="15.75" customHeight="1">
      <c r="A275" s="5">
        <v>44895.7819883912</v>
      </c>
      <c r="B275" s="3" t="s">
        <v>19</v>
      </c>
      <c r="C275" s="3" t="s">
        <v>20</v>
      </c>
      <c r="D275" s="3" t="s">
        <v>76</v>
      </c>
      <c r="E275" s="13" t="s">
        <v>1062</v>
      </c>
      <c r="F275" s="13" t="s">
        <v>1049</v>
      </c>
      <c r="G275" s="3" t="s">
        <v>73</v>
      </c>
      <c r="H275" s="3" t="s">
        <v>371</v>
      </c>
      <c r="I275" s="3" t="s">
        <v>34</v>
      </c>
      <c r="J275" s="3" t="s">
        <v>34</v>
      </c>
      <c r="K275" s="3" t="s">
        <v>34</v>
      </c>
      <c r="L275" s="3"/>
      <c r="M275" s="3" t="s">
        <v>34</v>
      </c>
      <c r="N275" s="3"/>
      <c r="O275" s="3" t="s">
        <v>19</v>
      </c>
      <c r="P275" s="3" t="s">
        <v>356</v>
      </c>
      <c r="Q275" s="3" t="s">
        <v>699</v>
      </c>
      <c r="R275" s="3" t="s">
        <v>27</v>
      </c>
      <c r="S275" s="3"/>
      <c r="T275" s="3"/>
    </row>
    <row r="276" ht="15.75" customHeight="1">
      <c r="A276" s="5">
        <v>44908.78832501157</v>
      </c>
      <c r="B276" s="3" t="s">
        <v>19</v>
      </c>
      <c r="C276" s="3" t="s">
        <v>20</v>
      </c>
      <c r="D276" s="3" t="s">
        <v>21</v>
      </c>
      <c r="E276" s="13" t="s">
        <v>1062</v>
      </c>
      <c r="F276" s="13" t="s">
        <v>1049</v>
      </c>
      <c r="G276" s="3" t="s">
        <v>73</v>
      </c>
      <c r="H276" s="3" t="s">
        <v>58</v>
      </c>
      <c r="I276" s="3"/>
      <c r="J276" s="3"/>
      <c r="K276" s="4" t="s">
        <v>35</v>
      </c>
      <c r="L276" s="3"/>
      <c r="M276" s="3"/>
      <c r="N276" s="3"/>
      <c r="O276" s="3" t="s">
        <v>19</v>
      </c>
      <c r="P276" s="3" t="s">
        <v>36</v>
      </c>
      <c r="Q276" s="3" t="s">
        <v>700</v>
      </c>
      <c r="R276" s="3" t="s">
        <v>19</v>
      </c>
      <c r="S276" s="4" t="s">
        <v>701</v>
      </c>
      <c r="T276" s="3"/>
    </row>
    <row r="277" ht="15.75" customHeight="1">
      <c r="A277" s="5">
        <v>44908.79065552083</v>
      </c>
      <c r="B277" s="3" t="s">
        <v>19</v>
      </c>
      <c r="C277" s="3" t="s">
        <v>20</v>
      </c>
      <c r="D277" s="3" t="s">
        <v>62</v>
      </c>
      <c r="E277" s="3" t="s">
        <v>1070</v>
      </c>
      <c r="F277" s="13" t="s">
        <v>1049</v>
      </c>
      <c r="G277" s="3" t="s">
        <v>73</v>
      </c>
      <c r="H277" s="3" t="s">
        <v>23</v>
      </c>
      <c r="I277" s="3" t="s">
        <v>24</v>
      </c>
      <c r="J277" s="3"/>
      <c r="K277" s="3"/>
      <c r="L277" s="3"/>
      <c r="M277" s="3" t="s">
        <v>24</v>
      </c>
      <c r="N277" s="3" t="s">
        <v>34</v>
      </c>
      <c r="O277" s="3" t="s">
        <v>19</v>
      </c>
      <c r="P277" s="3" t="s">
        <v>108</v>
      </c>
      <c r="Q277" s="3" t="s">
        <v>704</v>
      </c>
      <c r="R277" s="3" t="s">
        <v>27</v>
      </c>
      <c r="S277" s="3"/>
      <c r="T277" s="3"/>
    </row>
    <row r="278" ht="15.75" customHeight="1">
      <c r="A278" s="5">
        <v>44909.25709493055</v>
      </c>
      <c r="B278" s="3" t="s">
        <v>19</v>
      </c>
      <c r="C278" s="3" t="s">
        <v>49</v>
      </c>
      <c r="D278" s="3" t="s">
        <v>76</v>
      </c>
      <c r="E278" s="13" t="s">
        <v>1062</v>
      </c>
      <c r="F278" s="13" t="s">
        <v>1049</v>
      </c>
      <c r="G278" s="3" t="s">
        <v>73</v>
      </c>
      <c r="H278" s="3" t="s">
        <v>68</v>
      </c>
      <c r="I278" s="4" t="s">
        <v>35</v>
      </c>
      <c r="J278" s="3"/>
      <c r="K278" s="3"/>
      <c r="L278" s="3" t="s">
        <v>34</v>
      </c>
      <c r="M278" s="3"/>
      <c r="N278" s="3"/>
      <c r="O278" s="3" t="s">
        <v>19</v>
      </c>
      <c r="P278" s="3" t="s">
        <v>186</v>
      </c>
      <c r="Q278" s="3" t="s">
        <v>705</v>
      </c>
      <c r="R278" s="3" t="s">
        <v>27</v>
      </c>
      <c r="S278" s="3"/>
      <c r="T278" s="3"/>
    </row>
    <row r="279" ht="15.75" customHeight="1">
      <c r="A279" s="5">
        <v>44936.43735232639</v>
      </c>
      <c r="B279" s="3" t="s">
        <v>19</v>
      </c>
      <c r="C279" s="3" t="s">
        <v>20</v>
      </c>
      <c r="D279" s="3" t="s">
        <v>38</v>
      </c>
      <c r="E279" s="13" t="s">
        <v>1062</v>
      </c>
      <c r="F279" s="13" t="s">
        <v>1049</v>
      </c>
      <c r="G279" s="3" t="s">
        <v>77</v>
      </c>
      <c r="H279" s="3" t="s">
        <v>23</v>
      </c>
      <c r="I279" s="3" t="s">
        <v>35</v>
      </c>
      <c r="J279" s="3" t="s">
        <v>35</v>
      </c>
      <c r="K279" s="3" t="s">
        <v>35</v>
      </c>
      <c r="L279" s="3" t="s">
        <v>35</v>
      </c>
      <c r="M279" s="4" t="s">
        <v>35</v>
      </c>
      <c r="N279" s="3"/>
      <c r="O279" s="3" t="s">
        <v>19</v>
      </c>
      <c r="P279" s="3" t="s">
        <v>103</v>
      </c>
      <c r="Q279" s="3" t="s">
        <v>707</v>
      </c>
      <c r="R279" s="3" t="s">
        <v>27</v>
      </c>
      <c r="S279" s="3"/>
      <c r="T279" s="3"/>
    </row>
    <row r="280" ht="15.75" customHeight="1">
      <c r="A280" s="5">
        <v>44936.44024783565</v>
      </c>
      <c r="B280" s="3" t="s">
        <v>19</v>
      </c>
      <c r="C280" s="3" t="s">
        <v>49</v>
      </c>
      <c r="D280" s="3" t="s">
        <v>50</v>
      </c>
      <c r="E280" s="13" t="s">
        <v>1062</v>
      </c>
      <c r="F280" s="13" t="s">
        <v>1049</v>
      </c>
      <c r="G280" s="3" t="s">
        <v>708</v>
      </c>
      <c r="H280" s="3" t="s">
        <v>33</v>
      </c>
      <c r="I280" s="3" t="s">
        <v>35</v>
      </c>
      <c r="J280" s="3" t="s">
        <v>24</v>
      </c>
      <c r="K280" s="3"/>
      <c r="L280" s="3"/>
      <c r="M280" s="3"/>
      <c r="N280" s="3"/>
      <c r="O280" s="3" t="s">
        <v>19</v>
      </c>
      <c r="P280" s="3" t="s">
        <v>84</v>
      </c>
      <c r="Q280" s="3" t="s">
        <v>709</v>
      </c>
      <c r="R280" s="3" t="s">
        <v>27</v>
      </c>
      <c r="S280" s="3"/>
      <c r="T280" s="3"/>
    </row>
    <row r="281" ht="15.75" customHeight="1">
      <c r="A281" s="5">
        <v>44936.49985784722</v>
      </c>
      <c r="B281" s="3" t="s">
        <v>19</v>
      </c>
      <c r="C281" s="3" t="s">
        <v>49</v>
      </c>
      <c r="D281" s="3" t="s">
        <v>21</v>
      </c>
      <c r="E281" s="13" t="s">
        <v>1062</v>
      </c>
      <c r="F281" s="13" t="s">
        <v>1049</v>
      </c>
      <c r="G281" s="3" t="s">
        <v>29</v>
      </c>
      <c r="H281" s="3" t="s">
        <v>23</v>
      </c>
      <c r="I281" s="4" t="s">
        <v>35</v>
      </c>
      <c r="J281" s="3"/>
      <c r="K281" s="3"/>
      <c r="L281" s="3" t="s">
        <v>34</v>
      </c>
      <c r="M281" s="3" t="s">
        <v>24</v>
      </c>
      <c r="N281" s="3"/>
      <c r="O281" s="3" t="s">
        <v>19</v>
      </c>
      <c r="P281" s="3" t="s">
        <v>380</v>
      </c>
      <c r="Q281" s="3" t="s">
        <v>710</v>
      </c>
      <c r="R281" s="3" t="s">
        <v>19</v>
      </c>
      <c r="S281" s="4" t="s">
        <v>711</v>
      </c>
      <c r="T281" s="3"/>
    </row>
    <row r="282" ht="15.75" customHeight="1">
      <c r="A282" s="5">
        <v>44936.529431874995</v>
      </c>
      <c r="B282" s="3" t="s">
        <v>19</v>
      </c>
      <c r="C282" s="3" t="s">
        <v>20</v>
      </c>
      <c r="D282" s="3" t="s">
        <v>38</v>
      </c>
      <c r="E282" s="13" t="s">
        <v>1062</v>
      </c>
      <c r="F282" s="13" t="s">
        <v>1048</v>
      </c>
      <c r="G282" s="3" t="s">
        <v>518</v>
      </c>
      <c r="H282" s="3" t="s">
        <v>33</v>
      </c>
      <c r="I282" s="3" t="s">
        <v>24</v>
      </c>
      <c r="J282" s="3" t="s">
        <v>24</v>
      </c>
      <c r="K282" s="3"/>
      <c r="L282" s="3"/>
      <c r="M282" s="3"/>
      <c r="N282" s="3" t="s">
        <v>34</v>
      </c>
      <c r="O282" s="3" t="s">
        <v>19</v>
      </c>
      <c r="P282" s="3" t="s">
        <v>130</v>
      </c>
      <c r="Q282" s="3" t="s">
        <v>712</v>
      </c>
      <c r="R282" s="3" t="s">
        <v>27</v>
      </c>
      <c r="S282" s="3"/>
      <c r="T282" s="3"/>
    </row>
    <row r="283" ht="15.75" customHeight="1">
      <c r="A283" s="5">
        <v>44939.57586848379</v>
      </c>
      <c r="B283" s="3" t="s">
        <v>19</v>
      </c>
      <c r="C283" s="3" t="s">
        <v>20</v>
      </c>
      <c r="D283" s="3" t="s">
        <v>38</v>
      </c>
      <c r="E283" s="13" t="s">
        <v>1062</v>
      </c>
      <c r="F283" s="13" t="s">
        <v>1047</v>
      </c>
      <c r="G283" s="3" t="s">
        <v>327</v>
      </c>
      <c r="H283" s="3" t="s">
        <v>713</v>
      </c>
      <c r="I283" s="3"/>
      <c r="J283" s="3"/>
      <c r="K283" s="3" t="s">
        <v>34</v>
      </c>
      <c r="L283" s="3"/>
      <c r="M283" s="3"/>
      <c r="N283" s="3" t="s">
        <v>24</v>
      </c>
      <c r="O283" s="3" t="s">
        <v>27</v>
      </c>
      <c r="P283" s="3"/>
      <c r="Q283" s="3"/>
      <c r="R283" s="3"/>
      <c r="S283" s="3"/>
      <c r="T283" s="3"/>
    </row>
    <row r="284" ht="15.75" customHeight="1">
      <c r="A284" s="5">
        <v>44923.729016157406</v>
      </c>
      <c r="B284" s="3" t="s">
        <v>19</v>
      </c>
      <c r="C284" s="3" t="s">
        <v>49</v>
      </c>
      <c r="D284" s="3" t="s">
        <v>28</v>
      </c>
      <c r="E284" s="13" t="s">
        <v>1065</v>
      </c>
      <c r="F284" s="13" t="s">
        <v>1050</v>
      </c>
      <c r="G284" s="3" t="s">
        <v>714</v>
      </c>
      <c r="H284" s="3" t="s">
        <v>127</v>
      </c>
      <c r="I284" s="3" t="s">
        <v>35</v>
      </c>
      <c r="J284" s="3" t="s">
        <v>24</v>
      </c>
      <c r="K284" s="3" t="s">
        <v>34</v>
      </c>
      <c r="L284" s="3" t="s">
        <v>34</v>
      </c>
      <c r="M284" s="3" t="s">
        <v>24</v>
      </c>
      <c r="N284" s="3"/>
      <c r="O284" s="3" t="s">
        <v>19</v>
      </c>
      <c r="P284" s="3" t="s">
        <v>563</v>
      </c>
      <c r="Q284" s="3" t="s">
        <v>715</v>
      </c>
      <c r="R284" s="3" t="s">
        <v>27</v>
      </c>
      <c r="S284" s="3"/>
      <c r="T284" s="3"/>
    </row>
    <row r="285" ht="15.75" customHeight="1">
      <c r="A285" s="50">
        <v>45004.84043888889</v>
      </c>
      <c r="B285" s="3" t="s">
        <v>19</v>
      </c>
      <c r="C285" s="3" t="s">
        <v>66</v>
      </c>
      <c r="D285" s="3" t="s">
        <v>716</v>
      </c>
      <c r="E285" s="13" t="s">
        <v>1062</v>
      </c>
      <c r="F285" s="13" t="s">
        <v>1049</v>
      </c>
      <c r="G285" s="3" t="s">
        <v>717</v>
      </c>
      <c r="H285" s="3" t="s">
        <v>78</v>
      </c>
      <c r="I285" s="3" t="s">
        <v>24</v>
      </c>
      <c r="J285" s="3" t="s">
        <v>24</v>
      </c>
      <c r="K285" s="3" t="s">
        <v>24</v>
      </c>
      <c r="L285" s="3" t="s">
        <v>24</v>
      </c>
      <c r="M285" s="3" t="s">
        <v>24</v>
      </c>
      <c r="N285" s="3"/>
      <c r="O285" s="3" t="s">
        <v>19</v>
      </c>
      <c r="P285" s="3" t="s">
        <v>165</v>
      </c>
      <c r="Q285" s="3" t="s">
        <v>718</v>
      </c>
      <c r="R285" s="3" t="s">
        <v>27</v>
      </c>
      <c r="S285" s="3"/>
      <c r="T285" s="3"/>
      <c r="U285" s="3"/>
      <c r="V285" s="3"/>
      <c r="W285" s="3"/>
      <c r="X285" s="3"/>
      <c r="Y285" s="3"/>
      <c r="Z285" s="3"/>
      <c r="AA285" s="3"/>
      <c r="AB285" s="3"/>
      <c r="AC285" s="3"/>
      <c r="AD285" s="3"/>
      <c r="AE285" s="3"/>
      <c r="AF285" s="3"/>
      <c r="AG285" s="3"/>
      <c r="AH285" s="3"/>
      <c r="AI285" s="3"/>
    </row>
    <row r="286" ht="15.75" customHeight="1">
      <c r="A286" s="5">
        <v>45004.937716307875</v>
      </c>
      <c r="B286" s="3" t="s">
        <v>19</v>
      </c>
      <c r="C286" s="3" t="s">
        <v>101</v>
      </c>
      <c r="D286" s="3" t="s">
        <v>168</v>
      </c>
      <c r="E286" s="13" t="s">
        <v>1068</v>
      </c>
      <c r="F286" s="13" t="s">
        <v>1049</v>
      </c>
      <c r="G286" s="3" t="s">
        <v>719</v>
      </c>
      <c r="H286" s="3" t="s">
        <v>58</v>
      </c>
      <c r="I286" s="3"/>
      <c r="J286" s="3"/>
      <c r="K286" s="4" t="s">
        <v>35</v>
      </c>
      <c r="L286" s="3"/>
      <c r="M286" s="4" t="s">
        <v>35</v>
      </c>
      <c r="N286" s="3"/>
      <c r="O286" s="3" t="s">
        <v>19</v>
      </c>
      <c r="P286" s="3" t="s">
        <v>170</v>
      </c>
      <c r="Q286" s="3" t="s">
        <v>720</v>
      </c>
      <c r="R286" s="3" t="s">
        <v>27</v>
      </c>
      <c r="S286" s="3"/>
      <c r="T286" s="3"/>
      <c r="U286" s="3"/>
      <c r="V286" s="3"/>
      <c r="W286" s="3"/>
      <c r="X286" s="3"/>
      <c r="Y286" s="3"/>
      <c r="Z286" s="3"/>
      <c r="AA286" s="3"/>
      <c r="AB286" s="3"/>
      <c r="AC286" s="3"/>
      <c r="AD286" s="3"/>
      <c r="AE286" s="3"/>
      <c r="AF286" s="3"/>
      <c r="AG286" s="3"/>
      <c r="AH286" s="3"/>
      <c r="AI286" s="3"/>
    </row>
    <row r="287" ht="15.75" customHeight="1">
      <c r="A287" s="5">
        <v>45005.0669984375</v>
      </c>
      <c r="B287" s="3" t="s">
        <v>19</v>
      </c>
      <c r="C287" s="3" t="s">
        <v>49</v>
      </c>
      <c r="D287" s="3" t="s">
        <v>44</v>
      </c>
      <c r="E287" s="13" t="s">
        <v>1065</v>
      </c>
      <c r="F287" s="13" t="s">
        <v>1049</v>
      </c>
      <c r="G287" s="3" t="s">
        <v>73</v>
      </c>
      <c r="H287" s="3" t="s">
        <v>95</v>
      </c>
      <c r="I287" s="4" t="s">
        <v>35</v>
      </c>
      <c r="J287" s="3"/>
      <c r="K287" s="3" t="s">
        <v>24</v>
      </c>
      <c r="L287" s="3" t="s">
        <v>34</v>
      </c>
      <c r="M287" s="4" t="s">
        <v>35</v>
      </c>
      <c r="N287" s="3"/>
      <c r="O287" s="3" t="s">
        <v>19</v>
      </c>
      <c r="P287" s="3" t="s">
        <v>79</v>
      </c>
      <c r="Q287" s="3" t="s">
        <v>721</v>
      </c>
      <c r="R287" s="3" t="s">
        <v>19</v>
      </c>
      <c r="S287" s="4" t="s">
        <v>722</v>
      </c>
      <c r="T287" s="3"/>
      <c r="U287" s="3"/>
      <c r="V287" s="3"/>
      <c r="W287" s="3"/>
      <c r="X287" s="3"/>
      <c r="Y287" s="3"/>
      <c r="Z287" s="3"/>
      <c r="AA287" s="3"/>
      <c r="AB287" s="3"/>
      <c r="AC287" s="4"/>
      <c r="AD287" s="3"/>
      <c r="AE287" s="3"/>
      <c r="AF287" s="3"/>
      <c r="AG287" s="3"/>
      <c r="AH287" s="3"/>
      <c r="AI287" s="3"/>
    </row>
    <row r="288" ht="15.75" customHeight="1">
      <c r="A288" s="5">
        <v>45005.36549114583</v>
      </c>
      <c r="B288" s="3" t="s">
        <v>19</v>
      </c>
      <c r="C288" s="3" t="s">
        <v>49</v>
      </c>
      <c r="D288" s="3" t="s">
        <v>44</v>
      </c>
      <c r="E288" s="13" t="s">
        <v>1062</v>
      </c>
      <c r="F288" s="13" t="s">
        <v>1049</v>
      </c>
      <c r="G288" s="3" t="s">
        <v>140</v>
      </c>
      <c r="H288" s="3" t="s">
        <v>33</v>
      </c>
      <c r="I288" s="3" t="s">
        <v>24</v>
      </c>
      <c r="J288" s="3" t="s">
        <v>34</v>
      </c>
      <c r="K288" s="3" t="s">
        <v>24</v>
      </c>
      <c r="L288" s="3" t="s">
        <v>34</v>
      </c>
      <c r="M288" s="3" t="s">
        <v>24</v>
      </c>
      <c r="N288" s="3"/>
      <c r="O288" s="3" t="s">
        <v>19</v>
      </c>
      <c r="P288" s="3" t="s">
        <v>141</v>
      </c>
      <c r="Q288" s="3" t="s">
        <v>724</v>
      </c>
      <c r="R288" s="3" t="s">
        <v>27</v>
      </c>
      <c r="S288" s="3"/>
      <c r="T288" s="3"/>
      <c r="U288" s="3"/>
      <c r="V288" s="3"/>
      <c r="W288" s="3"/>
      <c r="X288" s="3"/>
      <c r="Y288" s="3"/>
      <c r="Z288" s="3"/>
      <c r="AA288" s="3"/>
      <c r="AB288" s="3"/>
      <c r="AC288" s="3"/>
      <c r="AD288" s="3"/>
      <c r="AE288" s="3"/>
      <c r="AF288" s="3"/>
      <c r="AG288" s="3"/>
      <c r="AH288" s="3"/>
      <c r="AI288" s="3"/>
    </row>
    <row r="289" ht="15.75" customHeight="1">
      <c r="A289" s="5">
        <v>45005.41745875</v>
      </c>
      <c r="B289" s="3" t="s">
        <v>19</v>
      </c>
      <c r="C289" s="3" t="s">
        <v>101</v>
      </c>
      <c r="D289" s="3" t="s">
        <v>44</v>
      </c>
      <c r="E289" s="13" t="s">
        <v>1062</v>
      </c>
      <c r="F289" s="13" t="s">
        <v>1050</v>
      </c>
      <c r="G289" s="3" t="s">
        <v>233</v>
      </c>
      <c r="H289" s="3" t="s">
        <v>83</v>
      </c>
      <c r="I289" s="3" t="s">
        <v>35</v>
      </c>
      <c r="J289" s="3" t="s">
        <v>35</v>
      </c>
      <c r="K289" s="3" t="s">
        <v>35</v>
      </c>
      <c r="L289" s="3" t="s">
        <v>34</v>
      </c>
      <c r="M289" s="4" t="s">
        <v>35</v>
      </c>
      <c r="N289" s="3"/>
      <c r="O289" s="3" t="s">
        <v>19</v>
      </c>
      <c r="P289" s="3" t="s">
        <v>141</v>
      </c>
      <c r="Q289" s="3" t="s">
        <v>725</v>
      </c>
      <c r="R289" s="3" t="s">
        <v>19</v>
      </c>
      <c r="S289" s="3"/>
      <c r="T289" s="3"/>
      <c r="U289" s="3"/>
      <c r="V289" s="3"/>
      <c r="W289" s="4"/>
      <c r="X289" s="3"/>
      <c r="Y289" s="3"/>
      <c r="Z289" s="3"/>
      <c r="AA289" s="3"/>
      <c r="AB289" s="3"/>
      <c r="AC289" s="3"/>
      <c r="AD289" s="3"/>
      <c r="AE289" s="3"/>
      <c r="AF289" s="3"/>
      <c r="AG289" s="3"/>
      <c r="AH289" s="3"/>
      <c r="AI289" s="3"/>
    </row>
    <row r="290" ht="15.75" customHeight="1">
      <c r="A290" s="5">
        <v>45005.49294541667</v>
      </c>
      <c r="B290" s="3" t="s">
        <v>19</v>
      </c>
      <c r="C290" s="3" t="s">
        <v>49</v>
      </c>
      <c r="D290" s="3" t="s">
        <v>38</v>
      </c>
      <c r="E290" s="13" t="s">
        <v>1062</v>
      </c>
      <c r="F290" s="13" t="s">
        <v>1049</v>
      </c>
      <c r="G290" s="3" t="s">
        <v>726</v>
      </c>
      <c r="H290" s="3" t="s">
        <v>484</v>
      </c>
      <c r="I290" s="3" t="s">
        <v>34</v>
      </c>
      <c r="J290" s="3" t="s">
        <v>34</v>
      </c>
      <c r="K290" s="3"/>
      <c r="L290" s="3"/>
      <c r="M290" s="3" t="s">
        <v>24</v>
      </c>
      <c r="N290" s="3"/>
      <c r="O290" s="3" t="s">
        <v>19</v>
      </c>
      <c r="P290" s="3" t="s">
        <v>130</v>
      </c>
      <c r="Q290" s="3" t="s">
        <v>727</v>
      </c>
      <c r="R290" s="3" t="s">
        <v>27</v>
      </c>
      <c r="S290" s="3"/>
      <c r="T290" s="3"/>
      <c r="U290" s="3"/>
      <c r="V290" s="3"/>
      <c r="W290" s="3"/>
      <c r="X290" s="3"/>
      <c r="Y290" s="3"/>
      <c r="Z290" s="3"/>
      <c r="AA290" s="3"/>
      <c r="AB290" s="3"/>
      <c r="AC290" s="3"/>
      <c r="AD290" s="3"/>
      <c r="AE290" s="3"/>
      <c r="AF290" s="3"/>
      <c r="AG290" s="3"/>
      <c r="AH290" s="3"/>
      <c r="AI290" s="3"/>
    </row>
    <row r="291" ht="15.75" customHeight="1">
      <c r="A291" s="5">
        <v>45005.5103591088</v>
      </c>
      <c r="B291" s="3" t="s">
        <v>19</v>
      </c>
      <c r="C291" s="3" t="s">
        <v>101</v>
      </c>
      <c r="D291" s="3" t="s">
        <v>168</v>
      </c>
      <c r="E291" s="13" t="s">
        <v>1065</v>
      </c>
      <c r="F291" s="13" t="s">
        <v>1050</v>
      </c>
      <c r="G291" s="3" t="s">
        <v>728</v>
      </c>
      <c r="H291" s="3" t="s">
        <v>23</v>
      </c>
      <c r="I291" s="3" t="s">
        <v>34</v>
      </c>
      <c r="J291" s="3" t="s">
        <v>24</v>
      </c>
      <c r="K291" s="3" t="s">
        <v>35</v>
      </c>
      <c r="L291" s="3" t="s">
        <v>34</v>
      </c>
      <c r="M291" s="3" t="s">
        <v>24</v>
      </c>
      <c r="N291" s="3"/>
      <c r="O291" s="3" t="s">
        <v>19</v>
      </c>
      <c r="P291" s="3" t="s">
        <v>227</v>
      </c>
      <c r="Q291" s="3" t="s">
        <v>729</v>
      </c>
      <c r="R291" s="3" t="s">
        <v>19</v>
      </c>
      <c r="S291" s="4" t="s">
        <v>730</v>
      </c>
      <c r="T291" s="3"/>
      <c r="U291" s="3"/>
      <c r="V291" s="3"/>
      <c r="W291" s="4"/>
      <c r="X291" s="3"/>
      <c r="Y291" s="3"/>
      <c r="Z291" s="3"/>
      <c r="AA291" s="3"/>
      <c r="AB291" s="3"/>
      <c r="AC291" s="4"/>
      <c r="AD291" s="3"/>
      <c r="AE291" s="3"/>
      <c r="AF291" s="3"/>
      <c r="AG291" s="3"/>
      <c r="AH291" s="3"/>
      <c r="AI291" s="3"/>
    </row>
    <row r="292" ht="15.75" customHeight="1">
      <c r="A292" s="5">
        <v>45005.61546223379</v>
      </c>
      <c r="B292" s="3" t="s">
        <v>19</v>
      </c>
      <c r="C292" s="3" t="s">
        <v>101</v>
      </c>
      <c r="D292" s="3" t="s">
        <v>38</v>
      </c>
      <c r="E292" s="13" t="s">
        <v>1062</v>
      </c>
      <c r="F292" s="13" t="s">
        <v>1050</v>
      </c>
      <c r="G292" s="3" t="s">
        <v>732</v>
      </c>
      <c r="H292" s="3" t="s">
        <v>111</v>
      </c>
      <c r="I292" s="4" t="s">
        <v>35</v>
      </c>
      <c r="J292" s="3"/>
      <c r="K292" s="3"/>
      <c r="L292" s="3" t="s">
        <v>24</v>
      </c>
      <c r="M292" s="4" t="s">
        <v>35</v>
      </c>
      <c r="N292" s="3"/>
      <c r="O292" s="3" t="s">
        <v>19</v>
      </c>
      <c r="P292" s="3" t="s">
        <v>211</v>
      </c>
      <c r="Q292" s="3" t="s">
        <v>733</v>
      </c>
      <c r="R292" s="3" t="s">
        <v>27</v>
      </c>
      <c r="S292" s="3"/>
      <c r="T292" s="3"/>
      <c r="U292" s="3"/>
      <c r="V292" s="3"/>
      <c r="W292" s="3"/>
      <c r="X292" s="3"/>
      <c r="Y292" s="3"/>
      <c r="Z292" s="3"/>
      <c r="AA292" s="3"/>
      <c r="AB292" s="3"/>
      <c r="AC292" s="3"/>
      <c r="AD292" s="3"/>
      <c r="AE292" s="3"/>
      <c r="AF292" s="3"/>
      <c r="AG292" s="3"/>
      <c r="AH292" s="3"/>
      <c r="AI292" s="3"/>
    </row>
    <row r="293" ht="15.75" customHeight="1">
      <c r="A293" s="5">
        <v>45005.73196447917</v>
      </c>
      <c r="B293" s="3" t="s">
        <v>19</v>
      </c>
      <c r="C293" s="3" t="s">
        <v>101</v>
      </c>
      <c r="D293" s="3" t="s">
        <v>734</v>
      </c>
      <c r="E293" s="13" t="s">
        <v>1065</v>
      </c>
      <c r="F293" s="13" t="s">
        <v>1048</v>
      </c>
      <c r="G293" s="3" t="s">
        <v>735</v>
      </c>
      <c r="H293" s="3" t="s">
        <v>95</v>
      </c>
      <c r="I293" s="3" t="s">
        <v>35</v>
      </c>
      <c r="J293" s="3" t="s">
        <v>34</v>
      </c>
      <c r="K293" s="3" t="s">
        <v>35</v>
      </c>
      <c r="L293" s="3" t="s">
        <v>34</v>
      </c>
      <c r="M293" s="3" t="s">
        <v>34</v>
      </c>
      <c r="N293" s="3"/>
      <c r="O293" s="3" t="s">
        <v>19</v>
      </c>
      <c r="P293" s="3" t="s">
        <v>736</v>
      </c>
      <c r="Q293" s="3" t="s">
        <v>737</v>
      </c>
      <c r="R293" s="3" t="s">
        <v>27</v>
      </c>
      <c r="S293" s="3"/>
      <c r="T293" s="3"/>
      <c r="U293" s="3"/>
      <c r="V293" s="3"/>
      <c r="W293" s="4"/>
      <c r="X293" s="3"/>
      <c r="Y293" s="3"/>
      <c r="Z293" s="3"/>
      <c r="AA293" s="3"/>
      <c r="AB293" s="3"/>
      <c r="AC293" s="3"/>
      <c r="AD293" s="3"/>
      <c r="AE293" s="3"/>
      <c r="AF293" s="3"/>
      <c r="AG293" s="3"/>
      <c r="AH293" s="3"/>
      <c r="AI293" s="3"/>
    </row>
    <row r="294" ht="15.75" customHeight="1">
      <c r="A294" s="5">
        <v>45005.79329611111</v>
      </c>
      <c r="B294" s="3" t="s">
        <v>19</v>
      </c>
      <c r="C294" s="3" t="s">
        <v>61</v>
      </c>
      <c r="D294" s="3" t="s">
        <v>738</v>
      </c>
      <c r="E294" s="13" t="s">
        <v>1065</v>
      </c>
      <c r="F294" s="13" t="s">
        <v>1047</v>
      </c>
      <c r="G294" s="3" t="s">
        <v>739</v>
      </c>
      <c r="H294" s="3" t="s">
        <v>390</v>
      </c>
      <c r="I294" s="3" t="s">
        <v>35</v>
      </c>
      <c r="J294" s="3" t="s">
        <v>24</v>
      </c>
      <c r="K294" s="3" t="s">
        <v>24</v>
      </c>
      <c r="L294" s="3"/>
      <c r="M294" s="3"/>
      <c r="N294" s="3"/>
      <c r="O294" s="3" t="s">
        <v>19</v>
      </c>
      <c r="P294" s="3" t="s">
        <v>170</v>
      </c>
      <c r="Q294" s="3" t="s">
        <v>740</v>
      </c>
      <c r="R294" s="3" t="s">
        <v>27</v>
      </c>
      <c r="S294" s="3"/>
      <c r="T294" s="3"/>
      <c r="U294" s="3"/>
      <c r="V294" s="3"/>
      <c r="W294" s="3"/>
      <c r="X294" s="3"/>
      <c r="Y294" s="3"/>
      <c r="Z294" s="3"/>
      <c r="AA294" s="3"/>
      <c r="AB294" s="3"/>
      <c r="AC294" s="3"/>
      <c r="AD294" s="3"/>
      <c r="AE294" s="3"/>
      <c r="AF294" s="3"/>
      <c r="AG294" s="3"/>
      <c r="AH294" s="3"/>
      <c r="AI294" s="3"/>
    </row>
    <row r="295" ht="15.75" customHeight="1">
      <c r="A295" s="5">
        <v>45005.806326666665</v>
      </c>
      <c r="B295" s="3" t="s">
        <v>19</v>
      </c>
      <c r="C295" s="3" t="s">
        <v>61</v>
      </c>
      <c r="D295" s="3" t="s">
        <v>741</v>
      </c>
      <c r="E295" s="13" t="s">
        <v>1065</v>
      </c>
      <c r="F295" s="13" t="s">
        <v>1048</v>
      </c>
      <c r="G295" s="3" t="s">
        <v>742</v>
      </c>
      <c r="H295" s="3" t="s">
        <v>33</v>
      </c>
      <c r="I295" s="3" t="s">
        <v>24</v>
      </c>
      <c r="J295" s="3"/>
      <c r="K295" s="3" t="s">
        <v>24</v>
      </c>
      <c r="L295" s="3"/>
      <c r="M295" s="3"/>
      <c r="N295" s="3" t="s">
        <v>34</v>
      </c>
      <c r="O295" s="3" t="s">
        <v>19</v>
      </c>
      <c r="P295" s="3" t="s">
        <v>657</v>
      </c>
      <c r="Q295" s="3" t="s">
        <v>743</v>
      </c>
      <c r="R295" s="3" t="s">
        <v>27</v>
      </c>
      <c r="S295" s="3"/>
      <c r="T295" s="3"/>
      <c r="U295" s="3"/>
      <c r="V295" s="3"/>
      <c r="W295" s="3"/>
      <c r="X295" s="3"/>
      <c r="Y295" s="3"/>
      <c r="Z295" s="3"/>
      <c r="AA295" s="3"/>
      <c r="AB295" s="3"/>
      <c r="AC295" s="3"/>
      <c r="AD295" s="3"/>
      <c r="AE295" s="3"/>
      <c r="AF295" s="3"/>
      <c r="AG295" s="3"/>
      <c r="AH295" s="3"/>
      <c r="AI295" s="3"/>
    </row>
    <row r="296" ht="15.75" customHeight="1">
      <c r="A296" s="5">
        <v>45005.81031054398</v>
      </c>
      <c r="B296" s="3" t="s">
        <v>19</v>
      </c>
      <c r="C296" s="3" t="s">
        <v>66</v>
      </c>
      <c r="D296" s="3" t="s">
        <v>744</v>
      </c>
      <c r="E296" s="13" t="s">
        <v>1065</v>
      </c>
      <c r="F296" s="13" t="s">
        <v>1050</v>
      </c>
      <c r="G296" s="3" t="s">
        <v>745</v>
      </c>
      <c r="H296" s="3" t="s">
        <v>33</v>
      </c>
      <c r="I296" s="3" t="s">
        <v>24</v>
      </c>
      <c r="J296" s="3"/>
      <c r="K296" s="3"/>
      <c r="L296" s="3"/>
      <c r="M296" s="3" t="s">
        <v>24</v>
      </c>
      <c r="N296" s="3" t="s">
        <v>34</v>
      </c>
      <c r="O296" s="3" t="s">
        <v>19</v>
      </c>
      <c r="P296" s="3" t="s">
        <v>96</v>
      </c>
      <c r="Q296" s="3" t="s">
        <v>746</v>
      </c>
      <c r="R296" s="3" t="s">
        <v>27</v>
      </c>
      <c r="S296" s="3"/>
      <c r="T296" s="3"/>
      <c r="U296" s="3"/>
      <c r="V296" s="3"/>
      <c r="W296" s="3"/>
      <c r="X296" s="3"/>
      <c r="Y296" s="3"/>
      <c r="Z296" s="3"/>
      <c r="AA296" s="3"/>
      <c r="AB296" s="3"/>
      <c r="AC296" s="3"/>
      <c r="AD296" s="3"/>
      <c r="AE296" s="3"/>
      <c r="AF296" s="3"/>
      <c r="AG296" s="3"/>
      <c r="AH296" s="3"/>
      <c r="AI296" s="3"/>
    </row>
    <row r="297" ht="15.75" customHeight="1">
      <c r="A297" s="5">
        <v>45005.84483530093</v>
      </c>
      <c r="B297" s="3" t="s">
        <v>19</v>
      </c>
      <c r="C297" s="3" t="s">
        <v>101</v>
      </c>
      <c r="D297" s="3" t="s">
        <v>28</v>
      </c>
      <c r="E297" s="13" t="s">
        <v>1065</v>
      </c>
      <c r="F297" s="13" t="s">
        <v>1049</v>
      </c>
      <c r="G297" s="3" t="s">
        <v>747</v>
      </c>
      <c r="H297" s="3" t="s">
        <v>68</v>
      </c>
      <c r="I297" s="3"/>
      <c r="J297" s="3"/>
      <c r="K297" s="3"/>
      <c r="L297" s="3"/>
      <c r="M297" s="3" t="s">
        <v>34</v>
      </c>
      <c r="N297" s="3" t="s">
        <v>24</v>
      </c>
      <c r="O297" s="3" t="s">
        <v>19</v>
      </c>
      <c r="P297" s="3" t="s">
        <v>133</v>
      </c>
      <c r="Q297" s="3" t="s">
        <v>748</v>
      </c>
      <c r="R297" s="3" t="s">
        <v>27</v>
      </c>
      <c r="S297" s="3"/>
      <c r="T297" s="3"/>
      <c r="U297" s="3"/>
      <c r="V297" s="3"/>
      <c r="W297" s="3"/>
      <c r="X297" s="3"/>
      <c r="Y297" s="3"/>
      <c r="Z297" s="3"/>
      <c r="AA297" s="3"/>
      <c r="AB297" s="3"/>
      <c r="AC297" s="3"/>
      <c r="AD297" s="3"/>
      <c r="AE297" s="3"/>
      <c r="AF297" s="3"/>
      <c r="AG297" s="3"/>
      <c r="AH297" s="3"/>
      <c r="AI297" s="3"/>
    </row>
    <row r="298" ht="15.75" customHeight="1">
      <c r="A298" s="5">
        <v>45006.31866106481</v>
      </c>
      <c r="B298" s="3" t="s">
        <v>19</v>
      </c>
      <c r="C298" s="3" t="s">
        <v>101</v>
      </c>
      <c r="D298" s="3" t="s">
        <v>38</v>
      </c>
      <c r="E298" s="13" t="s">
        <v>1068</v>
      </c>
      <c r="F298" s="13" t="s">
        <v>1050</v>
      </c>
      <c r="G298" s="3" t="s">
        <v>73</v>
      </c>
      <c r="H298" s="3" t="s">
        <v>23</v>
      </c>
      <c r="I298" s="3" t="s">
        <v>34</v>
      </c>
      <c r="J298" s="3"/>
      <c r="K298" s="3" t="s">
        <v>34</v>
      </c>
      <c r="L298" s="3" t="s">
        <v>34</v>
      </c>
      <c r="M298" s="3"/>
      <c r="N298" s="3"/>
      <c r="O298" s="3" t="s">
        <v>19</v>
      </c>
      <c r="P298" s="3" t="s">
        <v>749</v>
      </c>
      <c r="Q298" s="3" t="s">
        <v>750</v>
      </c>
      <c r="R298" s="3" t="s">
        <v>27</v>
      </c>
      <c r="S298" s="3"/>
      <c r="T298" s="3"/>
      <c r="U298" s="3"/>
      <c r="V298" s="3"/>
      <c r="W298" s="3"/>
      <c r="X298" s="3"/>
      <c r="Y298" s="3"/>
      <c r="Z298" s="3"/>
      <c r="AA298" s="3"/>
      <c r="AB298" s="3"/>
      <c r="AC298" s="3"/>
      <c r="AD298" s="3"/>
      <c r="AE298" s="3"/>
      <c r="AF298" s="3"/>
      <c r="AG298" s="3"/>
      <c r="AH298" s="3"/>
      <c r="AI298" s="3"/>
    </row>
    <row r="299" ht="15.75" customHeight="1">
      <c r="A299" s="5">
        <v>45006.42344501158</v>
      </c>
      <c r="B299" s="3" t="s">
        <v>19</v>
      </c>
      <c r="C299" s="3" t="s">
        <v>49</v>
      </c>
      <c r="D299" s="3" t="s">
        <v>716</v>
      </c>
      <c r="E299" s="13" t="s">
        <v>1065</v>
      </c>
      <c r="F299" s="13" t="s">
        <v>1049</v>
      </c>
      <c r="G299" s="3" t="s">
        <v>409</v>
      </c>
      <c r="H299" s="3" t="s">
        <v>83</v>
      </c>
      <c r="I299" s="3" t="s">
        <v>34</v>
      </c>
      <c r="J299" s="3" t="s">
        <v>35</v>
      </c>
      <c r="K299" s="3" t="s">
        <v>34</v>
      </c>
      <c r="L299" s="3" t="s">
        <v>34</v>
      </c>
      <c r="M299" s="4" t="s">
        <v>35</v>
      </c>
      <c r="N299" s="3"/>
      <c r="O299" s="3" t="s">
        <v>19</v>
      </c>
      <c r="P299" s="3" t="s">
        <v>84</v>
      </c>
      <c r="Q299" s="3" t="s">
        <v>752</v>
      </c>
      <c r="R299" s="3" t="s">
        <v>19</v>
      </c>
      <c r="S299" s="4" t="s">
        <v>753</v>
      </c>
      <c r="T299" s="3"/>
      <c r="U299" s="3"/>
      <c r="V299" s="3"/>
      <c r="W299" s="3"/>
      <c r="X299" s="3"/>
      <c r="Y299" s="3"/>
      <c r="Z299" s="3"/>
      <c r="AA299" s="3"/>
      <c r="AB299" s="3"/>
      <c r="AC299" s="4"/>
      <c r="AD299" s="3"/>
      <c r="AE299" s="3"/>
      <c r="AF299" s="3"/>
      <c r="AG299" s="3"/>
      <c r="AH299" s="3"/>
      <c r="AI299" s="3"/>
    </row>
    <row r="300" ht="15.75" customHeight="1">
      <c r="A300" s="5">
        <v>45006.62159368055</v>
      </c>
      <c r="B300" s="3" t="s">
        <v>19</v>
      </c>
      <c r="C300" s="3" t="s">
        <v>49</v>
      </c>
      <c r="D300" s="3" t="s">
        <v>28</v>
      </c>
      <c r="E300" s="13" t="s">
        <v>1065</v>
      </c>
      <c r="F300" s="13" t="s">
        <v>1049</v>
      </c>
      <c r="G300" s="3" t="s">
        <v>29</v>
      </c>
      <c r="H300" s="3" t="s">
        <v>33</v>
      </c>
      <c r="I300" s="3" t="s">
        <v>35</v>
      </c>
      <c r="J300" s="3" t="s">
        <v>24</v>
      </c>
      <c r="K300" s="3" t="s">
        <v>24</v>
      </c>
      <c r="L300" s="3" t="s">
        <v>34</v>
      </c>
      <c r="M300" s="3" t="s">
        <v>24</v>
      </c>
      <c r="N300" s="3"/>
      <c r="O300" s="3" t="s">
        <v>27</v>
      </c>
      <c r="P300" s="3"/>
      <c r="Q300" s="3"/>
      <c r="R300" s="3"/>
      <c r="S300" s="3"/>
      <c r="T300" s="3"/>
      <c r="U300" s="3"/>
      <c r="V300" s="3"/>
      <c r="W300" s="3"/>
      <c r="X300" s="3"/>
      <c r="Y300" s="3"/>
      <c r="Z300" s="3"/>
      <c r="AA300" s="3"/>
      <c r="AB300" s="3"/>
      <c r="AC300" s="3"/>
      <c r="AD300" s="3"/>
      <c r="AE300" s="3"/>
      <c r="AF300" s="3"/>
      <c r="AG300" s="3"/>
      <c r="AH300" s="3"/>
      <c r="AI300" s="3"/>
    </row>
    <row r="301" ht="15.75" customHeight="1">
      <c r="A301" s="5">
        <v>45006.68978423611</v>
      </c>
      <c r="B301" s="3" t="s">
        <v>19</v>
      </c>
      <c r="C301" s="3" t="s">
        <v>101</v>
      </c>
      <c r="D301" s="3" t="s">
        <v>38</v>
      </c>
      <c r="E301" s="13" t="s">
        <v>1065</v>
      </c>
      <c r="F301" s="13" t="s">
        <v>1048</v>
      </c>
      <c r="G301" s="3" t="s">
        <v>755</v>
      </c>
      <c r="H301" s="3" t="s">
        <v>68</v>
      </c>
      <c r="I301" s="3"/>
      <c r="J301" s="3"/>
      <c r="K301" s="3"/>
      <c r="L301" s="3"/>
      <c r="M301" s="3"/>
      <c r="N301" s="3" t="s">
        <v>35</v>
      </c>
      <c r="O301" s="3" t="s">
        <v>27</v>
      </c>
      <c r="P301" s="3"/>
      <c r="Q301" s="3"/>
      <c r="R301" s="3"/>
      <c r="S301" s="3"/>
      <c r="T301" s="3"/>
      <c r="U301" s="3"/>
      <c r="V301" s="3"/>
      <c r="W301" s="3"/>
      <c r="X301" s="3"/>
      <c r="Y301" s="3"/>
      <c r="Z301" s="3"/>
      <c r="AA301" s="3"/>
      <c r="AB301" s="3"/>
      <c r="AC301" s="3"/>
      <c r="AD301" s="3"/>
      <c r="AE301" s="3"/>
      <c r="AF301" s="3"/>
      <c r="AG301" s="3"/>
      <c r="AH301" s="3"/>
      <c r="AI301" s="3"/>
    </row>
    <row r="302" ht="15.75" customHeight="1">
      <c r="A302" s="5">
        <v>45006.71503766204</v>
      </c>
      <c r="B302" s="3" t="s">
        <v>19</v>
      </c>
      <c r="C302" s="3" t="s">
        <v>49</v>
      </c>
      <c r="D302" s="3" t="s">
        <v>44</v>
      </c>
      <c r="E302" s="13" t="s">
        <v>1062</v>
      </c>
      <c r="F302" s="13" t="s">
        <v>1049</v>
      </c>
      <c r="G302" s="3" t="s">
        <v>409</v>
      </c>
      <c r="H302" s="3" t="s">
        <v>58</v>
      </c>
      <c r="I302" s="3" t="s">
        <v>35</v>
      </c>
      <c r="J302" s="3" t="s">
        <v>34</v>
      </c>
      <c r="K302" s="3" t="s">
        <v>24</v>
      </c>
      <c r="L302" s="3"/>
      <c r="M302" s="3" t="s">
        <v>24</v>
      </c>
      <c r="N302" s="3"/>
      <c r="O302" s="3" t="s">
        <v>19</v>
      </c>
      <c r="P302" s="3" t="s">
        <v>165</v>
      </c>
      <c r="Q302" s="3" t="s">
        <v>756</v>
      </c>
      <c r="R302" s="3" t="s">
        <v>27</v>
      </c>
      <c r="S302" s="3"/>
      <c r="T302" s="3"/>
      <c r="U302" s="3"/>
      <c r="V302" s="3"/>
      <c r="W302" s="3"/>
      <c r="X302" s="3"/>
      <c r="Y302" s="3"/>
      <c r="Z302" s="3"/>
      <c r="AA302" s="3"/>
      <c r="AB302" s="3"/>
      <c r="AC302" s="3"/>
      <c r="AD302" s="3"/>
      <c r="AE302" s="3"/>
      <c r="AF302" s="3"/>
      <c r="AG302" s="3"/>
      <c r="AH302" s="3"/>
      <c r="AI302" s="3"/>
    </row>
    <row r="303" ht="15.75" customHeight="1">
      <c r="A303" s="5">
        <v>45006.80583456019</v>
      </c>
      <c r="B303" s="3" t="s">
        <v>19</v>
      </c>
      <c r="C303" s="3" t="s">
        <v>49</v>
      </c>
      <c r="D303" s="3" t="s">
        <v>28</v>
      </c>
      <c r="E303" s="13" t="s">
        <v>1065</v>
      </c>
      <c r="F303" s="13" t="s">
        <v>1050</v>
      </c>
      <c r="G303" s="3" t="s">
        <v>29</v>
      </c>
      <c r="H303" s="3" t="s">
        <v>33</v>
      </c>
      <c r="I303" s="3" t="s">
        <v>24</v>
      </c>
      <c r="J303" s="3"/>
      <c r="K303" s="3"/>
      <c r="L303" s="3"/>
      <c r="M303" s="3"/>
      <c r="N303" s="3"/>
      <c r="O303" s="3" t="s">
        <v>19</v>
      </c>
      <c r="P303" s="3" t="s">
        <v>149</v>
      </c>
      <c r="Q303" s="3" t="s">
        <v>757</v>
      </c>
      <c r="R303" s="3" t="s">
        <v>19</v>
      </c>
      <c r="S303" s="4" t="s">
        <v>758</v>
      </c>
      <c r="T303" s="3"/>
      <c r="U303" s="3"/>
      <c r="V303" s="3"/>
      <c r="W303" s="3"/>
      <c r="X303" s="3"/>
      <c r="Y303" s="3"/>
      <c r="Z303" s="3"/>
      <c r="AA303" s="3"/>
      <c r="AB303" s="3"/>
      <c r="AC303" s="4"/>
      <c r="AD303" s="3"/>
      <c r="AE303" s="3"/>
      <c r="AF303" s="3"/>
      <c r="AG303" s="3"/>
      <c r="AH303" s="3"/>
      <c r="AI303" s="3"/>
    </row>
    <row r="304" ht="15.75" customHeight="1">
      <c r="A304" s="5">
        <v>45007.79320409722</v>
      </c>
      <c r="B304" s="3" t="s">
        <v>19</v>
      </c>
      <c r="C304" s="3" t="s">
        <v>101</v>
      </c>
      <c r="D304" s="3" t="s">
        <v>168</v>
      </c>
      <c r="E304" s="13" t="s">
        <v>1062</v>
      </c>
      <c r="F304" s="13" t="s">
        <v>1050</v>
      </c>
      <c r="G304" s="3" t="s">
        <v>305</v>
      </c>
      <c r="H304" s="3" t="s">
        <v>23</v>
      </c>
      <c r="I304" s="3" t="s">
        <v>34</v>
      </c>
      <c r="J304" s="3" t="s">
        <v>34</v>
      </c>
      <c r="K304" s="3" t="s">
        <v>34</v>
      </c>
      <c r="L304" s="3" t="s">
        <v>34</v>
      </c>
      <c r="M304" s="3" t="s">
        <v>34</v>
      </c>
      <c r="N304" s="3"/>
      <c r="O304" s="3" t="s">
        <v>19</v>
      </c>
      <c r="P304" s="3" t="s">
        <v>42</v>
      </c>
      <c r="Q304" s="3" t="s">
        <v>760</v>
      </c>
      <c r="R304" s="3" t="s">
        <v>19</v>
      </c>
      <c r="S304" s="3"/>
      <c r="T304" s="3"/>
      <c r="U304" s="3"/>
      <c r="V304" s="3"/>
      <c r="W304" s="4"/>
      <c r="X304" s="3"/>
      <c r="Y304" s="3"/>
      <c r="Z304" s="3"/>
      <c r="AA304" s="3"/>
      <c r="AB304" s="3"/>
      <c r="AC304" s="3"/>
      <c r="AD304" s="3"/>
      <c r="AE304" s="3"/>
      <c r="AF304" s="3"/>
      <c r="AG304" s="3"/>
      <c r="AH304" s="3"/>
      <c r="AI304" s="3"/>
    </row>
    <row r="305" ht="21.75" customHeight="1">
      <c r="A305" s="5">
        <v>45011.86144054398</v>
      </c>
      <c r="B305" s="3" t="s">
        <v>19</v>
      </c>
      <c r="C305" s="3" t="s">
        <v>49</v>
      </c>
      <c r="D305" s="3" t="s">
        <v>393</v>
      </c>
      <c r="E305" s="13" t="s">
        <v>1065</v>
      </c>
      <c r="F305" s="13" t="s">
        <v>1049</v>
      </c>
      <c r="G305" s="3" t="s">
        <v>29</v>
      </c>
      <c r="H305" s="3" t="s">
        <v>58</v>
      </c>
      <c r="I305" s="3" t="s">
        <v>35</v>
      </c>
      <c r="J305" s="3" t="s">
        <v>24</v>
      </c>
      <c r="K305" s="3"/>
      <c r="L305" s="3" t="s">
        <v>34</v>
      </c>
      <c r="M305" s="3" t="s">
        <v>24</v>
      </c>
      <c r="N305" s="3"/>
      <c r="O305" s="3" t="s">
        <v>19</v>
      </c>
      <c r="P305" s="3" t="s">
        <v>551</v>
      </c>
      <c r="Q305" s="3" t="s">
        <v>761</v>
      </c>
      <c r="R305" s="3" t="s">
        <v>19</v>
      </c>
      <c r="S305" s="4" t="s">
        <v>762</v>
      </c>
      <c r="T305" s="3"/>
      <c r="U305" s="3"/>
      <c r="V305" s="3"/>
      <c r="W305" s="3"/>
      <c r="X305" s="3"/>
      <c r="Y305" s="3"/>
      <c r="Z305" s="3"/>
      <c r="AA305" s="3"/>
      <c r="AB305" s="3"/>
      <c r="AC305" s="4"/>
      <c r="AD305" s="3"/>
      <c r="AE305" s="3"/>
      <c r="AF305" s="3"/>
      <c r="AG305" s="3"/>
      <c r="AH305" s="3"/>
      <c r="AI305" s="3"/>
    </row>
    <row r="306" ht="15.75" customHeight="1">
      <c r="A306" s="5">
        <v>45017.52062765046</v>
      </c>
      <c r="B306" s="3" t="s">
        <v>19</v>
      </c>
      <c r="C306" s="3" t="s">
        <v>49</v>
      </c>
      <c r="D306" s="3" t="s">
        <v>28</v>
      </c>
      <c r="E306" s="13" t="s">
        <v>1062</v>
      </c>
      <c r="F306" s="13" t="s">
        <v>1049</v>
      </c>
      <c r="G306" s="3" t="s">
        <v>29</v>
      </c>
      <c r="H306" s="3" t="s">
        <v>33</v>
      </c>
      <c r="I306" s="4" t="s">
        <v>35</v>
      </c>
      <c r="J306" s="3"/>
      <c r="K306" s="3" t="s">
        <v>24</v>
      </c>
      <c r="L306" s="3" t="s">
        <v>34</v>
      </c>
      <c r="M306" s="3" t="s">
        <v>24</v>
      </c>
      <c r="N306" s="3"/>
      <c r="O306" s="3" t="s">
        <v>19</v>
      </c>
      <c r="P306" s="3" t="s">
        <v>351</v>
      </c>
      <c r="Q306" s="3" t="s">
        <v>763</v>
      </c>
      <c r="R306" s="3" t="s">
        <v>19</v>
      </c>
      <c r="S306" s="3" t="s">
        <v>98</v>
      </c>
      <c r="T306" s="3"/>
      <c r="U306" s="3"/>
      <c r="V306" s="3"/>
      <c r="W306" s="3"/>
      <c r="X306" s="3"/>
      <c r="Y306" s="3"/>
      <c r="Z306" s="3"/>
      <c r="AA306" s="3"/>
      <c r="AB306" s="3"/>
      <c r="AC306" s="3"/>
      <c r="AD306" s="3"/>
      <c r="AE306" s="3"/>
      <c r="AF306" s="3"/>
      <c r="AG306" s="3"/>
      <c r="AH306" s="3"/>
      <c r="AI306" s="3"/>
    </row>
    <row r="307" ht="15.75" customHeight="1">
      <c r="A307" s="5">
        <v>45017.584411539356</v>
      </c>
      <c r="B307" s="3" t="s">
        <v>19</v>
      </c>
      <c r="C307" s="3" t="s">
        <v>101</v>
      </c>
      <c r="D307" s="3" t="s">
        <v>28</v>
      </c>
      <c r="E307" s="13" t="s">
        <v>1065</v>
      </c>
      <c r="F307" s="13" t="s">
        <v>1047</v>
      </c>
      <c r="G307" s="3" t="s">
        <v>210</v>
      </c>
      <c r="H307" s="3" t="s">
        <v>58</v>
      </c>
      <c r="I307" s="3"/>
      <c r="J307" s="3"/>
      <c r="K307" s="3"/>
      <c r="L307" s="3"/>
      <c r="M307" s="3"/>
      <c r="N307" s="3" t="s">
        <v>35</v>
      </c>
      <c r="O307" s="3" t="s">
        <v>27</v>
      </c>
      <c r="P307" s="3"/>
      <c r="Q307" s="3"/>
      <c r="R307" s="3"/>
      <c r="S307" s="3"/>
      <c r="T307" s="3"/>
      <c r="U307" s="3"/>
      <c r="V307" s="3"/>
      <c r="W307" s="3"/>
      <c r="X307" s="3"/>
      <c r="Y307" s="3"/>
      <c r="Z307" s="3"/>
      <c r="AA307" s="3"/>
      <c r="AB307" s="3"/>
      <c r="AC307" s="3"/>
      <c r="AD307" s="3"/>
      <c r="AE307" s="3"/>
      <c r="AF307" s="3"/>
      <c r="AG307" s="3"/>
      <c r="AH307" s="3"/>
      <c r="AI307" s="3"/>
    </row>
    <row r="308" ht="15.75" customHeight="1">
      <c r="A308" s="5">
        <v>45017.5884818287</v>
      </c>
      <c r="B308" s="3" t="s">
        <v>19</v>
      </c>
      <c r="C308" s="3" t="s">
        <v>49</v>
      </c>
      <c r="D308" s="3" t="s">
        <v>38</v>
      </c>
      <c r="E308" s="13" t="s">
        <v>1065</v>
      </c>
      <c r="F308" s="13" t="s">
        <v>1048</v>
      </c>
      <c r="G308" s="3" t="s">
        <v>764</v>
      </c>
      <c r="H308" s="3" t="s">
        <v>111</v>
      </c>
      <c r="I308" s="4" t="s">
        <v>35</v>
      </c>
      <c r="J308" s="3"/>
      <c r="K308" s="3"/>
      <c r="L308" s="3" t="s">
        <v>34</v>
      </c>
      <c r="M308" s="4" t="s">
        <v>35</v>
      </c>
      <c r="N308" s="3"/>
      <c r="O308" s="3" t="s">
        <v>19</v>
      </c>
      <c r="P308" s="3" t="s">
        <v>42</v>
      </c>
      <c r="Q308" s="3" t="s">
        <v>765</v>
      </c>
      <c r="R308" s="3" t="s">
        <v>27</v>
      </c>
      <c r="S308" s="3"/>
      <c r="T308" s="3"/>
      <c r="U308" s="3"/>
      <c r="V308" s="3"/>
      <c r="W308" s="3"/>
      <c r="X308" s="3"/>
      <c r="Y308" s="3"/>
      <c r="Z308" s="3"/>
      <c r="AA308" s="3"/>
      <c r="AB308" s="3"/>
      <c r="AC308" s="3"/>
      <c r="AD308" s="3"/>
      <c r="AE308" s="3"/>
      <c r="AF308" s="3"/>
      <c r="AG308" s="3"/>
      <c r="AH308" s="3"/>
      <c r="AI308" s="3"/>
    </row>
    <row r="309" ht="15.75" customHeight="1">
      <c r="A309" s="5">
        <v>45017.68873217593</v>
      </c>
      <c r="B309" s="3" t="s">
        <v>19</v>
      </c>
      <c r="C309" s="3" t="s">
        <v>66</v>
      </c>
      <c r="D309" s="3" t="s">
        <v>28</v>
      </c>
      <c r="E309" s="13" t="s">
        <v>1062</v>
      </c>
      <c r="F309" s="13" t="s">
        <v>1048</v>
      </c>
      <c r="G309" s="3" t="s">
        <v>766</v>
      </c>
      <c r="H309" s="3" t="s">
        <v>767</v>
      </c>
      <c r="I309" s="4" t="s">
        <v>35</v>
      </c>
      <c r="J309" s="3"/>
      <c r="K309" s="3" t="s">
        <v>35</v>
      </c>
      <c r="L309" s="3" t="s">
        <v>24</v>
      </c>
      <c r="M309" s="4" t="s">
        <v>35</v>
      </c>
      <c r="N309" s="3"/>
      <c r="O309" s="3" t="s">
        <v>19</v>
      </c>
      <c r="P309" s="3" t="s">
        <v>165</v>
      </c>
      <c r="Q309" s="3" t="s">
        <v>768</v>
      </c>
      <c r="R309" s="3" t="s">
        <v>27</v>
      </c>
      <c r="S309" s="3"/>
      <c r="T309" s="3"/>
      <c r="U309" s="3"/>
      <c r="V309" s="3"/>
      <c r="W309" s="3"/>
      <c r="X309" s="3"/>
      <c r="Y309" s="3"/>
      <c r="Z309" s="3"/>
      <c r="AA309" s="3"/>
      <c r="AB309" s="3"/>
      <c r="AC309" s="3"/>
      <c r="AD309" s="3"/>
      <c r="AE309" s="3"/>
      <c r="AF309" s="3"/>
      <c r="AG309" s="3"/>
      <c r="AH309" s="3"/>
      <c r="AI309" s="3"/>
    </row>
    <row r="310" ht="15.75" customHeight="1">
      <c r="A310" s="11"/>
      <c r="B310" s="3"/>
      <c r="C310" s="3"/>
      <c r="E310" s="3"/>
      <c r="G310" s="3"/>
      <c r="H310" s="3"/>
      <c r="I310" s="3"/>
      <c r="J310" s="3"/>
      <c r="K310" s="3"/>
      <c r="L310" s="3"/>
      <c r="M310" s="3"/>
      <c r="N310" s="3"/>
      <c r="O310" s="3"/>
      <c r="P310" s="3"/>
      <c r="Q310" s="3"/>
      <c r="R310" s="3"/>
      <c r="S310" s="3"/>
      <c r="T310" s="3"/>
    </row>
    <row r="311" ht="15.75" customHeight="1">
      <c r="A311" s="11"/>
      <c r="B311" s="3"/>
      <c r="C311" s="3"/>
      <c r="E311" s="3"/>
      <c r="G311" s="3"/>
      <c r="H311" s="3"/>
      <c r="I311" s="3"/>
      <c r="J311" s="3"/>
      <c r="K311" s="3"/>
      <c r="L311" s="3"/>
      <c r="M311" s="3"/>
      <c r="N311" s="3"/>
      <c r="O311" s="3"/>
      <c r="P311" s="3"/>
      <c r="Q311" s="3"/>
      <c r="R311" s="3"/>
      <c r="S311" s="3"/>
      <c r="T311" s="3"/>
    </row>
    <row r="312" ht="15.75" customHeight="1">
      <c r="A312" s="11"/>
      <c r="B312" s="3"/>
      <c r="C312" s="3"/>
      <c r="E312" s="3"/>
      <c r="G312" s="3"/>
      <c r="H312" s="3"/>
      <c r="I312" s="3"/>
      <c r="J312" s="3"/>
      <c r="K312" s="3"/>
      <c r="L312" s="3"/>
      <c r="M312" s="3"/>
      <c r="N312" s="3"/>
      <c r="O312" s="3"/>
      <c r="P312" s="3"/>
      <c r="Q312" s="3"/>
      <c r="R312" s="3"/>
      <c r="S312" s="3"/>
      <c r="T312" s="3"/>
    </row>
    <row r="313" ht="15.75" customHeight="1">
      <c r="A313" s="11"/>
      <c r="B313" s="3"/>
      <c r="C313" s="3"/>
      <c r="E313" s="3"/>
      <c r="G313" s="3"/>
      <c r="H313" s="3"/>
      <c r="I313" s="3"/>
      <c r="J313" s="3"/>
      <c r="K313" s="3"/>
      <c r="L313" s="3"/>
      <c r="M313" s="3"/>
      <c r="N313" s="3"/>
      <c r="O313" s="3"/>
      <c r="P313" s="3"/>
      <c r="Q313" s="3"/>
      <c r="R313" s="3"/>
      <c r="S313" s="3"/>
      <c r="T313" s="3"/>
    </row>
    <row r="314" ht="15.75" customHeight="1">
      <c r="A314" s="11"/>
      <c r="B314" s="3"/>
      <c r="C314" s="3"/>
      <c r="E314" s="3"/>
      <c r="G314" s="3"/>
      <c r="H314" s="3"/>
      <c r="I314" s="3"/>
      <c r="J314" s="3"/>
      <c r="K314" s="3"/>
      <c r="L314" s="3"/>
      <c r="M314" s="3"/>
      <c r="N314" s="3"/>
      <c r="O314" s="3"/>
      <c r="P314" s="3"/>
      <c r="Q314" s="3"/>
      <c r="R314" s="3"/>
      <c r="S314" s="3"/>
      <c r="T314" s="3"/>
    </row>
    <row r="315" ht="15.75" customHeight="1">
      <c r="A315" s="11"/>
      <c r="B315" s="3"/>
      <c r="C315" s="3"/>
      <c r="E315" s="3"/>
      <c r="G315" s="3"/>
      <c r="H315" s="3"/>
      <c r="I315" s="3"/>
      <c r="J315" s="3"/>
      <c r="K315" s="3"/>
      <c r="L315" s="3"/>
      <c r="M315" s="3"/>
      <c r="N315" s="3"/>
      <c r="O315" s="3"/>
      <c r="P315" s="3"/>
      <c r="Q315" s="3"/>
      <c r="R315" s="3"/>
      <c r="S315" s="3"/>
      <c r="T315" s="3"/>
    </row>
    <row r="316" ht="15.75" customHeight="1">
      <c r="A316" s="11"/>
      <c r="B316" s="3"/>
      <c r="C316" s="3"/>
      <c r="E316" s="3"/>
      <c r="G316" s="3"/>
      <c r="H316" s="3"/>
      <c r="I316" s="3"/>
      <c r="J316" s="3"/>
      <c r="K316" s="3"/>
      <c r="L316" s="3"/>
      <c r="M316" s="3"/>
      <c r="N316" s="3"/>
      <c r="O316" s="3"/>
      <c r="P316" s="3"/>
      <c r="Q316" s="3"/>
      <c r="R316" s="3"/>
      <c r="S316" s="3"/>
      <c r="T316" s="3"/>
    </row>
    <row r="317" ht="15.75" customHeight="1">
      <c r="A317" s="11"/>
      <c r="B317" s="3"/>
      <c r="C317" s="3"/>
      <c r="E317" s="3"/>
      <c r="G317" s="3"/>
      <c r="H317" s="3"/>
      <c r="I317" s="3"/>
      <c r="J317" s="3"/>
      <c r="K317" s="3"/>
      <c r="L317" s="3"/>
      <c r="M317" s="3"/>
      <c r="N317" s="3"/>
      <c r="O317" s="3"/>
      <c r="P317" s="3"/>
      <c r="Q317" s="3"/>
      <c r="R317" s="3"/>
      <c r="S317" s="3"/>
      <c r="T317" s="3"/>
    </row>
    <row r="318" ht="15.75" customHeight="1">
      <c r="A318" s="11"/>
      <c r="B318" s="3"/>
      <c r="C318" s="3"/>
      <c r="E318" s="3"/>
      <c r="G318" s="3"/>
      <c r="H318" s="3"/>
      <c r="I318" s="3"/>
      <c r="J318" s="3"/>
      <c r="K318" s="3"/>
      <c r="L318" s="3"/>
      <c r="M318" s="3"/>
      <c r="N318" s="3"/>
      <c r="O318" s="3"/>
      <c r="P318" s="3"/>
      <c r="Q318" s="3"/>
      <c r="R318" s="3"/>
      <c r="S318" s="3"/>
      <c r="T318" s="3"/>
    </row>
    <row r="319" ht="15.75" customHeight="1">
      <c r="A319" s="11"/>
      <c r="B319" s="3"/>
      <c r="C319" s="3"/>
      <c r="E319" s="3"/>
      <c r="G319" s="3"/>
      <c r="H319" s="3"/>
      <c r="I319" s="3"/>
      <c r="J319" s="3"/>
      <c r="K319" s="3"/>
      <c r="L319" s="3"/>
      <c r="M319" s="3"/>
      <c r="N319" s="3"/>
      <c r="O319" s="3"/>
      <c r="P319" s="3"/>
      <c r="Q319" s="3"/>
      <c r="R319" s="3"/>
      <c r="S319" s="3"/>
      <c r="T319" s="3"/>
    </row>
    <row r="320" ht="15.75" customHeight="1">
      <c r="A320" s="11"/>
      <c r="B320" s="3"/>
      <c r="C320" s="3"/>
      <c r="E320" s="3"/>
      <c r="G320" s="3"/>
      <c r="H320" s="3"/>
      <c r="I320" s="3"/>
      <c r="J320" s="3"/>
      <c r="K320" s="3"/>
      <c r="L320" s="3"/>
      <c r="M320" s="3"/>
      <c r="N320" s="3"/>
      <c r="O320" s="3"/>
      <c r="P320" s="3"/>
      <c r="Q320" s="3"/>
      <c r="R320" s="3"/>
      <c r="S320" s="3"/>
      <c r="T320" s="3"/>
    </row>
    <row r="321" ht="15.75" customHeight="1">
      <c r="A321" s="11"/>
      <c r="B321" s="3"/>
      <c r="C321" s="3"/>
      <c r="E321" s="3"/>
      <c r="G321" s="3"/>
      <c r="H321" s="3"/>
      <c r="I321" s="3"/>
      <c r="J321" s="3"/>
      <c r="K321" s="3"/>
      <c r="L321" s="3"/>
      <c r="M321" s="3"/>
      <c r="N321" s="3"/>
      <c r="O321" s="3"/>
      <c r="P321" s="3"/>
      <c r="Q321" s="3"/>
      <c r="R321" s="3"/>
      <c r="S321" s="3"/>
      <c r="T321" s="3"/>
    </row>
    <row r="322" ht="15.75" customHeight="1">
      <c r="A322" s="11"/>
      <c r="B322" s="3"/>
      <c r="C322" s="3"/>
      <c r="E322" s="3"/>
      <c r="G322" s="3"/>
      <c r="H322" s="3"/>
      <c r="I322" s="3"/>
      <c r="J322" s="3"/>
      <c r="K322" s="3"/>
      <c r="L322" s="3"/>
      <c r="M322" s="3"/>
      <c r="N322" s="3"/>
      <c r="O322" s="3"/>
      <c r="P322" s="3"/>
      <c r="Q322" s="3"/>
      <c r="R322" s="3"/>
      <c r="S322" s="3"/>
      <c r="T322" s="3"/>
    </row>
    <row r="323" ht="15.75" customHeight="1">
      <c r="A323" s="11"/>
      <c r="B323" s="3"/>
      <c r="C323" s="3"/>
      <c r="E323" s="3"/>
      <c r="G323" s="3"/>
      <c r="H323" s="3"/>
      <c r="I323" s="3"/>
      <c r="J323" s="3"/>
      <c r="K323" s="3"/>
      <c r="L323" s="3"/>
      <c r="M323" s="3"/>
      <c r="N323" s="3"/>
      <c r="O323" s="3"/>
      <c r="P323" s="3"/>
      <c r="Q323" s="3"/>
      <c r="R323" s="3"/>
      <c r="S323" s="3"/>
      <c r="T323" s="3"/>
    </row>
    <row r="324" ht="15.75" customHeight="1">
      <c r="A324" s="11"/>
      <c r="B324" s="3"/>
      <c r="C324" s="3"/>
      <c r="E324" s="3"/>
      <c r="G324" s="3"/>
      <c r="H324" s="3"/>
      <c r="I324" s="3"/>
      <c r="J324" s="3"/>
      <c r="K324" s="3"/>
      <c r="L324" s="3"/>
      <c r="M324" s="3"/>
      <c r="N324" s="3"/>
      <c r="O324" s="3"/>
      <c r="P324" s="3"/>
      <c r="Q324" s="3"/>
      <c r="R324" s="3"/>
      <c r="S324" s="3"/>
      <c r="T324" s="3"/>
    </row>
    <row r="325" ht="15.75" customHeight="1">
      <c r="A325" s="11"/>
      <c r="B325" s="3"/>
      <c r="C325" s="3"/>
      <c r="E325" s="3"/>
      <c r="G325" s="3"/>
      <c r="H325" s="3"/>
      <c r="I325" s="3"/>
      <c r="J325" s="3"/>
      <c r="K325" s="3"/>
      <c r="L325" s="3"/>
      <c r="M325" s="3"/>
      <c r="N325" s="3"/>
      <c r="O325" s="3"/>
      <c r="P325" s="3"/>
      <c r="Q325" s="3"/>
      <c r="R325" s="3"/>
      <c r="S325" s="3"/>
      <c r="T325" s="3"/>
    </row>
    <row r="326" ht="15.75" customHeight="1">
      <c r="A326" s="11"/>
      <c r="B326" s="3"/>
      <c r="C326" s="3"/>
      <c r="E326" s="3"/>
      <c r="G326" s="3"/>
      <c r="H326" s="3"/>
      <c r="I326" s="3"/>
      <c r="J326" s="3"/>
      <c r="K326" s="3"/>
      <c r="L326" s="3"/>
      <c r="M326" s="3"/>
      <c r="N326" s="3"/>
      <c r="O326" s="3"/>
      <c r="P326" s="3"/>
      <c r="Q326" s="3"/>
      <c r="R326" s="3"/>
      <c r="S326" s="3"/>
      <c r="T326" s="3"/>
    </row>
    <row r="327" ht="15.75" customHeight="1">
      <c r="A327" s="11"/>
      <c r="B327" s="3"/>
      <c r="C327" s="3"/>
      <c r="E327" s="3"/>
      <c r="G327" s="3"/>
      <c r="H327" s="3"/>
      <c r="I327" s="3"/>
      <c r="J327" s="3"/>
      <c r="K327" s="3"/>
      <c r="L327" s="3"/>
      <c r="M327" s="3"/>
      <c r="N327" s="3"/>
      <c r="O327" s="3"/>
      <c r="P327" s="3"/>
      <c r="Q327" s="3"/>
      <c r="R327" s="3"/>
      <c r="S327" s="3"/>
      <c r="T327" s="3"/>
    </row>
    <row r="328" ht="15.75" customHeight="1">
      <c r="A328" s="11"/>
      <c r="B328" s="3"/>
      <c r="C328" s="3"/>
      <c r="E328" s="3"/>
      <c r="G328" s="3"/>
      <c r="H328" s="3"/>
      <c r="I328" s="3"/>
      <c r="J328" s="3"/>
      <c r="K328" s="3"/>
      <c r="L328" s="3"/>
      <c r="M328" s="3"/>
      <c r="N328" s="3"/>
      <c r="O328" s="3"/>
      <c r="P328" s="3"/>
      <c r="Q328" s="3"/>
      <c r="R328" s="3"/>
      <c r="S328" s="3"/>
      <c r="T328" s="3"/>
    </row>
    <row r="329" ht="15.75" customHeight="1">
      <c r="A329" s="11"/>
      <c r="B329" s="3"/>
      <c r="C329" s="3"/>
      <c r="E329" s="3"/>
      <c r="G329" s="3"/>
      <c r="H329" s="3"/>
      <c r="I329" s="3"/>
      <c r="J329" s="3"/>
      <c r="K329" s="3"/>
      <c r="L329" s="3"/>
      <c r="M329" s="3"/>
      <c r="N329" s="3"/>
      <c r="O329" s="3"/>
      <c r="P329" s="3"/>
      <c r="Q329" s="3"/>
      <c r="R329" s="3"/>
      <c r="S329" s="3"/>
      <c r="T329" s="3"/>
    </row>
    <row r="330" ht="15.75" customHeight="1">
      <c r="A330" s="11"/>
      <c r="B330" s="3"/>
      <c r="C330" s="3"/>
      <c r="E330" s="3"/>
      <c r="G330" s="3"/>
      <c r="H330" s="3"/>
      <c r="I330" s="3"/>
      <c r="J330" s="3"/>
      <c r="K330" s="3"/>
      <c r="L330" s="3"/>
      <c r="M330" s="3"/>
      <c r="N330" s="3"/>
      <c r="O330" s="3"/>
      <c r="P330" s="3"/>
      <c r="Q330" s="3"/>
      <c r="R330" s="3"/>
      <c r="S330" s="3"/>
      <c r="T330" s="3"/>
    </row>
    <row r="331" ht="15.75" customHeight="1">
      <c r="A331" s="11"/>
      <c r="B331" s="3"/>
      <c r="C331" s="3"/>
      <c r="E331" s="3"/>
      <c r="G331" s="3"/>
      <c r="H331" s="3"/>
      <c r="I331" s="3"/>
      <c r="J331" s="3"/>
      <c r="K331" s="3"/>
      <c r="L331" s="3"/>
      <c r="M331" s="3"/>
      <c r="N331" s="3"/>
      <c r="O331" s="3"/>
      <c r="P331" s="3"/>
      <c r="Q331" s="3"/>
      <c r="R331" s="3"/>
      <c r="S331" s="3"/>
      <c r="T331" s="3"/>
    </row>
    <row r="332" ht="15.75" customHeight="1">
      <c r="A332" s="11"/>
      <c r="B332" s="3"/>
      <c r="C332" s="3"/>
      <c r="E332" s="3"/>
      <c r="G332" s="3"/>
      <c r="H332" s="3"/>
      <c r="I332" s="3"/>
      <c r="J332" s="3"/>
      <c r="K332" s="3"/>
      <c r="L332" s="3"/>
      <c r="M332" s="3"/>
      <c r="N332" s="3"/>
      <c r="O332" s="3"/>
      <c r="P332" s="3"/>
      <c r="Q332" s="3"/>
      <c r="R332" s="3"/>
      <c r="S332" s="3"/>
      <c r="T332" s="3"/>
    </row>
    <row r="333" ht="15.75" customHeight="1">
      <c r="A333" s="11"/>
      <c r="B333" s="3"/>
      <c r="C333" s="3"/>
      <c r="E333" s="3"/>
      <c r="G333" s="3"/>
      <c r="H333" s="3"/>
      <c r="I333" s="3"/>
      <c r="J333" s="3"/>
      <c r="K333" s="3"/>
      <c r="L333" s="3"/>
      <c r="M333" s="3"/>
      <c r="N333" s="3"/>
      <c r="O333" s="3"/>
      <c r="P333" s="3"/>
      <c r="Q333" s="3"/>
      <c r="R333" s="3"/>
      <c r="S333" s="3"/>
      <c r="T333" s="3"/>
    </row>
    <row r="334" ht="15.75" customHeight="1">
      <c r="A334" s="11"/>
      <c r="B334" s="3"/>
      <c r="C334" s="3"/>
      <c r="E334" s="3"/>
      <c r="G334" s="3"/>
      <c r="H334" s="3"/>
      <c r="I334" s="3"/>
      <c r="J334" s="3"/>
      <c r="K334" s="3"/>
      <c r="L334" s="3"/>
      <c r="M334" s="3"/>
      <c r="N334" s="3"/>
      <c r="O334" s="3"/>
      <c r="P334" s="3"/>
      <c r="Q334" s="3"/>
      <c r="R334" s="3"/>
      <c r="S334" s="3"/>
      <c r="T334" s="3"/>
    </row>
    <row r="335" ht="15.75" customHeight="1">
      <c r="A335" s="11"/>
      <c r="B335" s="3"/>
      <c r="C335" s="3"/>
      <c r="E335" s="3"/>
      <c r="G335" s="3"/>
      <c r="H335" s="3"/>
      <c r="I335" s="3"/>
      <c r="J335" s="3"/>
      <c r="K335" s="3"/>
      <c r="L335" s="3"/>
      <c r="M335" s="3"/>
      <c r="N335" s="3"/>
      <c r="O335" s="3"/>
      <c r="P335" s="3"/>
      <c r="Q335" s="3"/>
      <c r="R335" s="3"/>
      <c r="S335" s="3"/>
      <c r="T335" s="3"/>
    </row>
    <row r="336" ht="15.75" customHeight="1">
      <c r="A336" s="11"/>
      <c r="B336" s="3"/>
      <c r="C336" s="3"/>
      <c r="E336" s="3"/>
      <c r="G336" s="3"/>
      <c r="H336" s="3"/>
      <c r="I336" s="3"/>
      <c r="J336" s="3"/>
      <c r="K336" s="3"/>
      <c r="L336" s="3"/>
      <c r="M336" s="3"/>
      <c r="N336" s="3"/>
      <c r="O336" s="3"/>
      <c r="P336" s="3"/>
      <c r="Q336" s="3"/>
      <c r="R336" s="3"/>
      <c r="S336" s="3"/>
      <c r="T336" s="3"/>
    </row>
    <row r="337" ht="15.75" customHeight="1">
      <c r="A337" s="11"/>
      <c r="B337" s="3"/>
      <c r="C337" s="3"/>
      <c r="E337" s="3"/>
      <c r="G337" s="3"/>
      <c r="H337" s="3"/>
      <c r="I337" s="3"/>
      <c r="J337" s="3"/>
      <c r="K337" s="3"/>
      <c r="L337" s="3"/>
      <c r="M337" s="3"/>
      <c r="N337" s="3"/>
      <c r="O337" s="3"/>
      <c r="P337" s="3"/>
      <c r="Q337" s="3"/>
      <c r="R337" s="3"/>
      <c r="S337" s="3"/>
      <c r="T337" s="3"/>
    </row>
    <row r="338" ht="15.75" customHeight="1">
      <c r="A338" s="11"/>
      <c r="B338" s="3"/>
      <c r="C338" s="3"/>
      <c r="E338" s="3"/>
      <c r="G338" s="3"/>
      <c r="H338" s="3"/>
      <c r="I338" s="3"/>
      <c r="J338" s="3"/>
      <c r="K338" s="3"/>
      <c r="L338" s="3"/>
      <c r="M338" s="3"/>
      <c r="N338" s="3"/>
      <c r="O338" s="3"/>
      <c r="P338" s="3"/>
      <c r="Q338" s="3"/>
      <c r="R338" s="3"/>
      <c r="S338" s="3"/>
      <c r="T338" s="3"/>
    </row>
    <row r="339" ht="15.75" customHeight="1">
      <c r="A339" s="11"/>
      <c r="B339" s="3"/>
      <c r="C339" s="3"/>
      <c r="E339" s="3"/>
      <c r="G339" s="3"/>
      <c r="H339" s="3"/>
      <c r="I339" s="3"/>
      <c r="J339" s="3"/>
      <c r="K339" s="3"/>
      <c r="L339" s="3"/>
      <c r="M339" s="3"/>
      <c r="N339" s="3"/>
      <c r="O339" s="3"/>
      <c r="P339" s="3"/>
      <c r="Q339" s="3"/>
      <c r="R339" s="3"/>
      <c r="S339" s="3"/>
      <c r="T339" s="3"/>
    </row>
    <row r="340" ht="15.75" customHeight="1">
      <c r="A340" s="11"/>
      <c r="B340" s="3"/>
      <c r="C340" s="3"/>
      <c r="E340" s="3"/>
      <c r="G340" s="3"/>
      <c r="H340" s="3"/>
      <c r="I340" s="3"/>
      <c r="J340" s="3"/>
      <c r="K340" s="3"/>
      <c r="L340" s="3"/>
      <c r="M340" s="3"/>
      <c r="N340" s="3"/>
      <c r="O340" s="3"/>
      <c r="P340" s="3"/>
      <c r="Q340" s="3"/>
      <c r="R340" s="3"/>
      <c r="S340" s="3"/>
      <c r="T340" s="3"/>
    </row>
    <row r="341" ht="15.75" customHeight="1">
      <c r="A341" s="11"/>
      <c r="B341" s="3"/>
      <c r="C341" s="3"/>
      <c r="E341" s="3"/>
      <c r="G341" s="3"/>
      <c r="H341" s="3"/>
      <c r="I341" s="3"/>
      <c r="J341" s="3"/>
      <c r="K341" s="3"/>
      <c r="L341" s="3"/>
      <c r="M341" s="3"/>
      <c r="N341" s="3"/>
      <c r="O341" s="3"/>
      <c r="P341" s="3"/>
      <c r="Q341" s="3"/>
      <c r="R341" s="3"/>
      <c r="S341" s="3"/>
      <c r="T341" s="3"/>
    </row>
    <row r="342" ht="15.75" customHeight="1">
      <c r="A342" s="11"/>
      <c r="B342" s="3"/>
      <c r="C342" s="3"/>
      <c r="E342" s="3"/>
      <c r="G342" s="3"/>
      <c r="H342" s="3"/>
      <c r="I342" s="3"/>
      <c r="J342" s="3"/>
      <c r="K342" s="3"/>
      <c r="L342" s="3"/>
      <c r="M342" s="3"/>
      <c r="N342" s="3"/>
      <c r="O342" s="3"/>
      <c r="P342" s="3"/>
      <c r="Q342" s="3"/>
      <c r="R342" s="3"/>
      <c r="S342" s="3"/>
      <c r="T342" s="3"/>
    </row>
    <row r="343" ht="15.75" customHeight="1">
      <c r="A343" s="11"/>
      <c r="B343" s="3"/>
      <c r="C343" s="3"/>
      <c r="E343" s="3"/>
      <c r="G343" s="3"/>
      <c r="H343" s="3"/>
      <c r="I343" s="3"/>
      <c r="J343" s="3"/>
      <c r="K343" s="3"/>
      <c r="L343" s="3"/>
      <c r="M343" s="3"/>
      <c r="N343" s="3"/>
      <c r="O343" s="3"/>
      <c r="P343" s="3"/>
      <c r="Q343" s="3"/>
      <c r="R343" s="3"/>
      <c r="S343" s="3"/>
      <c r="T343" s="3"/>
    </row>
    <row r="344" ht="15.75" customHeight="1">
      <c r="A344" s="11"/>
      <c r="B344" s="3"/>
      <c r="C344" s="3"/>
      <c r="E344" s="3"/>
      <c r="F344" s="3"/>
      <c r="G344" s="3"/>
      <c r="H344" s="3"/>
      <c r="I344" s="3"/>
      <c r="J344" s="3"/>
      <c r="K344" s="3"/>
      <c r="L344" s="3"/>
      <c r="M344" s="3"/>
      <c r="N344" s="3"/>
      <c r="O344" s="3"/>
      <c r="P344" s="3"/>
      <c r="Q344" s="3"/>
      <c r="R344" s="3"/>
      <c r="S344" s="3"/>
      <c r="T344" s="3"/>
    </row>
    <row r="345" ht="15.75" customHeight="1">
      <c r="A345" s="11"/>
      <c r="B345" s="3"/>
      <c r="C345" s="3"/>
      <c r="E345" s="3"/>
      <c r="F345" s="3"/>
      <c r="G345" s="3"/>
      <c r="H345" s="3"/>
      <c r="I345" s="3"/>
      <c r="J345" s="3"/>
      <c r="K345" s="3"/>
      <c r="L345" s="3"/>
      <c r="M345" s="3"/>
      <c r="N345" s="3"/>
      <c r="O345" s="3"/>
      <c r="P345" s="3"/>
      <c r="Q345" s="3"/>
      <c r="R345" s="3"/>
      <c r="S345" s="3"/>
      <c r="T345" s="3"/>
    </row>
    <row r="346" ht="15.75" customHeight="1">
      <c r="A346" s="11"/>
      <c r="B346" s="3"/>
      <c r="C346" s="3"/>
      <c r="E346" s="3"/>
      <c r="F346" s="3"/>
      <c r="G346" s="3"/>
      <c r="H346" s="3"/>
      <c r="I346" s="3"/>
      <c r="J346" s="3"/>
      <c r="K346" s="3"/>
      <c r="L346" s="3"/>
      <c r="M346" s="3"/>
      <c r="N346" s="3"/>
      <c r="O346" s="3"/>
      <c r="P346" s="3"/>
      <c r="Q346" s="3"/>
      <c r="R346" s="3"/>
      <c r="S346" s="3"/>
      <c r="T346" s="3"/>
    </row>
    <row r="347" ht="15.75" customHeight="1">
      <c r="A347" s="11"/>
      <c r="B347" s="3"/>
      <c r="C347" s="3"/>
      <c r="E347" s="3"/>
      <c r="F347" s="3"/>
      <c r="G347" s="3"/>
      <c r="H347" s="3"/>
      <c r="I347" s="3"/>
      <c r="J347" s="3"/>
      <c r="K347" s="3"/>
      <c r="L347" s="3"/>
      <c r="M347" s="3"/>
      <c r="N347" s="3"/>
      <c r="O347" s="3"/>
      <c r="P347" s="3"/>
      <c r="Q347" s="3"/>
      <c r="R347" s="3"/>
      <c r="S347" s="3"/>
      <c r="T347" s="3"/>
    </row>
    <row r="348" ht="15.75" customHeight="1">
      <c r="A348" s="11"/>
      <c r="B348" s="3"/>
      <c r="C348" s="3"/>
      <c r="E348" s="3"/>
      <c r="F348" s="3"/>
      <c r="G348" s="3"/>
      <c r="H348" s="3"/>
      <c r="I348" s="3"/>
      <c r="J348" s="3"/>
      <c r="K348" s="3"/>
      <c r="L348" s="3"/>
      <c r="M348" s="3"/>
      <c r="N348" s="3"/>
      <c r="O348" s="3"/>
      <c r="P348" s="3"/>
      <c r="Q348" s="3"/>
      <c r="R348" s="3"/>
      <c r="S348" s="3"/>
      <c r="T348" s="3"/>
    </row>
    <row r="349" ht="15.75" customHeight="1">
      <c r="A349" s="11"/>
      <c r="B349" s="3"/>
      <c r="C349" s="3"/>
      <c r="E349" s="3"/>
      <c r="F349" s="3"/>
      <c r="G349" s="3"/>
      <c r="H349" s="3"/>
      <c r="I349" s="3"/>
      <c r="J349" s="3"/>
      <c r="K349" s="3"/>
      <c r="L349" s="3"/>
      <c r="M349" s="3"/>
      <c r="N349" s="3"/>
      <c r="O349" s="3"/>
      <c r="P349" s="3"/>
      <c r="Q349" s="3"/>
      <c r="R349" s="3"/>
      <c r="S349" s="3"/>
      <c r="T349" s="3"/>
    </row>
    <row r="350" ht="15.75" customHeight="1">
      <c r="A350" s="11"/>
      <c r="B350" s="3"/>
      <c r="C350" s="3"/>
      <c r="E350" s="3"/>
      <c r="F350" s="3"/>
      <c r="G350" s="3"/>
      <c r="H350" s="3"/>
      <c r="I350" s="3"/>
      <c r="J350" s="3"/>
      <c r="K350" s="3"/>
      <c r="L350" s="3"/>
      <c r="M350" s="3"/>
      <c r="N350" s="3"/>
      <c r="O350" s="3"/>
      <c r="P350" s="3"/>
      <c r="Q350" s="3"/>
      <c r="R350" s="3"/>
      <c r="S350" s="3"/>
      <c r="T350" s="3"/>
    </row>
    <row r="351" ht="15.75" customHeight="1">
      <c r="A351" s="11"/>
      <c r="B351" s="3"/>
      <c r="C351" s="3"/>
      <c r="E351" s="3"/>
      <c r="F351" s="3"/>
      <c r="G351" s="3"/>
      <c r="H351" s="3"/>
      <c r="I351" s="3"/>
      <c r="J351" s="3"/>
      <c r="K351" s="3"/>
      <c r="L351" s="3"/>
      <c r="M351" s="3"/>
      <c r="N351" s="3"/>
      <c r="O351" s="3"/>
      <c r="P351" s="3"/>
      <c r="Q351" s="3"/>
      <c r="R351" s="3"/>
      <c r="S351" s="3"/>
      <c r="T351" s="3"/>
    </row>
    <row r="352" ht="15.75" customHeight="1">
      <c r="A352" s="11"/>
      <c r="B352" s="3"/>
      <c r="C352" s="3"/>
      <c r="E352" s="3"/>
      <c r="F352" s="3"/>
      <c r="G352" s="3"/>
      <c r="H352" s="3"/>
      <c r="I352" s="3"/>
      <c r="J352" s="3"/>
      <c r="K352" s="3"/>
      <c r="L352" s="3"/>
      <c r="M352" s="3"/>
      <c r="N352" s="3"/>
      <c r="O352" s="3"/>
      <c r="P352" s="3"/>
      <c r="Q352" s="3"/>
      <c r="R352" s="3"/>
      <c r="S352" s="3"/>
      <c r="T352" s="3"/>
    </row>
    <row r="353" ht="15.75" customHeight="1">
      <c r="A353" s="11"/>
      <c r="B353" s="3"/>
      <c r="C353" s="3"/>
      <c r="E353" s="3"/>
      <c r="F353" s="3"/>
      <c r="G353" s="3"/>
      <c r="H353" s="3"/>
      <c r="I353" s="3"/>
      <c r="J353" s="3"/>
      <c r="K353" s="3"/>
      <c r="L353" s="3"/>
      <c r="M353" s="3"/>
      <c r="N353" s="3"/>
      <c r="O353" s="3"/>
      <c r="P353" s="3"/>
      <c r="Q353" s="3"/>
      <c r="R353" s="3"/>
      <c r="S353" s="3"/>
      <c r="T353" s="3"/>
    </row>
    <row r="354" ht="15.75" customHeight="1">
      <c r="A354" s="11"/>
      <c r="B354" s="3"/>
      <c r="C354" s="3"/>
      <c r="E354" s="3"/>
      <c r="F354" s="3"/>
      <c r="G354" s="3"/>
      <c r="H354" s="3"/>
      <c r="I354" s="3"/>
      <c r="J354" s="3"/>
      <c r="K354" s="3"/>
      <c r="L354" s="3"/>
      <c r="M354" s="3"/>
      <c r="N354" s="3"/>
      <c r="O354" s="3"/>
      <c r="P354" s="3"/>
      <c r="Q354" s="3"/>
      <c r="R354" s="3"/>
      <c r="S354" s="3"/>
      <c r="T354" s="3"/>
    </row>
    <row r="355" ht="15.75" customHeight="1">
      <c r="A355" s="11"/>
      <c r="B355" s="3"/>
      <c r="C355" s="3"/>
      <c r="E355" s="3"/>
      <c r="F355" s="3"/>
      <c r="G355" s="3"/>
      <c r="H355" s="3"/>
      <c r="I355" s="3"/>
      <c r="J355" s="3"/>
      <c r="K355" s="3"/>
      <c r="L355" s="3"/>
      <c r="M355" s="3"/>
      <c r="N355" s="3"/>
      <c r="O355" s="3"/>
      <c r="P355" s="3"/>
      <c r="Q355" s="3"/>
      <c r="R355" s="3"/>
      <c r="S355" s="3"/>
      <c r="T355" s="3"/>
    </row>
    <row r="356" ht="15.75" customHeight="1">
      <c r="A356" s="11"/>
      <c r="B356" s="3"/>
      <c r="C356" s="3"/>
      <c r="E356" s="3"/>
      <c r="F356" s="3"/>
      <c r="G356" s="3"/>
      <c r="H356" s="3"/>
      <c r="I356" s="3"/>
      <c r="J356" s="3"/>
      <c r="K356" s="3"/>
      <c r="L356" s="3"/>
      <c r="M356" s="3"/>
      <c r="N356" s="3"/>
      <c r="O356" s="3"/>
      <c r="P356" s="3"/>
      <c r="Q356" s="3"/>
      <c r="R356" s="3"/>
      <c r="S356" s="3"/>
      <c r="T356" s="3"/>
    </row>
    <row r="357" ht="15.75" customHeight="1">
      <c r="A357" s="11"/>
      <c r="B357" s="3"/>
      <c r="C357" s="3"/>
      <c r="E357" s="3"/>
      <c r="F357" s="3"/>
      <c r="G357" s="3"/>
      <c r="H357" s="3"/>
      <c r="I357" s="3"/>
      <c r="J357" s="3"/>
      <c r="K357" s="3"/>
      <c r="L357" s="3"/>
      <c r="M357" s="3"/>
      <c r="N357" s="3"/>
      <c r="O357" s="3"/>
      <c r="P357" s="3"/>
      <c r="Q357" s="3"/>
      <c r="R357" s="3"/>
      <c r="S357" s="3"/>
      <c r="T357" s="3"/>
    </row>
    <row r="358" ht="15.75" customHeight="1">
      <c r="A358" s="11"/>
      <c r="B358" s="3"/>
      <c r="C358" s="3"/>
      <c r="E358" s="3"/>
      <c r="F358" s="3"/>
      <c r="G358" s="3"/>
      <c r="H358" s="3"/>
      <c r="I358" s="3"/>
      <c r="J358" s="3"/>
      <c r="K358" s="3"/>
      <c r="L358" s="3"/>
      <c r="M358" s="3"/>
      <c r="N358" s="3"/>
      <c r="O358" s="3"/>
      <c r="P358" s="3"/>
      <c r="Q358" s="3"/>
      <c r="R358" s="3"/>
      <c r="S358" s="3"/>
      <c r="T358" s="3"/>
    </row>
    <row r="359" ht="15.75" customHeight="1">
      <c r="A359" s="11"/>
      <c r="B359" s="3"/>
      <c r="C359" s="3"/>
      <c r="E359" s="3"/>
      <c r="F359" s="3"/>
      <c r="G359" s="3"/>
      <c r="H359" s="3"/>
      <c r="I359" s="3"/>
      <c r="J359" s="3"/>
      <c r="K359" s="3"/>
      <c r="L359" s="3"/>
      <c r="M359" s="3"/>
      <c r="N359" s="3"/>
      <c r="O359" s="3"/>
      <c r="P359" s="3"/>
      <c r="Q359" s="3"/>
      <c r="R359" s="3"/>
      <c r="S359" s="3"/>
      <c r="T359" s="3"/>
    </row>
    <row r="360" ht="15.75" customHeight="1">
      <c r="A360" s="11"/>
      <c r="B360" s="3"/>
      <c r="C360" s="3"/>
      <c r="E360" s="3"/>
      <c r="F360" s="3"/>
      <c r="G360" s="3"/>
      <c r="H360" s="3"/>
      <c r="I360" s="3"/>
      <c r="J360" s="3"/>
      <c r="K360" s="3"/>
      <c r="L360" s="3"/>
      <c r="M360" s="3"/>
      <c r="N360" s="3"/>
      <c r="O360" s="3"/>
      <c r="P360" s="3"/>
      <c r="Q360" s="3"/>
      <c r="R360" s="3"/>
      <c r="S360" s="3"/>
      <c r="T360" s="3"/>
    </row>
    <row r="361" ht="15.75" customHeight="1">
      <c r="A361" s="11"/>
      <c r="B361" s="3"/>
      <c r="C361" s="3"/>
      <c r="E361" s="3"/>
      <c r="F361" s="3"/>
      <c r="G361" s="3"/>
      <c r="H361" s="3"/>
      <c r="I361" s="3"/>
      <c r="J361" s="3"/>
      <c r="K361" s="3"/>
      <c r="L361" s="3"/>
      <c r="M361" s="3"/>
      <c r="N361" s="3"/>
      <c r="O361" s="3"/>
      <c r="P361" s="3"/>
      <c r="Q361" s="3"/>
      <c r="R361" s="3"/>
      <c r="S361" s="3"/>
      <c r="T361" s="3"/>
    </row>
    <row r="362" ht="15.75" customHeight="1">
      <c r="A362" s="11"/>
      <c r="B362" s="3"/>
      <c r="C362" s="3"/>
      <c r="E362" s="3"/>
      <c r="F362" s="3"/>
      <c r="G362" s="3"/>
      <c r="H362" s="3"/>
      <c r="I362" s="3"/>
      <c r="J362" s="3"/>
      <c r="K362" s="3"/>
      <c r="L362" s="3"/>
      <c r="M362" s="3"/>
      <c r="N362" s="3"/>
      <c r="O362" s="3"/>
      <c r="P362" s="3"/>
      <c r="Q362" s="3"/>
      <c r="R362" s="3"/>
      <c r="S362" s="3"/>
      <c r="T362" s="3"/>
    </row>
    <row r="363" ht="15.75" customHeight="1">
      <c r="A363" s="11"/>
      <c r="B363" s="3"/>
      <c r="C363" s="3"/>
      <c r="E363" s="3"/>
      <c r="F363" s="3"/>
      <c r="G363" s="3"/>
      <c r="H363" s="3"/>
      <c r="I363" s="3"/>
      <c r="J363" s="3"/>
      <c r="K363" s="3"/>
      <c r="L363" s="3"/>
      <c r="M363" s="3"/>
      <c r="N363" s="3"/>
      <c r="O363" s="3"/>
      <c r="P363" s="3"/>
      <c r="Q363" s="3"/>
      <c r="R363" s="3"/>
      <c r="S363" s="3"/>
      <c r="T363" s="3"/>
    </row>
    <row r="364" ht="15.75" customHeight="1">
      <c r="A364" s="11"/>
      <c r="B364" s="3"/>
      <c r="C364" s="3"/>
      <c r="E364" s="3"/>
      <c r="F364" s="3"/>
      <c r="G364" s="3"/>
      <c r="H364" s="3"/>
      <c r="I364" s="3"/>
      <c r="J364" s="3"/>
      <c r="K364" s="3"/>
      <c r="L364" s="3"/>
      <c r="M364" s="3"/>
      <c r="N364" s="3"/>
      <c r="O364" s="3"/>
      <c r="P364" s="3"/>
      <c r="Q364" s="3"/>
      <c r="R364" s="3"/>
      <c r="S364" s="3"/>
      <c r="T364" s="3"/>
    </row>
    <row r="365" ht="15.75" customHeight="1">
      <c r="A365" s="11"/>
      <c r="B365" s="3"/>
      <c r="C365" s="3"/>
      <c r="E365" s="3"/>
      <c r="F365" s="3"/>
      <c r="G365" s="3"/>
      <c r="H365" s="3"/>
      <c r="I365" s="3"/>
      <c r="J365" s="3"/>
      <c r="K365" s="3"/>
      <c r="L365" s="3"/>
      <c r="M365" s="3"/>
      <c r="N365" s="3"/>
      <c r="O365" s="3"/>
      <c r="P365" s="3"/>
      <c r="Q365" s="3"/>
      <c r="R365" s="3"/>
      <c r="S365" s="3"/>
      <c r="T365" s="3"/>
    </row>
    <row r="366" ht="15.75" customHeight="1">
      <c r="A366" s="11"/>
      <c r="B366" s="3"/>
      <c r="C366" s="3"/>
      <c r="E366" s="3"/>
      <c r="F366" s="3"/>
      <c r="G366" s="3"/>
      <c r="H366" s="3"/>
      <c r="I366" s="3"/>
      <c r="J366" s="3"/>
      <c r="K366" s="3"/>
      <c r="L366" s="3"/>
      <c r="M366" s="3"/>
      <c r="N366" s="3"/>
      <c r="O366" s="3"/>
      <c r="P366" s="3"/>
      <c r="Q366" s="3"/>
      <c r="R366" s="3"/>
      <c r="S366" s="3"/>
      <c r="T366" s="3"/>
    </row>
    <row r="367" ht="15.75" customHeight="1">
      <c r="A367" s="11"/>
      <c r="B367" s="3"/>
      <c r="C367" s="3"/>
      <c r="E367" s="3"/>
      <c r="F367" s="3"/>
      <c r="G367" s="3"/>
      <c r="H367" s="3"/>
      <c r="I367" s="3"/>
      <c r="J367" s="3"/>
      <c r="K367" s="3"/>
      <c r="L367" s="3"/>
      <c r="M367" s="3"/>
      <c r="N367" s="3"/>
      <c r="O367" s="3"/>
      <c r="P367" s="3"/>
      <c r="Q367" s="3"/>
      <c r="R367" s="3"/>
      <c r="S367" s="3"/>
      <c r="T367" s="3"/>
    </row>
    <row r="368" ht="15.75" customHeight="1">
      <c r="A368" s="11"/>
      <c r="B368" s="3"/>
      <c r="C368" s="3"/>
      <c r="E368" s="3"/>
      <c r="F368" s="3"/>
      <c r="G368" s="3"/>
      <c r="H368" s="3"/>
      <c r="I368" s="3"/>
      <c r="J368" s="3"/>
      <c r="K368" s="3"/>
      <c r="L368" s="3"/>
      <c r="M368" s="3"/>
      <c r="N368" s="3"/>
      <c r="O368" s="3"/>
      <c r="P368" s="3"/>
      <c r="Q368" s="3"/>
      <c r="R368" s="3"/>
      <c r="S368" s="3"/>
      <c r="T368" s="3"/>
    </row>
    <row r="369" ht="15.75" customHeight="1">
      <c r="A369" s="11"/>
      <c r="B369" s="3"/>
      <c r="C369" s="3"/>
      <c r="E369" s="3"/>
      <c r="F369" s="3"/>
      <c r="G369" s="3"/>
      <c r="H369" s="3"/>
      <c r="I369" s="3"/>
      <c r="J369" s="3"/>
      <c r="K369" s="3"/>
      <c r="L369" s="3"/>
      <c r="M369" s="3"/>
      <c r="N369" s="3"/>
      <c r="O369" s="3"/>
      <c r="P369" s="3"/>
      <c r="Q369" s="3"/>
      <c r="R369" s="3"/>
      <c r="S369" s="3"/>
      <c r="T369" s="3"/>
    </row>
    <row r="370" ht="15.75" customHeight="1">
      <c r="A370" s="11"/>
      <c r="B370" s="3"/>
      <c r="C370" s="3"/>
      <c r="E370" s="3"/>
      <c r="F370" s="3"/>
      <c r="G370" s="3"/>
      <c r="H370" s="3"/>
      <c r="I370" s="3"/>
      <c r="J370" s="3"/>
      <c r="K370" s="3"/>
      <c r="L370" s="3"/>
      <c r="M370" s="3"/>
      <c r="N370" s="3"/>
      <c r="O370" s="3"/>
      <c r="P370" s="3"/>
      <c r="Q370" s="3"/>
      <c r="R370" s="3"/>
      <c r="S370" s="3"/>
      <c r="T370" s="3"/>
    </row>
    <row r="371" ht="15.75" customHeight="1">
      <c r="A371" s="11"/>
      <c r="B371" s="3"/>
      <c r="C371" s="3"/>
      <c r="E371" s="3"/>
      <c r="F371" s="3"/>
      <c r="G371" s="3"/>
      <c r="H371" s="3"/>
      <c r="I371" s="3"/>
      <c r="J371" s="3"/>
      <c r="K371" s="3"/>
      <c r="L371" s="3"/>
      <c r="M371" s="3"/>
      <c r="N371" s="3"/>
      <c r="O371" s="3"/>
      <c r="P371" s="3"/>
      <c r="Q371" s="3"/>
      <c r="R371" s="3"/>
      <c r="S371" s="3"/>
      <c r="T371" s="3"/>
    </row>
    <row r="372" ht="15.75" customHeight="1">
      <c r="A372" s="11"/>
      <c r="B372" s="3"/>
      <c r="C372" s="3"/>
      <c r="E372" s="3"/>
      <c r="F372" s="3"/>
      <c r="G372" s="3"/>
      <c r="H372" s="3"/>
      <c r="I372" s="3"/>
      <c r="J372" s="3"/>
      <c r="K372" s="3"/>
      <c r="L372" s="3"/>
      <c r="M372" s="3"/>
      <c r="N372" s="3"/>
      <c r="O372" s="3"/>
      <c r="P372" s="3"/>
      <c r="Q372" s="3"/>
      <c r="R372" s="3"/>
      <c r="S372" s="3"/>
      <c r="T372" s="3"/>
    </row>
    <row r="373" ht="15.75" customHeight="1">
      <c r="A373" s="11"/>
      <c r="B373" s="3"/>
      <c r="C373" s="3"/>
      <c r="E373" s="3"/>
      <c r="F373" s="3"/>
      <c r="G373" s="3"/>
      <c r="H373" s="3"/>
      <c r="I373" s="3"/>
      <c r="J373" s="3"/>
      <c r="K373" s="3"/>
      <c r="L373" s="3"/>
      <c r="M373" s="3"/>
      <c r="N373" s="3"/>
      <c r="O373" s="3"/>
      <c r="P373" s="3"/>
      <c r="Q373" s="3"/>
      <c r="R373" s="3"/>
      <c r="S373" s="3"/>
      <c r="T373" s="3"/>
    </row>
    <row r="374" ht="15.75" customHeight="1">
      <c r="A374" s="11"/>
      <c r="B374" s="3"/>
      <c r="C374" s="3"/>
      <c r="E374" s="3"/>
      <c r="F374" s="3"/>
      <c r="G374" s="3"/>
      <c r="H374" s="3"/>
      <c r="I374" s="3"/>
      <c r="J374" s="3"/>
      <c r="K374" s="3"/>
      <c r="L374" s="3"/>
      <c r="M374" s="3"/>
      <c r="N374" s="3"/>
      <c r="O374" s="3"/>
      <c r="P374" s="3"/>
      <c r="Q374" s="3"/>
      <c r="R374" s="3"/>
      <c r="S374" s="3"/>
      <c r="T374" s="3"/>
    </row>
    <row r="375" ht="15.75" customHeight="1">
      <c r="A375" s="11"/>
      <c r="B375" s="3"/>
      <c r="C375" s="3"/>
      <c r="E375" s="3"/>
      <c r="F375" s="3"/>
      <c r="G375" s="3"/>
      <c r="H375" s="3"/>
      <c r="I375" s="3"/>
      <c r="J375" s="3"/>
      <c r="K375" s="3"/>
      <c r="L375" s="3"/>
      <c r="M375" s="3"/>
      <c r="N375" s="3"/>
      <c r="O375" s="3"/>
      <c r="P375" s="3"/>
      <c r="Q375" s="3"/>
      <c r="R375" s="3"/>
      <c r="S375" s="3"/>
      <c r="T375" s="3"/>
    </row>
    <row r="376" ht="15.75" customHeight="1">
      <c r="A376" s="11"/>
      <c r="B376" s="3"/>
      <c r="C376" s="3"/>
      <c r="E376" s="3"/>
      <c r="F376" s="3"/>
      <c r="G376" s="3"/>
      <c r="H376" s="3"/>
      <c r="I376" s="3"/>
      <c r="J376" s="3"/>
      <c r="K376" s="3"/>
      <c r="L376" s="3"/>
      <c r="M376" s="3"/>
      <c r="N376" s="3"/>
      <c r="O376" s="3"/>
      <c r="P376" s="3"/>
      <c r="Q376" s="3"/>
      <c r="R376" s="3"/>
      <c r="S376" s="3"/>
      <c r="T376" s="3"/>
    </row>
    <row r="377" ht="15.75" customHeight="1">
      <c r="A377" s="11"/>
      <c r="B377" s="3"/>
      <c r="C377" s="3"/>
      <c r="E377" s="3"/>
      <c r="F377" s="3"/>
      <c r="G377" s="3"/>
      <c r="H377" s="3"/>
      <c r="I377" s="3"/>
      <c r="J377" s="3"/>
      <c r="K377" s="3"/>
      <c r="L377" s="3"/>
      <c r="M377" s="3"/>
      <c r="N377" s="3"/>
      <c r="O377" s="3"/>
      <c r="P377" s="3"/>
      <c r="Q377" s="3"/>
      <c r="R377" s="3"/>
      <c r="S377" s="3"/>
      <c r="T377" s="3"/>
    </row>
    <row r="378" ht="15.75" customHeight="1">
      <c r="A378" s="11"/>
      <c r="B378" s="3"/>
      <c r="C378" s="3"/>
      <c r="E378" s="3"/>
      <c r="F378" s="3"/>
      <c r="G378" s="3"/>
      <c r="H378" s="3"/>
      <c r="I378" s="3"/>
      <c r="J378" s="3"/>
      <c r="K378" s="3"/>
      <c r="L378" s="3"/>
      <c r="M378" s="3"/>
      <c r="N378" s="3"/>
      <c r="O378" s="3"/>
      <c r="P378" s="3"/>
      <c r="Q378" s="3"/>
      <c r="R378" s="3"/>
      <c r="S378" s="3"/>
      <c r="T378" s="3"/>
    </row>
    <row r="379" ht="15.75" customHeight="1">
      <c r="A379" s="11"/>
      <c r="B379" s="3"/>
      <c r="C379" s="3"/>
      <c r="E379" s="3"/>
      <c r="F379" s="3"/>
      <c r="G379" s="3"/>
      <c r="H379" s="3"/>
      <c r="I379" s="3"/>
      <c r="J379" s="3"/>
      <c r="K379" s="3"/>
      <c r="L379" s="3"/>
      <c r="M379" s="3"/>
      <c r="N379" s="3"/>
      <c r="O379" s="3"/>
      <c r="P379" s="3"/>
      <c r="Q379" s="3"/>
      <c r="R379" s="3"/>
      <c r="S379" s="3"/>
      <c r="T379" s="3"/>
    </row>
    <row r="380" ht="15.75" customHeight="1">
      <c r="A380" s="11"/>
      <c r="B380" s="3"/>
      <c r="C380" s="3"/>
      <c r="E380" s="3"/>
      <c r="F380" s="3"/>
      <c r="G380" s="3"/>
      <c r="H380" s="3"/>
      <c r="I380" s="3"/>
      <c r="J380" s="3"/>
      <c r="K380" s="3"/>
      <c r="L380" s="3"/>
      <c r="M380" s="3"/>
      <c r="N380" s="3"/>
      <c r="O380" s="3"/>
      <c r="P380" s="3"/>
      <c r="Q380" s="3"/>
      <c r="R380" s="3"/>
      <c r="S380" s="3"/>
      <c r="T380" s="3"/>
    </row>
    <row r="381" ht="15.75" customHeight="1">
      <c r="A381" s="11"/>
      <c r="B381" s="3"/>
      <c r="C381" s="3"/>
      <c r="E381" s="3"/>
      <c r="F381" s="3"/>
      <c r="G381" s="3"/>
      <c r="H381" s="3"/>
      <c r="I381" s="3"/>
      <c r="J381" s="3"/>
      <c r="K381" s="3"/>
      <c r="L381" s="3"/>
      <c r="M381" s="3"/>
      <c r="N381" s="3"/>
      <c r="O381" s="3"/>
      <c r="P381" s="3"/>
      <c r="Q381" s="3"/>
      <c r="R381" s="3"/>
      <c r="S381" s="3"/>
      <c r="T381" s="3"/>
    </row>
    <row r="382" ht="15.75" customHeight="1">
      <c r="A382" s="11"/>
      <c r="B382" s="3"/>
      <c r="C382" s="3"/>
      <c r="E382" s="3"/>
      <c r="F382" s="3"/>
      <c r="G382" s="3"/>
      <c r="H382" s="3"/>
      <c r="I382" s="3"/>
      <c r="J382" s="3"/>
      <c r="K382" s="3"/>
      <c r="L382" s="3"/>
      <c r="M382" s="3"/>
      <c r="N382" s="3"/>
      <c r="O382" s="3"/>
      <c r="P382" s="3"/>
      <c r="Q382" s="3"/>
      <c r="R382" s="3"/>
      <c r="S382" s="3"/>
      <c r="T382" s="3"/>
    </row>
    <row r="383" ht="15.75" customHeight="1">
      <c r="A383" s="11"/>
      <c r="B383" s="3"/>
      <c r="C383" s="3"/>
      <c r="E383" s="3"/>
      <c r="F383" s="3"/>
      <c r="G383" s="3"/>
      <c r="H383" s="3"/>
      <c r="I383" s="3"/>
      <c r="J383" s="3"/>
      <c r="K383" s="3"/>
      <c r="L383" s="3"/>
      <c r="M383" s="3"/>
      <c r="N383" s="3"/>
      <c r="O383" s="3"/>
      <c r="P383" s="3"/>
      <c r="Q383" s="3"/>
      <c r="R383" s="3"/>
      <c r="S383" s="3"/>
      <c r="T383" s="3"/>
    </row>
    <row r="384" ht="15.75" customHeight="1">
      <c r="A384" s="11"/>
      <c r="B384" s="3"/>
      <c r="C384" s="3"/>
      <c r="E384" s="3"/>
      <c r="F384" s="3"/>
      <c r="G384" s="3"/>
      <c r="H384" s="3"/>
      <c r="I384" s="3"/>
      <c r="J384" s="3"/>
      <c r="K384" s="3"/>
      <c r="L384" s="3"/>
      <c r="M384" s="3"/>
      <c r="N384" s="3"/>
      <c r="O384" s="3"/>
      <c r="P384" s="3"/>
      <c r="Q384" s="3"/>
      <c r="R384" s="3"/>
      <c r="S384" s="3"/>
      <c r="T384" s="3"/>
    </row>
    <row r="385" ht="15.75" customHeight="1">
      <c r="A385" s="12"/>
    </row>
    <row r="386" ht="15.75" customHeight="1">
      <c r="A386" s="12"/>
    </row>
    <row r="387" ht="15.75" customHeight="1">
      <c r="A387" s="12"/>
    </row>
    <row r="388" ht="15.75" customHeight="1">
      <c r="A388" s="12"/>
    </row>
    <row r="389" ht="15.75" customHeight="1">
      <c r="A389" s="12"/>
    </row>
    <row r="390" ht="15.75" customHeight="1">
      <c r="A390" s="12"/>
    </row>
    <row r="391" ht="15.75" customHeight="1">
      <c r="A391" s="12"/>
    </row>
    <row r="392" ht="15.75" customHeight="1">
      <c r="A392" s="12"/>
    </row>
    <row r="393" ht="15.75" customHeight="1">
      <c r="A393" s="12"/>
    </row>
    <row r="394" ht="15.75" customHeight="1">
      <c r="A394" s="12"/>
    </row>
    <row r="395" ht="15.75" customHeight="1">
      <c r="A395" s="12"/>
    </row>
    <row r="396" ht="15.75" customHeight="1">
      <c r="A396" s="12"/>
    </row>
    <row r="397" ht="15.75" customHeight="1">
      <c r="A397" s="12"/>
    </row>
    <row r="398" ht="15.75" customHeight="1">
      <c r="A398" s="12"/>
    </row>
    <row r="399" ht="15.75" customHeight="1">
      <c r="A399" s="12"/>
    </row>
    <row r="400" ht="15.75" customHeight="1">
      <c r="A400" s="12"/>
    </row>
    <row r="401" ht="15.75" customHeight="1">
      <c r="A401" s="12"/>
    </row>
    <row r="402" ht="15.75" customHeight="1">
      <c r="A402" s="12"/>
    </row>
    <row r="403" ht="15.75" customHeight="1">
      <c r="A403" s="12"/>
    </row>
    <row r="404" ht="15.75" customHeight="1">
      <c r="A404" s="12"/>
    </row>
    <row r="405" ht="15.75" customHeight="1">
      <c r="A405" s="12"/>
    </row>
    <row r="406" ht="15.75" customHeight="1">
      <c r="A406" s="12"/>
    </row>
    <row r="407" ht="15.75" customHeight="1">
      <c r="A407" s="12"/>
    </row>
    <row r="408" ht="15.75" customHeight="1">
      <c r="A408" s="12"/>
    </row>
    <row r="409" ht="15.75" customHeight="1">
      <c r="A409" s="12"/>
    </row>
    <row r="410" ht="15.75" customHeight="1">
      <c r="A410" s="12"/>
    </row>
    <row r="411" ht="15.75" customHeight="1">
      <c r="A411" s="12"/>
    </row>
    <row r="412" ht="15.75" customHeight="1">
      <c r="A412" s="12"/>
    </row>
    <row r="413" ht="15.75" customHeight="1">
      <c r="A413" s="12"/>
    </row>
    <row r="414" ht="15.75" customHeight="1">
      <c r="A414" s="12"/>
    </row>
    <row r="415" ht="15.75" customHeight="1">
      <c r="A415" s="12"/>
    </row>
    <row r="416" ht="15.75" customHeight="1">
      <c r="A416" s="12"/>
    </row>
    <row r="417" ht="15.75" customHeight="1">
      <c r="A417" s="12"/>
    </row>
    <row r="418" ht="15.75" customHeight="1">
      <c r="A418" s="12"/>
    </row>
    <row r="419" ht="15.75" customHeight="1">
      <c r="A419" s="12"/>
    </row>
    <row r="420" ht="15.75" customHeight="1">
      <c r="A420" s="12"/>
    </row>
    <row r="421" ht="15.75" customHeight="1">
      <c r="A421" s="12"/>
    </row>
    <row r="422" ht="15.75" customHeight="1">
      <c r="A422" s="12"/>
    </row>
    <row r="423" ht="15.75" customHeight="1">
      <c r="A423" s="12"/>
    </row>
    <row r="424" ht="15.75" customHeight="1">
      <c r="A424" s="12"/>
    </row>
    <row r="425" ht="15.75" customHeight="1">
      <c r="A425" s="12"/>
    </row>
    <row r="426" ht="15.75" customHeight="1">
      <c r="A426" s="12"/>
    </row>
    <row r="427" ht="15.75" customHeight="1">
      <c r="A427" s="12"/>
    </row>
    <row r="428" ht="15.75" customHeight="1">
      <c r="A428" s="12"/>
    </row>
    <row r="429" ht="15.75" customHeight="1">
      <c r="A429" s="12"/>
    </row>
    <row r="430" ht="15.75" customHeight="1">
      <c r="A430" s="12"/>
    </row>
    <row r="431" ht="15.75" customHeight="1">
      <c r="A431" s="12"/>
    </row>
    <row r="432" ht="15.75" customHeight="1">
      <c r="A432" s="12"/>
    </row>
    <row r="433" ht="15.75" customHeight="1">
      <c r="A433" s="12"/>
    </row>
    <row r="434" ht="15.75" customHeight="1">
      <c r="A434" s="12"/>
    </row>
    <row r="435" ht="15.75" customHeight="1">
      <c r="A435" s="12"/>
    </row>
    <row r="436" ht="15.75" customHeight="1">
      <c r="A436" s="12"/>
    </row>
    <row r="437" ht="15.75" customHeight="1">
      <c r="A437" s="12"/>
    </row>
    <row r="438" ht="15.75" customHeight="1">
      <c r="A438" s="12"/>
    </row>
    <row r="439" ht="15.75" customHeight="1">
      <c r="A439" s="12"/>
    </row>
    <row r="440" ht="15.75" customHeight="1">
      <c r="A440" s="12"/>
    </row>
    <row r="441" ht="15.75" customHeight="1">
      <c r="A441" s="12"/>
    </row>
    <row r="442" ht="15.75" customHeight="1">
      <c r="A442" s="12"/>
    </row>
    <row r="443" ht="15.75" customHeight="1">
      <c r="A443" s="12"/>
    </row>
    <row r="444" ht="15.75" customHeight="1">
      <c r="A444" s="12"/>
    </row>
    <row r="445" ht="15.75" customHeight="1">
      <c r="A445" s="12"/>
    </row>
    <row r="446" ht="15.75" customHeight="1">
      <c r="A446" s="12"/>
    </row>
    <row r="447" ht="15.75" customHeight="1">
      <c r="A447" s="12"/>
    </row>
    <row r="448" ht="15.75" customHeight="1">
      <c r="A448" s="12"/>
    </row>
    <row r="449" ht="15.75" customHeight="1">
      <c r="A449" s="12"/>
    </row>
    <row r="450" ht="15.75" customHeight="1">
      <c r="A450" s="12"/>
    </row>
    <row r="451" ht="15.75" customHeight="1">
      <c r="A451" s="12"/>
    </row>
    <row r="452" ht="15.75" customHeight="1">
      <c r="A452" s="12"/>
    </row>
    <row r="453" ht="15.75" customHeight="1">
      <c r="A453" s="12"/>
    </row>
    <row r="454" ht="15.75" customHeight="1">
      <c r="A454" s="12"/>
    </row>
    <row r="455" ht="15.75" customHeight="1">
      <c r="A455" s="12"/>
    </row>
    <row r="456" ht="15.75" customHeight="1">
      <c r="A456" s="12"/>
    </row>
    <row r="457" ht="15.75" customHeight="1">
      <c r="A457" s="12"/>
    </row>
    <row r="458" ht="15.75" customHeight="1">
      <c r="A458" s="12"/>
    </row>
    <row r="459" ht="15.75" customHeight="1">
      <c r="A459" s="12"/>
    </row>
    <row r="460" ht="15.75" customHeight="1">
      <c r="A460" s="12"/>
    </row>
    <row r="461" ht="15.75" customHeight="1">
      <c r="A461" s="12"/>
    </row>
    <row r="462" ht="15.75" customHeight="1">
      <c r="A462" s="12"/>
    </row>
    <row r="463" ht="15.75" customHeight="1">
      <c r="A463" s="12"/>
    </row>
    <row r="464" ht="15.75" customHeight="1">
      <c r="A464" s="12"/>
    </row>
    <row r="465" ht="15.75" customHeight="1">
      <c r="A465" s="12"/>
    </row>
    <row r="466" ht="15.75" customHeight="1">
      <c r="A466" s="12"/>
    </row>
    <row r="467" ht="15.75" customHeight="1">
      <c r="A467" s="12"/>
    </row>
    <row r="468" ht="15.75" customHeight="1">
      <c r="A468" s="12"/>
    </row>
    <row r="469" ht="15.75" customHeight="1">
      <c r="A469" s="12"/>
    </row>
    <row r="470" ht="15.75" customHeight="1">
      <c r="A470" s="12"/>
    </row>
    <row r="471" ht="15.75" customHeight="1">
      <c r="A471" s="12"/>
    </row>
    <row r="472" ht="15.75" customHeight="1">
      <c r="A472" s="12"/>
    </row>
    <row r="473" ht="15.75" customHeight="1">
      <c r="A473" s="12"/>
    </row>
    <row r="474" ht="15.75" customHeight="1">
      <c r="A474" s="12"/>
    </row>
    <row r="475" ht="15.75" customHeight="1">
      <c r="A475" s="12"/>
    </row>
    <row r="476" ht="15.75" customHeight="1">
      <c r="A476" s="12"/>
    </row>
    <row r="477" ht="15.75" customHeight="1">
      <c r="A477" s="12"/>
    </row>
    <row r="478" ht="15.75" customHeight="1">
      <c r="A478" s="12"/>
    </row>
    <row r="479" ht="15.75" customHeight="1">
      <c r="A479" s="12"/>
    </row>
    <row r="480" ht="15.75" customHeight="1">
      <c r="A480" s="12"/>
    </row>
    <row r="481" ht="15.75" customHeight="1">
      <c r="A481" s="12"/>
    </row>
    <row r="482" ht="15.75" customHeight="1">
      <c r="A482" s="12"/>
    </row>
    <row r="483" ht="15.75" customHeight="1">
      <c r="A483" s="12"/>
    </row>
    <row r="484" ht="15.75" customHeight="1">
      <c r="A484" s="12"/>
    </row>
    <row r="485" ht="15.75" customHeight="1">
      <c r="A485" s="12"/>
    </row>
    <row r="486" ht="15.75" customHeight="1">
      <c r="A486" s="12"/>
    </row>
    <row r="487" ht="15.75" customHeight="1">
      <c r="A487" s="12"/>
    </row>
    <row r="488" ht="15.75" customHeight="1">
      <c r="A488" s="12"/>
    </row>
    <row r="489" ht="15.75" customHeight="1">
      <c r="A489" s="12"/>
    </row>
    <row r="490" ht="15.75" customHeight="1">
      <c r="A490" s="12"/>
    </row>
    <row r="491" ht="15.75" customHeight="1">
      <c r="A491" s="12"/>
    </row>
    <row r="492" ht="15.75" customHeight="1">
      <c r="A492" s="12"/>
    </row>
    <row r="493" ht="15.75" customHeight="1">
      <c r="A493" s="12"/>
    </row>
    <row r="494" ht="15.75" customHeight="1">
      <c r="A494" s="12"/>
    </row>
    <row r="495" ht="15.75" customHeight="1">
      <c r="A495" s="12"/>
    </row>
    <row r="496" ht="15.75" customHeight="1">
      <c r="A496" s="12"/>
    </row>
    <row r="497" ht="15.75" customHeight="1">
      <c r="A497" s="12"/>
    </row>
    <row r="498" ht="15.75" customHeight="1">
      <c r="A498" s="12"/>
    </row>
    <row r="499" ht="15.75" customHeight="1">
      <c r="A499" s="12"/>
    </row>
    <row r="500" ht="15.75" customHeight="1">
      <c r="A500" s="12"/>
    </row>
    <row r="501" ht="15.75" customHeight="1">
      <c r="A501" s="12"/>
    </row>
    <row r="502" ht="15.75" customHeight="1">
      <c r="A502" s="12"/>
    </row>
    <row r="503" ht="15.75" customHeight="1">
      <c r="A503" s="12"/>
    </row>
    <row r="504" ht="15.75" customHeight="1">
      <c r="A504" s="12"/>
    </row>
    <row r="505" ht="15.75" customHeight="1">
      <c r="A505" s="12"/>
    </row>
    <row r="506" ht="15.75" customHeight="1">
      <c r="A506" s="12"/>
    </row>
    <row r="507" ht="15.75" customHeight="1">
      <c r="A507" s="12"/>
    </row>
    <row r="508" ht="15.75" customHeight="1">
      <c r="A508" s="12"/>
    </row>
    <row r="509" ht="15.75" customHeight="1">
      <c r="A509" s="12"/>
    </row>
    <row r="510" ht="15.75" customHeight="1">
      <c r="A510" s="12"/>
    </row>
    <row r="511" ht="15.75" customHeight="1">
      <c r="A511" s="12"/>
    </row>
    <row r="512" ht="15.75" customHeight="1">
      <c r="A512" s="12"/>
    </row>
    <row r="513" ht="15.75" customHeight="1">
      <c r="A513" s="12"/>
    </row>
    <row r="514" ht="15.75" customHeight="1">
      <c r="A514" s="12"/>
    </row>
    <row r="515" ht="15.75" customHeight="1">
      <c r="A515" s="12"/>
    </row>
    <row r="516" ht="15.75" customHeight="1">
      <c r="A516" s="12"/>
    </row>
    <row r="517" ht="15.75" customHeight="1">
      <c r="A517" s="12"/>
    </row>
    <row r="518" ht="15.75" customHeight="1">
      <c r="A518" s="12"/>
    </row>
    <row r="519" ht="15.75" customHeight="1">
      <c r="A519" s="12"/>
    </row>
    <row r="520" ht="15.75" customHeight="1">
      <c r="A520" s="12"/>
    </row>
    <row r="521" ht="15.75" customHeight="1">
      <c r="A521" s="12"/>
    </row>
    <row r="522" ht="15.75" customHeight="1">
      <c r="A522" s="12"/>
    </row>
    <row r="523" ht="15.75" customHeight="1">
      <c r="A523" s="12"/>
    </row>
    <row r="524" ht="15.75" customHeight="1">
      <c r="A524" s="12"/>
    </row>
    <row r="525" ht="15.75" customHeight="1">
      <c r="A525" s="12"/>
    </row>
    <row r="526" ht="15.75" customHeight="1">
      <c r="A526" s="12"/>
    </row>
    <row r="527" ht="15.75" customHeight="1">
      <c r="A527" s="12"/>
    </row>
    <row r="528" ht="15.75" customHeight="1">
      <c r="A528" s="12"/>
    </row>
    <row r="529" ht="15.75" customHeight="1">
      <c r="A529" s="12"/>
    </row>
    <row r="530" ht="15.75" customHeight="1">
      <c r="A530" s="12"/>
    </row>
    <row r="531" ht="15.75" customHeight="1">
      <c r="A531" s="12"/>
    </row>
    <row r="532" ht="15.75" customHeight="1">
      <c r="A532" s="12"/>
    </row>
    <row r="533" ht="15.75" customHeight="1">
      <c r="A533" s="12"/>
    </row>
    <row r="534" ht="15.75" customHeight="1">
      <c r="A534" s="12"/>
    </row>
    <row r="535" ht="15.75" customHeight="1">
      <c r="A535" s="12"/>
    </row>
    <row r="536" ht="15.75" customHeight="1">
      <c r="A536" s="12"/>
    </row>
    <row r="537" ht="15.75" customHeight="1">
      <c r="A537" s="12"/>
    </row>
    <row r="538" ht="15.75" customHeight="1">
      <c r="A538" s="12"/>
    </row>
    <row r="539" ht="15.75" customHeight="1">
      <c r="A539" s="12"/>
    </row>
    <row r="540" ht="15.75" customHeight="1">
      <c r="A540" s="12"/>
    </row>
    <row r="541" ht="15.75" customHeight="1">
      <c r="A541" s="12"/>
    </row>
    <row r="542" ht="15.75" customHeight="1">
      <c r="A542" s="12"/>
    </row>
    <row r="543" ht="15.75" customHeight="1">
      <c r="A543" s="12"/>
    </row>
    <row r="544" ht="15.75" customHeight="1">
      <c r="A544" s="12"/>
    </row>
    <row r="545" ht="15.75" customHeight="1">
      <c r="A545" s="12"/>
    </row>
    <row r="546" ht="15.75" customHeight="1">
      <c r="A546" s="12"/>
    </row>
    <row r="547" ht="15.75" customHeight="1">
      <c r="A547" s="12"/>
    </row>
    <row r="548" ht="15.75" customHeight="1">
      <c r="A548" s="12"/>
    </row>
    <row r="549" ht="15.75" customHeight="1">
      <c r="A549" s="12"/>
    </row>
    <row r="550" ht="15.75" customHeight="1">
      <c r="A550" s="12"/>
    </row>
    <row r="551" ht="15.75" customHeight="1">
      <c r="A551" s="12"/>
    </row>
    <row r="552" ht="15.75" customHeight="1">
      <c r="A552" s="12"/>
    </row>
    <row r="553" ht="15.75" customHeight="1">
      <c r="A553" s="12"/>
    </row>
    <row r="554" ht="15.75" customHeight="1">
      <c r="A554" s="12"/>
    </row>
    <row r="555" ht="15.75" customHeight="1">
      <c r="A555" s="12"/>
    </row>
    <row r="556" ht="15.75" customHeight="1">
      <c r="A556" s="12"/>
    </row>
    <row r="557" ht="15.75" customHeight="1">
      <c r="A557" s="12"/>
    </row>
    <row r="558" ht="15.75" customHeight="1">
      <c r="A558" s="12"/>
    </row>
    <row r="559" ht="15.75" customHeight="1">
      <c r="A559" s="12"/>
    </row>
    <row r="560" ht="15.75" customHeight="1">
      <c r="A560" s="12"/>
    </row>
    <row r="561" ht="15.75" customHeight="1">
      <c r="A561" s="12"/>
    </row>
    <row r="562" ht="15.75" customHeight="1">
      <c r="A562" s="12"/>
    </row>
    <row r="563" ht="15.75" customHeight="1">
      <c r="A563" s="12"/>
    </row>
    <row r="564" ht="15.75" customHeight="1">
      <c r="A564" s="12"/>
    </row>
    <row r="565" ht="15.75" customHeight="1">
      <c r="A565" s="12"/>
    </row>
    <row r="566" ht="15.75" customHeight="1">
      <c r="A566" s="12"/>
    </row>
    <row r="567" ht="15.75" customHeight="1">
      <c r="A567" s="12"/>
    </row>
    <row r="568" ht="15.75" customHeight="1">
      <c r="A568" s="12"/>
    </row>
    <row r="569" ht="15.75" customHeight="1">
      <c r="A569" s="12"/>
    </row>
    <row r="570" ht="15.75" customHeight="1">
      <c r="A570" s="12"/>
    </row>
    <row r="571" ht="15.75" customHeight="1">
      <c r="A571" s="12"/>
    </row>
    <row r="572" ht="15.75" customHeight="1">
      <c r="A572" s="12"/>
    </row>
    <row r="573" ht="15.75" customHeight="1">
      <c r="A573" s="12"/>
    </row>
    <row r="574" ht="15.75" customHeight="1">
      <c r="A574" s="12"/>
    </row>
    <row r="575" ht="15.75" customHeight="1">
      <c r="A575" s="12"/>
    </row>
    <row r="576" ht="15.75" customHeight="1">
      <c r="A576" s="12"/>
    </row>
    <row r="577" ht="15.75" customHeight="1">
      <c r="A577" s="12"/>
    </row>
    <row r="578" ht="15.75" customHeight="1">
      <c r="A578" s="12"/>
    </row>
    <row r="579" ht="15.75" customHeight="1">
      <c r="A579" s="12"/>
    </row>
    <row r="580" ht="15.75" customHeight="1">
      <c r="A580" s="12"/>
    </row>
    <row r="581" ht="15.75" customHeight="1">
      <c r="A581" s="12"/>
    </row>
    <row r="582" ht="15.75" customHeight="1">
      <c r="A582" s="12"/>
    </row>
    <row r="583" ht="15.75" customHeight="1">
      <c r="A583" s="12"/>
    </row>
    <row r="584" ht="15.75" customHeight="1">
      <c r="A584" s="12"/>
    </row>
    <row r="585" ht="15.75" customHeight="1">
      <c r="A585" s="12"/>
    </row>
    <row r="586" ht="15.75" customHeight="1">
      <c r="A586" s="12"/>
    </row>
    <row r="587" ht="15.75" customHeight="1">
      <c r="A587" s="12"/>
    </row>
    <row r="588" ht="15.75" customHeight="1">
      <c r="A588" s="12"/>
    </row>
    <row r="589" ht="15.75" customHeight="1">
      <c r="A589" s="12"/>
    </row>
    <row r="590" ht="15.75" customHeight="1">
      <c r="A590" s="12"/>
    </row>
    <row r="591" ht="15.75" customHeight="1">
      <c r="A591" s="12"/>
    </row>
    <row r="592" ht="15.75" customHeight="1">
      <c r="A592" s="12"/>
    </row>
    <row r="593" ht="15.75" customHeight="1">
      <c r="A593" s="12"/>
    </row>
    <row r="594" ht="15.75" customHeight="1">
      <c r="A594" s="12"/>
    </row>
    <row r="595" ht="15.75" customHeight="1">
      <c r="A595" s="12"/>
    </row>
    <row r="596" ht="15.75" customHeight="1">
      <c r="A596" s="12"/>
    </row>
    <row r="597" ht="15.75" customHeight="1">
      <c r="A597" s="12"/>
    </row>
    <row r="598" ht="15.75" customHeight="1">
      <c r="A598" s="12"/>
    </row>
    <row r="599" ht="15.75" customHeight="1">
      <c r="A599" s="12"/>
    </row>
    <row r="600" ht="15.75" customHeight="1">
      <c r="A600" s="12"/>
    </row>
    <row r="601" ht="15.75" customHeight="1">
      <c r="A601" s="12"/>
    </row>
    <row r="602" ht="15.75" customHeight="1">
      <c r="A602" s="12"/>
    </row>
    <row r="603" ht="15.75" customHeight="1">
      <c r="A603" s="12"/>
    </row>
    <row r="604" ht="15.75" customHeight="1">
      <c r="A604" s="12"/>
    </row>
    <row r="605" ht="15.75" customHeight="1">
      <c r="A605" s="12"/>
    </row>
    <row r="606" ht="15.75" customHeight="1">
      <c r="A606" s="12"/>
    </row>
    <row r="607" ht="15.75" customHeight="1">
      <c r="A607" s="12"/>
    </row>
    <row r="608" ht="15.75" customHeight="1">
      <c r="A608" s="12"/>
    </row>
    <row r="609" ht="15.75" customHeight="1">
      <c r="A609" s="12"/>
    </row>
    <row r="610" ht="15.75" customHeight="1">
      <c r="A610" s="12"/>
    </row>
    <row r="611" ht="15.75" customHeight="1">
      <c r="A611" s="12"/>
    </row>
    <row r="612" ht="15.75" customHeight="1">
      <c r="A612" s="12"/>
    </row>
    <row r="613" ht="15.75" customHeight="1">
      <c r="A613" s="12"/>
    </row>
    <row r="614" ht="15.75" customHeight="1">
      <c r="A614" s="12"/>
    </row>
    <row r="615" ht="15.75" customHeight="1">
      <c r="A615" s="12"/>
    </row>
    <row r="616" ht="15.75" customHeight="1">
      <c r="A616" s="12"/>
    </row>
    <row r="617" ht="15.75" customHeight="1">
      <c r="A617" s="12"/>
    </row>
    <row r="618" ht="15.75" customHeight="1">
      <c r="A618" s="12"/>
    </row>
    <row r="619" ht="15.75" customHeight="1">
      <c r="A619" s="12"/>
    </row>
    <row r="620" ht="15.75" customHeight="1">
      <c r="A620" s="12"/>
    </row>
    <row r="621" ht="15.75" customHeight="1">
      <c r="A621" s="12"/>
    </row>
    <row r="622" ht="15.75" customHeight="1">
      <c r="A622" s="12"/>
    </row>
    <row r="623" ht="15.75" customHeight="1">
      <c r="A623" s="12"/>
    </row>
    <row r="624" ht="15.75" customHeight="1">
      <c r="A624" s="12"/>
    </row>
    <row r="625" ht="15.75" customHeight="1">
      <c r="A625" s="12"/>
    </row>
    <row r="626" ht="15.75" customHeight="1">
      <c r="A626" s="12"/>
    </row>
    <row r="627" ht="15.75" customHeight="1">
      <c r="A627" s="12"/>
    </row>
    <row r="628" ht="15.75" customHeight="1">
      <c r="A628" s="12"/>
    </row>
    <row r="629" ht="15.75" customHeight="1">
      <c r="A629" s="12"/>
    </row>
    <row r="630" ht="15.75" customHeight="1">
      <c r="A630" s="12"/>
    </row>
    <row r="631" ht="15.75" customHeight="1">
      <c r="A631" s="12"/>
    </row>
    <row r="632" ht="15.75" customHeight="1">
      <c r="A632" s="12"/>
    </row>
    <row r="633" ht="15.75" customHeight="1">
      <c r="A633" s="12"/>
    </row>
    <row r="634" ht="15.75" customHeight="1">
      <c r="A634" s="12"/>
    </row>
    <row r="635" ht="15.75" customHeight="1">
      <c r="A635" s="12"/>
    </row>
    <row r="636" ht="15.75" customHeight="1">
      <c r="A636" s="12"/>
    </row>
    <row r="637" ht="15.75" customHeight="1">
      <c r="A637" s="12"/>
    </row>
    <row r="638" ht="15.75" customHeight="1">
      <c r="A638" s="12"/>
    </row>
    <row r="639" ht="15.75" customHeight="1">
      <c r="A639" s="12"/>
    </row>
    <row r="640" ht="15.75" customHeight="1">
      <c r="A640" s="12"/>
    </row>
    <row r="641" ht="15.75" customHeight="1">
      <c r="A641" s="12"/>
    </row>
    <row r="642" ht="15.75" customHeight="1">
      <c r="A642" s="12"/>
    </row>
    <row r="643" ht="15.75" customHeight="1">
      <c r="A643" s="12"/>
    </row>
    <row r="644" ht="15.75" customHeight="1">
      <c r="A644" s="12"/>
    </row>
    <row r="645" ht="15.75" customHeight="1">
      <c r="A645" s="12"/>
    </row>
    <row r="646" ht="15.75" customHeight="1">
      <c r="A646" s="12"/>
    </row>
    <row r="647" ht="15.75" customHeight="1">
      <c r="A647" s="12"/>
    </row>
    <row r="648" ht="15.75" customHeight="1">
      <c r="A648" s="12"/>
    </row>
    <row r="649" ht="15.75" customHeight="1">
      <c r="A649" s="12"/>
    </row>
    <row r="650" ht="15.75" customHeight="1">
      <c r="A650" s="12"/>
    </row>
    <row r="651" ht="15.75" customHeight="1">
      <c r="A651" s="12"/>
    </row>
    <row r="652" ht="15.75" customHeight="1">
      <c r="A652" s="12"/>
    </row>
    <row r="653" ht="15.75" customHeight="1">
      <c r="A653" s="12"/>
    </row>
    <row r="654" ht="15.75" customHeight="1">
      <c r="A654" s="12"/>
    </row>
    <row r="655" ht="15.75" customHeight="1">
      <c r="A655" s="12"/>
    </row>
    <row r="656" ht="15.75" customHeight="1">
      <c r="A656" s="12"/>
    </row>
    <row r="657" ht="15.75" customHeight="1">
      <c r="A657" s="12"/>
    </row>
    <row r="658" ht="15.75" customHeight="1">
      <c r="A658" s="12"/>
    </row>
    <row r="659" ht="15.75" customHeight="1">
      <c r="A659" s="12"/>
    </row>
    <row r="660" ht="15.75" customHeight="1">
      <c r="A660" s="12"/>
    </row>
    <row r="661" ht="15.75" customHeight="1">
      <c r="A661" s="12"/>
    </row>
    <row r="662" ht="15.75" customHeight="1">
      <c r="A662" s="12"/>
    </row>
    <row r="663" ht="15.75" customHeight="1">
      <c r="A663" s="12"/>
    </row>
    <row r="664" ht="15.75" customHeight="1">
      <c r="A664" s="12"/>
    </row>
    <row r="665" ht="15.75" customHeight="1">
      <c r="A665" s="12"/>
    </row>
    <row r="666" ht="15.75" customHeight="1">
      <c r="A666" s="12"/>
    </row>
    <row r="667" ht="15.75" customHeight="1">
      <c r="A667" s="12"/>
    </row>
    <row r="668" ht="15.75" customHeight="1">
      <c r="A668" s="12"/>
    </row>
    <row r="669" ht="15.75" customHeight="1">
      <c r="A669" s="12"/>
    </row>
    <row r="670" ht="15.75" customHeight="1">
      <c r="A670" s="12"/>
    </row>
    <row r="671" ht="15.75" customHeight="1">
      <c r="A671" s="12"/>
    </row>
    <row r="672" ht="15.75" customHeight="1">
      <c r="A672" s="12"/>
    </row>
    <row r="673" ht="15.75" customHeight="1">
      <c r="A673" s="12"/>
    </row>
    <row r="674" ht="15.75" customHeight="1">
      <c r="A674" s="12"/>
    </row>
    <row r="675" ht="15.75" customHeight="1">
      <c r="A675" s="12"/>
    </row>
    <row r="676" ht="15.75" customHeight="1">
      <c r="A676" s="12"/>
    </row>
    <row r="677" ht="15.75" customHeight="1">
      <c r="A677" s="12"/>
    </row>
    <row r="678" ht="15.75" customHeight="1">
      <c r="A678" s="12"/>
    </row>
    <row r="679" ht="15.75" customHeight="1">
      <c r="A679" s="12"/>
    </row>
    <row r="680" ht="15.75" customHeight="1">
      <c r="A680" s="12"/>
    </row>
    <row r="681" ht="15.75" customHeight="1">
      <c r="A681" s="12"/>
    </row>
    <row r="682" ht="15.75" customHeight="1">
      <c r="A682" s="12"/>
    </row>
    <row r="683" ht="15.75" customHeight="1">
      <c r="A683" s="12"/>
    </row>
    <row r="684" ht="15.75" customHeight="1">
      <c r="A684" s="12"/>
    </row>
    <row r="685" ht="15.75" customHeight="1">
      <c r="A685" s="12"/>
    </row>
    <row r="686" ht="15.75" customHeight="1">
      <c r="A686" s="12"/>
    </row>
    <row r="687" ht="15.75" customHeight="1">
      <c r="A687" s="12"/>
    </row>
    <row r="688" ht="15.75" customHeight="1">
      <c r="A688" s="12"/>
    </row>
    <row r="689" ht="15.75" customHeight="1">
      <c r="A689" s="12"/>
    </row>
    <row r="690" ht="15.75" customHeight="1">
      <c r="A690" s="12"/>
    </row>
    <row r="691" ht="15.75" customHeight="1">
      <c r="A691" s="12"/>
    </row>
    <row r="692" ht="15.75" customHeight="1">
      <c r="A692" s="12"/>
    </row>
    <row r="693" ht="15.75" customHeight="1">
      <c r="A693" s="12"/>
    </row>
    <row r="694" ht="15.75" customHeight="1">
      <c r="A694" s="12"/>
    </row>
    <row r="695" ht="15.75" customHeight="1">
      <c r="A695" s="12"/>
    </row>
    <row r="696" ht="15.75" customHeight="1">
      <c r="A696" s="12"/>
    </row>
    <row r="697" ht="15.75" customHeight="1">
      <c r="A697" s="12"/>
    </row>
    <row r="698" ht="15.75" customHeight="1">
      <c r="A698" s="12"/>
    </row>
    <row r="699" ht="15.75" customHeight="1">
      <c r="A699" s="12"/>
    </row>
    <row r="700" ht="15.75" customHeight="1">
      <c r="A700" s="12"/>
    </row>
    <row r="701" ht="15.75" customHeight="1">
      <c r="A701" s="12"/>
    </row>
    <row r="702" ht="15.75" customHeight="1">
      <c r="A702" s="12"/>
    </row>
    <row r="703" ht="15.75" customHeight="1">
      <c r="A703" s="12"/>
    </row>
    <row r="704" ht="15.75" customHeight="1">
      <c r="A704" s="12"/>
    </row>
    <row r="705" ht="15.75" customHeight="1">
      <c r="A705" s="12"/>
    </row>
    <row r="706" ht="15.75" customHeight="1">
      <c r="A706" s="12"/>
    </row>
    <row r="707" ht="15.75" customHeight="1">
      <c r="A707" s="12"/>
    </row>
    <row r="708" ht="15.75" customHeight="1">
      <c r="A708" s="12"/>
    </row>
    <row r="709" ht="15.75" customHeight="1">
      <c r="A709" s="12"/>
    </row>
    <row r="710" ht="15.75" customHeight="1">
      <c r="A710" s="12"/>
    </row>
    <row r="711" ht="15.75" customHeight="1">
      <c r="A711" s="12"/>
    </row>
    <row r="712" ht="15.75" customHeight="1">
      <c r="A712" s="12"/>
    </row>
    <row r="713" ht="15.75" customHeight="1">
      <c r="A713" s="12"/>
    </row>
    <row r="714" ht="15.75" customHeight="1">
      <c r="A714" s="12"/>
    </row>
    <row r="715" ht="15.75" customHeight="1">
      <c r="A715" s="12"/>
    </row>
    <row r="716" ht="15.75" customHeight="1">
      <c r="A716" s="12"/>
    </row>
    <row r="717" ht="15.75" customHeight="1">
      <c r="A717" s="12"/>
    </row>
    <row r="718" ht="15.75" customHeight="1">
      <c r="A718" s="12"/>
    </row>
    <row r="719" ht="15.75" customHeight="1">
      <c r="A719" s="12"/>
    </row>
    <row r="720" ht="15.75" customHeight="1">
      <c r="A720" s="12"/>
    </row>
    <row r="721" ht="15.75" customHeight="1">
      <c r="A721" s="12"/>
    </row>
    <row r="722" ht="15.75" customHeight="1">
      <c r="A722" s="12"/>
    </row>
    <row r="723" ht="15.75" customHeight="1">
      <c r="A723" s="12"/>
    </row>
    <row r="724" ht="15.75" customHeight="1">
      <c r="A724" s="12"/>
    </row>
    <row r="725" ht="15.75" customHeight="1">
      <c r="A725" s="12"/>
    </row>
    <row r="726" ht="15.75" customHeight="1">
      <c r="A726" s="12"/>
    </row>
    <row r="727" ht="15.75" customHeight="1">
      <c r="A727" s="12"/>
    </row>
    <row r="728" ht="15.75" customHeight="1">
      <c r="A728" s="12"/>
    </row>
    <row r="729" ht="15.75" customHeight="1">
      <c r="A729" s="12"/>
    </row>
    <row r="730" ht="15.75" customHeight="1">
      <c r="A730" s="12"/>
    </row>
    <row r="731" ht="15.75" customHeight="1">
      <c r="A731" s="12"/>
    </row>
    <row r="732" ht="15.75" customHeight="1">
      <c r="A732" s="12"/>
    </row>
    <row r="733" ht="15.75" customHeight="1">
      <c r="A733" s="12"/>
    </row>
    <row r="734" ht="15.75" customHeight="1">
      <c r="A734" s="12"/>
    </row>
    <row r="735" ht="15.75" customHeight="1">
      <c r="A735" s="12"/>
    </row>
    <row r="736" ht="15.75" customHeight="1">
      <c r="A736" s="12"/>
    </row>
    <row r="737" ht="15.75" customHeight="1">
      <c r="A737" s="12"/>
    </row>
    <row r="738" ht="15.75" customHeight="1">
      <c r="A738" s="12"/>
    </row>
    <row r="739" ht="15.75" customHeight="1">
      <c r="A739" s="12"/>
    </row>
    <row r="740" ht="15.75" customHeight="1">
      <c r="A740" s="12"/>
    </row>
    <row r="741" ht="15.75" customHeight="1">
      <c r="A741" s="12"/>
    </row>
    <row r="742" ht="15.75" customHeight="1">
      <c r="A742" s="12"/>
    </row>
    <row r="743" ht="15.75" customHeight="1">
      <c r="A743" s="12"/>
    </row>
    <row r="744" ht="15.75" customHeight="1">
      <c r="A744" s="12"/>
    </row>
    <row r="745" ht="15.75" customHeight="1">
      <c r="A745" s="12"/>
    </row>
    <row r="746" ht="15.75" customHeight="1">
      <c r="A746" s="12"/>
    </row>
    <row r="747" ht="15.75" customHeight="1">
      <c r="A747" s="12"/>
    </row>
    <row r="748" ht="15.75" customHeight="1">
      <c r="A748" s="12"/>
    </row>
    <row r="749" ht="15.75" customHeight="1">
      <c r="A749" s="12"/>
    </row>
    <row r="750" ht="15.75" customHeight="1">
      <c r="A750" s="12"/>
    </row>
    <row r="751" ht="15.75" customHeight="1">
      <c r="A751" s="12"/>
    </row>
    <row r="752" ht="15.75" customHeight="1">
      <c r="A752" s="12"/>
    </row>
    <row r="753" ht="15.75" customHeight="1">
      <c r="A753" s="12"/>
    </row>
    <row r="754" ht="15.75" customHeight="1">
      <c r="A754" s="12"/>
    </row>
    <row r="755" ht="15.75" customHeight="1">
      <c r="A755" s="12"/>
    </row>
    <row r="756" ht="15.75" customHeight="1">
      <c r="A756" s="12"/>
    </row>
    <row r="757" ht="15.75" customHeight="1">
      <c r="A757" s="12"/>
    </row>
    <row r="758" ht="15.75" customHeight="1">
      <c r="A758" s="12"/>
    </row>
    <row r="759" ht="15.75" customHeight="1">
      <c r="A759" s="12"/>
    </row>
    <row r="760" ht="15.75" customHeight="1">
      <c r="A760" s="12"/>
    </row>
    <row r="761" ht="15.75" customHeight="1">
      <c r="A761" s="12"/>
    </row>
    <row r="762" ht="15.75" customHeight="1">
      <c r="A762" s="12"/>
    </row>
    <row r="763" ht="15.75" customHeight="1">
      <c r="A763" s="12"/>
    </row>
    <row r="764" ht="15.75" customHeight="1">
      <c r="A764" s="12"/>
    </row>
    <row r="765" ht="15.75" customHeight="1">
      <c r="A765" s="12"/>
    </row>
    <row r="766" ht="15.75" customHeight="1">
      <c r="A766" s="12"/>
    </row>
    <row r="767" ht="15.75" customHeight="1">
      <c r="A767" s="12"/>
    </row>
    <row r="768" ht="15.75" customHeight="1">
      <c r="A768" s="12"/>
    </row>
    <row r="769" ht="15.75" customHeight="1">
      <c r="A769" s="12"/>
    </row>
    <row r="770" ht="15.75" customHeight="1">
      <c r="A770" s="12"/>
    </row>
    <row r="771" ht="15.75" customHeight="1">
      <c r="A771" s="12"/>
    </row>
    <row r="772" ht="15.75" customHeight="1">
      <c r="A772" s="12"/>
    </row>
    <row r="773" ht="15.75" customHeight="1">
      <c r="A773" s="12"/>
    </row>
    <row r="774" ht="15.75" customHeight="1">
      <c r="A774" s="12"/>
    </row>
    <row r="775" ht="15.75" customHeight="1">
      <c r="A775" s="12"/>
    </row>
    <row r="776" ht="15.75" customHeight="1">
      <c r="A776" s="12"/>
    </row>
    <row r="777" ht="15.75" customHeight="1">
      <c r="A777" s="12"/>
    </row>
    <row r="778" ht="15.75" customHeight="1">
      <c r="A778" s="12"/>
    </row>
    <row r="779" ht="15.75" customHeight="1">
      <c r="A779" s="12"/>
    </row>
    <row r="780" ht="15.75" customHeight="1">
      <c r="A780" s="12"/>
    </row>
    <row r="781" ht="15.75" customHeight="1">
      <c r="A781" s="12"/>
    </row>
    <row r="782" ht="15.75" customHeight="1">
      <c r="A782" s="12"/>
    </row>
    <row r="783" ht="15.75" customHeight="1">
      <c r="A783" s="12"/>
    </row>
    <row r="784" ht="15.75" customHeight="1">
      <c r="A784" s="12"/>
    </row>
    <row r="785" ht="15.75" customHeight="1">
      <c r="A785" s="12"/>
    </row>
    <row r="786" ht="15.75" customHeight="1">
      <c r="A786" s="12"/>
    </row>
    <row r="787" ht="15.75" customHeight="1">
      <c r="A787" s="12"/>
    </row>
    <row r="788" ht="15.75" customHeight="1">
      <c r="A788" s="12"/>
    </row>
    <row r="789" ht="15.75" customHeight="1">
      <c r="A789" s="12"/>
    </row>
    <row r="790" ht="15.75" customHeight="1">
      <c r="A790" s="12"/>
    </row>
    <row r="791" ht="15.75" customHeight="1">
      <c r="A791" s="12"/>
    </row>
    <row r="792" ht="15.75" customHeight="1">
      <c r="A792" s="12"/>
    </row>
    <row r="793" ht="15.75" customHeight="1">
      <c r="A793" s="12"/>
    </row>
    <row r="794" ht="15.75" customHeight="1">
      <c r="A794" s="12"/>
    </row>
    <row r="795" ht="15.75" customHeight="1">
      <c r="A795" s="12"/>
    </row>
    <row r="796" ht="15.75" customHeight="1">
      <c r="A796" s="12"/>
    </row>
    <row r="797" ht="15.75" customHeight="1">
      <c r="A797" s="12"/>
    </row>
    <row r="798" ht="15.75" customHeight="1">
      <c r="A798" s="12"/>
    </row>
    <row r="799" ht="15.75" customHeight="1">
      <c r="A799" s="12"/>
    </row>
    <row r="800" ht="15.75" customHeight="1">
      <c r="A800" s="12"/>
    </row>
    <row r="801" ht="15.75" customHeight="1">
      <c r="A801" s="12"/>
    </row>
    <row r="802" ht="15.75" customHeight="1">
      <c r="A802" s="12"/>
    </row>
    <row r="803" ht="15.75" customHeight="1">
      <c r="A803" s="12"/>
    </row>
    <row r="804" ht="15.75" customHeight="1">
      <c r="A804" s="12"/>
    </row>
    <row r="805" ht="15.75" customHeight="1">
      <c r="A805" s="12"/>
    </row>
    <row r="806" ht="15.75" customHeight="1">
      <c r="A806" s="12"/>
    </row>
    <row r="807" ht="15.75" customHeight="1">
      <c r="A807" s="12"/>
    </row>
    <row r="808" ht="15.75" customHeight="1">
      <c r="A808" s="12"/>
    </row>
    <row r="809" ht="15.75" customHeight="1">
      <c r="A809" s="12"/>
    </row>
    <row r="810" ht="15.75" customHeight="1">
      <c r="A810" s="12"/>
    </row>
    <row r="811" ht="15.75" customHeight="1">
      <c r="A811" s="12"/>
    </row>
    <row r="812" ht="15.75" customHeight="1">
      <c r="A812" s="12"/>
    </row>
    <row r="813" ht="15.75" customHeight="1">
      <c r="A813" s="12"/>
    </row>
    <row r="814" ht="15.75" customHeight="1">
      <c r="A814" s="12"/>
    </row>
    <row r="815" ht="15.75" customHeight="1">
      <c r="A815" s="12"/>
    </row>
    <row r="816" ht="15.75" customHeight="1">
      <c r="A816" s="12"/>
    </row>
    <row r="817" ht="15.75" customHeight="1">
      <c r="A817" s="12"/>
    </row>
    <row r="818" ht="15.75" customHeight="1">
      <c r="A818" s="12"/>
    </row>
    <row r="819" ht="15.75" customHeight="1">
      <c r="A819" s="12"/>
    </row>
    <row r="820" ht="15.75" customHeight="1">
      <c r="A820" s="12"/>
    </row>
    <row r="821" ht="15.75" customHeight="1">
      <c r="A821" s="12"/>
    </row>
    <row r="822" ht="15.75" customHeight="1">
      <c r="A822" s="12"/>
    </row>
    <row r="823" ht="15.75" customHeight="1">
      <c r="A823" s="12"/>
    </row>
    <row r="824" ht="15.75" customHeight="1">
      <c r="A824" s="12"/>
    </row>
    <row r="825" ht="15.75" customHeight="1">
      <c r="A825" s="12"/>
    </row>
    <row r="826" ht="15.75" customHeight="1">
      <c r="A826" s="12"/>
    </row>
    <row r="827" ht="15.75" customHeight="1">
      <c r="A827" s="12"/>
    </row>
    <row r="828" ht="15.75" customHeight="1">
      <c r="A828" s="12"/>
    </row>
    <row r="829" ht="15.75" customHeight="1">
      <c r="A829" s="12"/>
    </row>
    <row r="830" ht="15.75" customHeight="1">
      <c r="A830" s="12"/>
    </row>
    <row r="831" ht="15.75" customHeight="1">
      <c r="A831" s="12"/>
    </row>
    <row r="832" ht="15.75" customHeight="1">
      <c r="A832" s="12"/>
    </row>
    <row r="833" ht="15.75" customHeight="1">
      <c r="A833" s="12"/>
    </row>
    <row r="834" ht="15.75" customHeight="1">
      <c r="A834" s="12"/>
    </row>
    <row r="835" ht="15.75" customHeight="1">
      <c r="A835" s="12"/>
    </row>
    <row r="836" ht="15.75" customHeight="1">
      <c r="A836" s="12"/>
    </row>
    <row r="837" ht="15.75" customHeight="1">
      <c r="A837" s="12"/>
    </row>
    <row r="838" ht="15.75" customHeight="1">
      <c r="A838" s="12"/>
    </row>
    <row r="839" ht="15.75" customHeight="1">
      <c r="A839" s="12"/>
    </row>
    <row r="840" ht="15.75" customHeight="1">
      <c r="A840" s="12"/>
    </row>
    <row r="841" ht="15.75" customHeight="1">
      <c r="A841" s="12"/>
    </row>
    <row r="842" ht="15.75" customHeight="1">
      <c r="A842" s="12"/>
    </row>
    <row r="843" ht="15.75" customHeight="1">
      <c r="A843" s="12"/>
    </row>
    <row r="844" ht="15.75" customHeight="1">
      <c r="A844" s="12"/>
    </row>
    <row r="845" ht="15.75" customHeight="1">
      <c r="A845" s="12"/>
    </row>
    <row r="846" ht="15.75" customHeight="1">
      <c r="A846" s="12"/>
    </row>
    <row r="847" ht="15.75" customHeight="1">
      <c r="A847" s="12"/>
    </row>
    <row r="848" ht="15.75" customHeight="1">
      <c r="A848" s="12"/>
    </row>
    <row r="849" ht="15.75" customHeight="1">
      <c r="A849" s="12"/>
    </row>
    <row r="850" ht="15.75" customHeight="1">
      <c r="A850" s="12"/>
    </row>
    <row r="851" ht="15.75" customHeight="1">
      <c r="A851" s="12"/>
    </row>
    <row r="852" ht="15.75" customHeight="1">
      <c r="A852" s="12"/>
    </row>
    <row r="853" ht="15.75" customHeight="1">
      <c r="A853" s="12"/>
    </row>
    <row r="854" ht="15.75" customHeight="1">
      <c r="A854" s="12"/>
    </row>
    <row r="855" ht="15.75" customHeight="1">
      <c r="A855" s="12"/>
    </row>
    <row r="856" ht="15.75" customHeight="1">
      <c r="A856" s="12"/>
    </row>
    <row r="857" ht="15.75" customHeight="1">
      <c r="A857" s="12"/>
    </row>
    <row r="858" ht="15.75" customHeight="1">
      <c r="A858" s="12"/>
    </row>
    <row r="859" ht="15.75" customHeight="1">
      <c r="A859" s="12"/>
    </row>
    <row r="860" ht="15.75" customHeight="1">
      <c r="A860" s="12"/>
    </row>
    <row r="861" ht="15.75" customHeight="1">
      <c r="A861" s="12"/>
    </row>
    <row r="862" ht="15.75" customHeight="1">
      <c r="A862" s="12"/>
    </row>
    <row r="863" ht="15.75" customHeight="1">
      <c r="A863" s="12"/>
    </row>
    <row r="864" ht="15.75" customHeight="1">
      <c r="A864" s="12"/>
    </row>
    <row r="865" ht="15.75" customHeight="1">
      <c r="A865" s="12"/>
    </row>
    <row r="866" ht="15.75" customHeight="1">
      <c r="A866" s="12"/>
    </row>
    <row r="867" ht="15.75" customHeight="1">
      <c r="A867" s="12"/>
    </row>
    <row r="868" ht="15.75" customHeight="1">
      <c r="A868" s="12"/>
    </row>
    <row r="869" ht="15.75" customHeight="1">
      <c r="A869" s="12"/>
    </row>
    <row r="870" ht="15.75" customHeight="1">
      <c r="A870" s="12"/>
    </row>
    <row r="871" ht="15.75" customHeight="1">
      <c r="A871" s="12"/>
    </row>
    <row r="872" ht="15.75" customHeight="1">
      <c r="A872" s="12"/>
    </row>
    <row r="873" ht="15.75" customHeight="1">
      <c r="A873" s="12"/>
    </row>
    <row r="874" ht="15.75" customHeight="1">
      <c r="A874" s="12"/>
    </row>
    <row r="875" ht="15.75" customHeight="1">
      <c r="A875" s="12"/>
    </row>
    <row r="876" ht="15.75" customHeight="1">
      <c r="A876" s="12"/>
    </row>
    <row r="877" ht="15.75" customHeight="1">
      <c r="A877" s="12"/>
    </row>
    <row r="878" ht="15.75" customHeight="1">
      <c r="A878" s="12"/>
    </row>
    <row r="879" ht="15.75" customHeight="1">
      <c r="A879" s="12"/>
    </row>
    <row r="880" ht="15.75" customHeight="1">
      <c r="A880" s="12"/>
    </row>
    <row r="881" ht="15.75" customHeight="1">
      <c r="A881" s="12"/>
    </row>
    <row r="882" ht="15.75" customHeight="1">
      <c r="A882" s="12"/>
    </row>
    <row r="883" ht="15.75" customHeight="1">
      <c r="A883" s="12"/>
    </row>
    <row r="884" ht="15.75" customHeight="1">
      <c r="A884" s="12"/>
    </row>
    <row r="885" ht="15.75" customHeight="1">
      <c r="A885" s="12"/>
    </row>
    <row r="886" ht="15.75" customHeight="1">
      <c r="A886" s="12"/>
    </row>
    <row r="887" ht="15.75" customHeight="1">
      <c r="A887" s="12"/>
    </row>
    <row r="888" ht="15.75" customHeight="1">
      <c r="A888" s="12"/>
    </row>
    <row r="889" ht="15.75" customHeight="1">
      <c r="A889" s="12"/>
    </row>
    <row r="890" ht="15.75" customHeight="1">
      <c r="A890" s="12"/>
    </row>
    <row r="891" ht="15.75" customHeight="1">
      <c r="A891" s="12"/>
    </row>
    <row r="892" ht="15.75" customHeight="1">
      <c r="A892" s="12"/>
    </row>
    <row r="893" ht="15.75" customHeight="1">
      <c r="A893" s="12"/>
    </row>
    <row r="894" ht="15.75" customHeight="1">
      <c r="A894" s="12"/>
    </row>
    <row r="895" ht="15.75" customHeight="1">
      <c r="A895" s="12"/>
    </row>
    <row r="896" ht="15.75" customHeight="1">
      <c r="A896" s="12"/>
    </row>
    <row r="897" ht="15.75" customHeight="1">
      <c r="A897" s="12"/>
    </row>
    <row r="898" ht="15.75" customHeight="1">
      <c r="A898" s="12"/>
    </row>
    <row r="899" ht="15.75" customHeight="1">
      <c r="A899" s="12"/>
    </row>
    <row r="900" ht="15.75" customHeight="1">
      <c r="A900" s="12"/>
    </row>
    <row r="901" ht="15.75" customHeight="1">
      <c r="A901" s="12"/>
    </row>
    <row r="902" ht="15.75" customHeight="1">
      <c r="A902" s="12"/>
    </row>
    <row r="903" ht="15.75" customHeight="1">
      <c r="A903" s="12"/>
    </row>
    <row r="904" ht="15.75" customHeight="1">
      <c r="A904" s="12"/>
    </row>
    <row r="905" ht="15.75" customHeight="1">
      <c r="A905" s="12"/>
    </row>
    <row r="906" ht="15.75" customHeight="1">
      <c r="A906" s="12"/>
    </row>
    <row r="907" ht="15.75" customHeight="1">
      <c r="A907" s="12"/>
    </row>
    <row r="908" ht="15.75" customHeight="1">
      <c r="A908" s="12"/>
    </row>
    <row r="909" ht="15.75" customHeight="1">
      <c r="A909" s="12"/>
    </row>
    <row r="910" ht="15.75" customHeight="1">
      <c r="A910" s="12"/>
    </row>
    <row r="911" ht="15.75" customHeight="1">
      <c r="A911" s="12"/>
    </row>
    <row r="912" ht="15.75" customHeight="1">
      <c r="A912" s="12"/>
    </row>
    <row r="913" ht="15.75" customHeight="1">
      <c r="A913" s="12"/>
    </row>
    <row r="914" ht="15.75" customHeight="1">
      <c r="A914" s="12"/>
    </row>
    <row r="915" ht="15.75" customHeight="1">
      <c r="A915" s="12"/>
    </row>
    <row r="916" ht="15.75" customHeight="1">
      <c r="A916" s="12"/>
    </row>
    <row r="917" ht="15.75" customHeight="1">
      <c r="A917" s="12"/>
    </row>
    <row r="918" ht="15.75" customHeight="1">
      <c r="A918" s="12"/>
    </row>
    <row r="919" ht="15.75" customHeight="1">
      <c r="A919" s="12"/>
    </row>
    <row r="920" ht="15.75" customHeight="1">
      <c r="A920" s="12"/>
    </row>
    <row r="921" ht="15.75" customHeight="1">
      <c r="A921" s="12"/>
    </row>
    <row r="922" ht="15.75" customHeight="1">
      <c r="A922" s="12"/>
    </row>
    <row r="923" ht="15.75" customHeight="1">
      <c r="A923" s="12"/>
    </row>
    <row r="924" ht="15.75" customHeight="1">
      <c r="A924" s="12"/>
    </row>
    <row r="925" ht="15.75" customHeight="1">
      <c r="A925" s="12"/>
    </row>
    <row r="926" ht="15.75" customHeight="1">
      <c r="A926" s="12"/>
    </row>
    <row r="927" ht="15.75" customHeight="1">
      <c r="A927" s="12"/>
    </row>
    <row r="928" ht="15.75" customHeight="1">
      <c r="A928" s="12"/>
    </row>
    <row r="929" ht="15.75" customHeight="1">
      <c r="A929" s="12"/>
    </row>
    <row r="930" ht="15.75" customHeight="1">
      <c r="A930" s="12"/>
    </row>
    <row r="931" ht="15.75" customHeight="1">
      <c r="A931" s="12"/>
    </row>
    <row r="932" ht="15.75" customHeight="1">
      <c r="A932" s="12"/>
    </row>
    <row r="933" ht="15.75" customHeight="1">
      <c r="A933" s="12"/>
    </row>
    <row r="934" ht="15.75" customHeight="1">
      <c r="A934" s="12"/>
    </row>
    <row r="935" ht="15.75" customHeight="1">
      <c r="A935" s="12"/>
    </row>
    <row r="936" ht="15.75" customHeight="1">
      <c r="A936" s="12"/>
    </row>
    <row r="937" ht="15.75" customHeight="1">
      <c r="A937" s="12"/>
    </row>
    <row r="938" ht="15.75" customHeight="1">
      <c r="A938" s="12"/>
    </row>
    <row r="939" ht="15.75" customHeight="1">
      <c r="A939" s="12"/>
    </row>
    <row r="940" ht="15.75" customHeight="1">
      <c r="A940" s="12"/>
    </row>
    <row r="941" ht="15.75" customHeight="1">
      <c r="A941" s="12"/>
    </row>
    <row r="942" ht="15.75" customHeight="1">
      <c r="A942" s="12"/>
    </row>
    <row r="943" ht="15.75" customHeight="1">
      <c r="A943" s="12"/>
    </row>
    <row r="944" ht="15.75" customHeight="1">
      <c r="A944" s="12"/>
    </row>
    <row r="945" ht="15.75" customHeight="1">
      <c r="A945" s="12"/>
    </row>
    <row r="946" ht="15.75" customHeight="1">
      <c r="A946" s="12"/>
    </row>
    <row r="947" ht="15.75" customHeight="1">
      <c r="A947" s="12"/>
    </row>
    <row r="948" ht="15.75" customHeight="1">
      <c r="A948" s="12"/>
    </row>
    <row r="949" ht="15.75" customHeight="1">
      <c r="A949" s="12"/>
    </row>
    <row r="950" ht="15.75" customHeight="1">
      <c r="A950" s="12"/>
    </row>
    <row r="951" ht="15.75" customHeight="1">
      <c r="A951" s="12"/>
    </row>
    <row r="952" ht="15.75" customHeight="1">
      <c r="A952" s="12"/>
    </row>
    <row r="953" ht="15.75" customHeight="1">
      <c r="A953" s="12"/>
    </row>
    <row r="954" ht="15.75" customHeight="1">
      <c r="A954" s="12"/>
    </row>
    <row r="955" ht="15.75" customHeight="1">
      <c r="A955" s="12"/>
    </row>
    <row r="956" ht="15.75" customHeight="1">
      <c r="A956" s="12"/>
    </row>
    <row r="957" ht="15.75" customHeight="1">
      <c r="A957" s="12"/>
    </row>
    <row r="958" ht="15.75" customHeight="1">
      <c r="A958" s="12"/>
    </row>
    <row r="959" ht="15.75" customHeight="1">
      <c r="A959" s="12"/>
    </row>
    <row r="960" ht="15.75" customHeight="1">
      <c r="A960" s="12"/>
    </row>
    <row r="961" ht="15.75" customHeight="1">
      <c r="A961" s="12"/>
    </row>
    <row r="962" ht="15.75" customHeight="1">
      <c r="A962" s="12"/>
    </row>
    <row r="963" ht="15.75" customHeight="1">
      <c r="A963" s="12"/>
    </row>
    <row r="964" ht="15.75" customHeight="1">
      <c r="A964" s="12"/>
    </row>
    <row r="965" ht="15.75" customHeight="1">
      <c r="A965" s="12"/>
    </row>
    <row r="966" ht="15.75" customHeight="1">
      <c r="A966" s="12"/>
    </row>
    <row r="967" ht="15.75" customHeight="1">
      <c r="A967" s="12"/>
    </row>
    <row r="968" ht="15.75" customHeight="1">
      <c r="A968" s="12"/>
    </row>
    <row r="969" ht="15.75" customHeight="1">
      <c r="A969" s="12"/>
    </row>
    <row r="970" ht="15.75" customHeight="1">
      <c r="A970" s="12"/>
    </row>
    <row r="971" ht="15.75" customHeight="1">
      <c r="A971" s="12"/>
    </row>
    <row r="972" ht="15.75" customHeight="1">
      <c r="A972" s="12"/>
    </row>
    <row r="973" ht="15.75" customHeight="1">
      <c r="A973" s="12"/>
    </row>
    <row r="974" ht="15.75" customHeight="1">
      <c r="A974" s="12"/>
    </row>
    <row r="975" ht="15.75" customHeight="1">
      <c r="A975" s="12"/>
    </row>
    <row r="976" ht="15.75" customHeight="1">
      <c r="A976" s="12"/>
    </row>
    <row r="977" ht="15.75" customHeight="1">
      <c r="A977" s="12"/>
    </row>
    <row r="978" ht="15.75" customHeight="1">
      <c r="A978" s="12"/>
    </row>
    <row r="979" ht="15.75" customHeight="1">
      <c r="A979" s="12"/>
    </row>
    <row r="980" ht="15.75" customHeight="1">
      <c r="A980" s="12"/>
    </row>
    <row r="981" ht="15.75" customHeight="1">
      <c r="A981" s="12"/>
    </row>
    <row r="982" ht="15.75" customHeight="1">
      <c r="A982" s="12"/>
    </row>
    <row r="983" ht="15.75" customHeight="1">
      <c r="A983" s="12"/>
    </row>
    <row r="984" ht="15.75" customHeight="1">
      <c r="A984" s="12"/>
    </row>
    <row r="985" ht="15.75" customHeight="1">
      <c r="A985" s="12"/>
    </row>
    <row r="986" ht="15.75" customHeight="1">
      <c r="A986" s="12"/>
    </row>
    <row r="987" ht="15.75" customHeight="1">
      <c r="A987" s="12"/>
    </row>
    <row r="988" ht="15.75" customHeight="1">
      <c r="A988" s="12"/>
    </row>
    <row r="989" ht="15.75" customHeight="1">
      <c r="A989" s="12"/>
    </row>
    <row r="990" ht="15.75" customHeight="1">
      <c r="A990" s="12"/>
    </row>
    <row r="991" ht="15.75" customHeight="1">
      <c r="A991" s="12"/>
    </row>
    <row r="992" ht="15.75" customHeight="1">
      <c r="A992" s="12"/>
    </row>
    <row r="993" ht="15.75" customHeight="1">
      <c r="A993" s="12"/>
    </row>
    <row r="994" ht="15.75" customHeight="1">
      <c r="A994" s="12"/>
    </row>
    <row r="995" ht="15.75" customHeight="1">
      <c r="A995" s="12"/>
    </row>
    <row r="996" ht="15.75" customHeight="1">
      <c r="A996" s="12"/>
    </row>
    <row r="997" ht="15.75" customHeight="1">
      <c r="A997" s="12"/>
    </row>
    <row r="998" ht="15.75" customHeight="1">
      <c r="A998" s="12"/>
    </row>
    <row r="999" ht="15.75" customHeight="1">
      <c r="A999" s="12"/>
    </row>
    <row r="1000" ht="15.75" customHeight="1">
      <c r="A1000" s="12"/>
    </row>
  </sheetData>
  <hyperlinks>
    <hyperlink r:id="rId1" ref="B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25"/>
    <col customWidth="1" min="2" max="2" width="23.25"/>
    <col customWidth="1" min="3" max="6" width="12.63"/>
  </cols>
  <sheetData>
    <row r="1" ht="15.75" customHeight="1">
      <c r="A1" s="13" t="s">
        <v>1818</v>
      </c>
      <c r="B1" s="13"/>
    </row>
    <row r="2" ht="15.75" customHeight="1">
      <c r="A2" s="51"/>
    </row>
    <row r="3" ht="15.75" customHeight="1">
      <c r="A3" s="52" t="s">
        <v>1819</v>
      </c>
      <c r="B3" s="52" t="s">
        <v>1820</v>
      </c>
      <c r="C3" s="52" t="s">
        <v>1821</v>
      </c>
    </row>
    <row r="4" ht="15.75" customHeight="1">
      <c r="A4" s="51"/>
      <c r="B4" s="13" t="s">
        <v>38</v>
      </c>
      <c r="C4" s="13">
        <v>78.0</v>
      </c>
    </row>
    <row r="5" ht="15.75" customHeight="1">
      <c r="A5" s="51"/>
      <c r="B5" s="13" t="s">
        <v>21</v>
      </c>
      <c r="C5" s="13">
        <v>57.0</v>
      </c>
    </row>
    <row r="6" ht="15.75" customHeight="1">
      <c r="A6" s="51"/>
      <c r="B6" s="13" t="s">
        <v>44</v>
      </c>
      <c r="C6" s="13">
        <v>38.0</v>
      </c>
    </row>
    <row r="7" ht="15.75" customHeight="1">
      <c r="A7" s="51"/>
      <c r="B7" s="13" t="s">
        <v>50</v>
      </c>
      <c r="C7" s="13">
        <v>28.0</v>
      </c>
    </row>
    <row r="8" ht="15.75" customHeight="1">
      <c r="B8" s="13" t="s">
        <v>62</v>
      </c>
      <c r="C8" s="13">
        <v>21.0</v>
      </c>
    </row>
    <row r="9" ht="15.75" customHeight="1">
      <c r="A9" s="3"/>
      <c r="B9" s="13" t="s">
        <v>168</v>
      </c>
      <c r="C9" s="13">
        <v>21.0</v>
      </c>
    </row>
    <row r="10" ht="15.75" customHeight="1">
      <c r="A10" s="3"/>
      <c r="B10" s="13" t="s">
        <v>28</v>
      </c>
      <c r="C10" s="13">
        <v>14.0</v>
      </c>
    </row>
    <row r="11" ht="15.75" customHeight="1">
      <c r="A11" s="3"/>
      <c r="B11" s="13" t="s">
        <v>76</v>
      </c>
      <c r="C11" s="13">
        <v>10.0</v>
      </c>
    </row>
    <row r="12" ht="15.75" customHeight="1">
      <c r="A12" s="3"/>
      <c r="B12" s="13" t="s">
        <v>647</v>
      </c>
      <c r="C12" s="13">
        <v>11.0</v>
      </c>
    </row>
    <row r="13" ht="15.75" customHeight="1">
      <c r="A13" s="3"/>
      <c r="B13" s="13" t="s">
        <v>1053</v>
      </c>
      <c r="C13" s="13">
        <v>6.0</v>
      </c>
    </row>
    <row r="14" ht="15.75" customHeight="1">
      <c r="A14" s="3"/>
      <c r="B14" s="13" t="s">
        <v>115</v>
      </c>
      <c r="C14" s="13">
        <v>5.0</v>
      </c>
    </row>
    <row r="15" ht="15.75" customHeight="1">
      <c r="A15" s="3"/>
      <c r="B15" s="13" t="s">
        <v>353</v>
      </c>
      <c r="C15" s="13">
        <v>2.0</v>
      </c>
    </row>
    <row r="16" ht="15.75" customHeight="1">
      <c r="A16" s="3"/>
      <c r="B16" s="13" t="s">
        <v>744</v>
      </c>
      <c r="C16" s="13">
        <v>2.0</v>
      </c>
    </row>
    <row r="17" ht="15.75" customHeight="1">
      <c r="A17" s="3"/>
      <c r="B17" s="13" t="s">
        <v>612</v>
      </c>
      <c r="C17" s="13">
        <v>1.0</v>
      </c>
    </row>
    <row r="18" ht="15.75" customHeight="1">
      <c r="A18" s="3"/>
      <c r="B18" s="13" t="s">
        <v>198</v>
      </c>
      <c r="C18" s="13">
        <v>1.0</v>
      </c>
    </row>
    <row r="19" ht="15.75" customHeight="1">
      <c r="A19" s="3"/>
      <c r="B19" s="13" t="s">
        <v>463</v>
      </c>
      <c r="C19" s="13">
        <v>1.0</v>
      </c>
    </row>
    <row r="20" ht="15.75" customHeight="1">
      <c r="A20" s="3"/>
      <c r="B20" s="13" t="s">
        <v>151</v>
      </c>
      <c r="C20" s="13">
        <v>1.0</v>
      </c>
    </row>
    <row r="21" ht="15.75" customHeight="1">
      <c r="A21" s="3"/>
      <c r="B21" s="13" t="s">
        <v>1052</v>
      </c>
      <c r="C21" s="13">
        <v>1.0</v>
      </c>
    </row>
    <row r="22" ht="15.75" customHeight="1">
      <c r="A22" s="3"/>
      <c r="B22" s="13" t="s">
        <v>586</v>
      </c>
      <c r="C22" s="13">
        <v>1.0</v>
      </c>
    </row>
    <row r="23" ht="15.75" customHeight="1">
      <c r="A23" s="3"/>
      <c r="B23" s="13" t="s">
        <v>319</v>
      </c>
      <c r="C23" s="13">
        <v>1.0</v>
      </c>
    </row>
    <row r="24" ht="15.75" customHeight="1">
      <c r="A24" s="3"/>
      <c r="B24" s="13" t="s">
        <v>368</v>
      </c>
      <c r="C24" s="13">
        <v>1.0</v>
      </c>
    </row>
    <row r="25" ht="15.75" customHeight="1">
      <c r="A25" s="3"/>
      <c r="B25" s="13" t="s">
        <v>608</v>
      </c>
      <c r="C25" s="13">
        <v>1.0</v>
      </c>
    </row>
    <row r="26" ht="15.75" customHeight="1">
      <c r="A26" s="3"/>
      <c r="B26" s="13" t="s">
        <v>738</v>
      </c>
      <c r="C26" s="13">
        <v>1.0</v>
      </c>
    </row>
    <row r="27" ht="15.75" customHeight="1">
      <c r="A27" s="3"/>
      <c r="B27" s="13" t="s">
        <v>309</v>
      </c>
      <c r="C27" s="13">
        <v>1.0</v>
      </c>
    </row>
    <row r="28" ht="15.75" customHeight="1">
      <c r="A28" s="3"/>
      <c r="B28" s="13" t="s">
        <v>326</v>
      </c>
      <c r="C28" s="13">
        <v>1.0</v>
      </c>
    </row>
    <row r="29" ht="15.75" customHeight="1">
      <c r="A29" s="3"/>
      <c r="B29" s="3"/>
    </row>
    <row r="30" ht="15.75" customHeight="1">
      <c r="A30" s="53" t="s">
        <v>1822</v>
      </c>
      <c r="B30" s="54" t="s">
        <v>1823</v>
      </c>
      <c r="C30" s="52" t="s">
        <v>1821</v>
      </c>
    </row>
    <row r="31" ht="15.75" customHeight="1">
      <c r="A31" s="3"/>
      <c r="B31" s="13" t="s">
        <v>1062</v>
      </c>
      <c r="C31" s="13">
        <v>147.0</v>
      </c>
    </row>
    <row r="32" ht="15.75" customHeight="1">
      <c r="A32" s="3"/>
      <c r="B32" s="13" t="s">
        <v>1065</v>
      </c>
      <c r="C32" s="13">
        <v>83.0</v>
      </c>
    </row>
    <row r="33" ht="15.75" customHeight="1">
      <c r="A33" s="3"/>
      <c r="B33" s="13" t="s">
        <v>1068</v>
      </c>
      <c r="C33" s="13">
        <v>43.0</v>
      </c>
    </row>
    <row r="34" ht="15.75" customHeight="1">
      <c r="A34" s="3"/>
      <c r="B34" s="13" t="s">
        <v>1070</v>
      </c>
      <c r="C34" s="13">
        <v>31.0</v>
      </c>
    </row>
    <row r="35" ht="15.75" customHeight="1">
      <c r="A35" s="3"/>
      <c r="B35" s="3"/>
    </row>
    <row r="36" ht="15.75" customHeight="1">
      <c r="A36" s="3"/>
      <c r="B36" s="3"/>
    </row>
    <row r="37" ht="15.75" customHeight="1">
      <c r="A37" s="3"/>
      <c r="B37" s="3"/>
    </row>
    <row r="38" ht="15.75" customHeight="1">
      <c r="A38" s="3"/>
      <c r="B38" s="3"/>
    </row>
    <row r="39" ht="15.75" customHeight="1">
      <c r="A39" s="3"/>
    </row>
    <row r="40" ht="15.75" customHeight="1">
      <c r="A40" s="3"/>
      <c r="B40" s="3"/>
    </row>
    <row r="41" ht="15.75" customHeight="1">
      <c r="A41" s="3"/>
    </row>
    <row r="42" ht="15.75" customHeight="1">
      <c r="A42" s="3"/>
      <c r="B42" s="3"/>
    </row>
    <row r="43" ht="15.75" customHeight="1">
      <c r="A43" s="3"/>
      <c r="B43" s="3"/>
    </row>
    <row r="44" ht="15.75" customHeight="1">
      <c r="A44" s="3"/>
      <c r="B44" s="3"/>
    </row>
    <row r="45" ht="15.75" customHeight="1">
      <c r="A45" s="3"/>
      <c r="B45" s="3"/>
    </row>
    <row r="46" ht="15.75" customHeight="1">
      <c r="A46" s="3"/>
      <c r="B46" s="3"/>
    </row>
    <row r="47" ht="15.75" customHeight="1">
      <c r="A47" s="3"/>
      <c r="B47" s="3"/>
    </row>
    <row r="48" ht="15.75" customHeight="1">
      <c r="A48" s="3"/>
      <c r="B48" s="3"/>
    </row>
    <row r="49" ht="15.75" customHeight="1">
      <c r="A49" s="3"/>
      <c r="B49" s="3"/>
    </row>
    <row r="50" ht="15.75" customHeight="1">
      <c r="A50" s="3"/>
      <c r="B50" s="3"/>
    </row>
    <row r="51" ht="15.75" customHeight="1">
      <c r="A51" s="3"/>
      <c r="B51" s="3"/>
    </row>
    <row r="52" ht="15.75" customHeight="1">
      <c r="A52" s="3"/>
    </row>
    <row r="53" ht="15.75" customHeight="1">
      <c r="A53" s="3"/>
      <c r="B53" s="3"/>
    </row>
    <row r="54" ht="15.75" customHeight="1">
      <c r="A54" s="3"/>
      <c r="B54" s="3"/>
    </row>
    <row r="55" ht="15.75" customHeight="1">
      <c r="A55" s="3"/>
      <c r="B55" s="3"/>
    </row>
    <row r="56" ht="15.75" customHeight="1">
      <c r="A56" s="3"/>
    </row>
    <row r="57" ht="15.75" customHeight="1">
      <c r="A57" s="3"/>
      <c r="B57" s="3"/>
    </row>
    <row r="58" ht="15.75" customHeight="1">
      <c r="A58" s="3"/>
      <c r="B58" s="3"/>
    </row>
    <row r="59" ht="15.75" customHeight="1">
      <c r="A59" s="3"/>
      <c r="B59" s="3"/>
    </row>
    <row r="60" ht="15.75" customHeight="1">
      <c r="A60" s="3"/>
      <c r="B60" s="3"/>
    </row>
    <row r="61" ht="15.75" customHeight="1">
      <c r="A61" s="3"/>
      <c r="B61" s="3"/>
    </row>
    <row r="62" ht="15.75" customHeight="1">
      <c r="A62" s="3"/>
      <c r="B62" s="3"/>
    </row>
    <row r="63" ht="15.75" customHeight="1"/>
    <row r="64" ht="15.75" customHeight="1">
      <c r="A64" s="3"/>
      <c r="B64" s="3"/>
    </row>
    <row r="65" ht="15.75" customHeight="1">
      <c r="A65" s="3"/>
      <c r="B65" s="3"/>
    </row>
    <row r="66" ht="15.75" customHeight="1">
      <c r="A66" s="3"/>
      <c r="B66" s="3"/>
    </row>
    <row r="67" ht="15.75" customHeight="1">
      <c r="A67" s="3"/>
      <c r="B67" s="3"/>
    </row>
    <row r="68" ht="15.75" customHeight="1">
      <c r="A68" s="3"/>
      <c r="B68" s="3"/>
    </row>
    <row r="69" ht="15.75" customHeight="1">
      <c r="A69" s="3"/>
      <c r="B69" s="3"/>
    </row>
    <row r="70" ht="15.75" customHeight="1">
      <c r="A70" s="3"/>
      <c r="B70" s="3"/>
    </row>
    <row r="71" ht="15.75" customHeight="1"/>
    <row r="72" ht="15.75" customHeight="1">
      <c r="A72" s="3"/>
      <c r="B72" s="3"/>
    </row>
    <row r="73" ht="15.75" customHeight="1">
      <c r="A73" s="3"/>
      <c r="B73" s="3"/>
    </row>
    <row r="74" ht="15.75" customHeight="1">
      <c r="A74" s="3"/>
      <c r="B74" s="3"/>
    </row>
    <row r="75" ht="15.75" customHeight="1">
      <c r="A75" s="3"/>
      <c r="B75" s="3"/>
    </row>
    <row r="76" ht="15.75" customHeight="1">
      <c r="A76" s="3"/>
      <c r="B76" s="3"/>
    </row>
    <row r="77" ht="15.75" customHeight="1">
      <c r="A77" s="3"/>
      <c r="B77" s="3"/>
    </row>
    <row r="78" ht="15.75" customHeight="1">
      <c r="A78" s="3"/>
      <c r="B78" s="3"/>
    </row>
    <row r="79" ht="15.75" customHeight="1">
      <c r="A79" s="3"/>
      <c r="B79" s="3"/>
    </row>
    <row r="80" ht="15.75" customHeight="1">
      <c r="A80" s="3"/>
      <c r="B80" s="3"/>
    </row>
    <row r="81" ht="15.75" customHeight="1">
      <c r="A81" s="3"/>
      <c r="B81" s="3"/>
    </row>
    <row r="82" ht="15.75" customHeight="1">
      <c r="A82" s="3"/>
      <c r="B82" s="3"/>
    </row>
    <row r="83" ht="15.75" customHeight="1">
      <c r="A83" s="3"/>
      <c r="B83" s="3"/>
    </row>
    <row r="84" ht="15.75" customHeight="1">
      <c r="A84" s="3"/>
      <c r="B84" s="3"/>
    </row>
    <row r="85" ht="15.75" customHeight="1">
      <c r="A85" s="3"/>
      <c r="B85" s="3"/>
    </row>
    <row r="86" ht="15.75" customHeight="1">
      <c r="A86" s="3"/>
      <c r="B86" s="3"/>
    </row>
    <row r="87" ht="15.75" customHeight="1">
      <c r="A87" s="3"/>
      <c r="B87" s="3"/>
    </row>
    <row r="88" ht="15.75" customHeight="1">
      <c r="A88" s="3"/>
      <c r="B88" s="3"/>
    </row>
    <row r="89" ht="15.75" customHeight="1">
      <c r="A89" s="3"/>
      <c r="B89" s="3"/>
    </row>
    <row r="90" ht="15.75" customHeight="1">
      <c r="A90" s="3"/>
      <c r="B90" s="3"/>
    </row>
    <row r="91" ht="15.75" customHeight="1">
      <c r="A91" s="3"/>
      <c r="B91" s="3"/>
    </row>
    <row r="92" ht="15.75" customHeight="1">
      <c r="A92" s="3"/>
      <c r="B92" s="3"/>
    </row>
    <row r="93" ht="15.75" customHeight="1">
      <c r="A93" s="3"/>
    </row>
    <row r="94" ht="15.75" customHeight="1">
      <c r="A94" s="3"/>
    </row>
    <row r="95" ht="15.75" customHeight="1">
      <c r="A95" s="3"/>
    </row>
    <row r="96" ht="15.75" customHeight="1">
      <c r="A96" s="3"/>
    </row>
    <row r="97" ht="15.75" customHeight="1">
      <c r="A97" s="3"/>
    </row>
    <row r="98" ht="15.75" customHeight="1"/>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row r="117" ht="15.75" customHeight="1">
      <c r="A117" s="3"/>
    </row>
    <row r="118" ht="15.75" customHeight="1">
      <c r="A118" s="4"/>
    </row>
    <row r="119" ht="15.75" customHeight="1">
      <c r="A119" s="3"/>
      <c r="B119" s="3"/>
    </row>
    <row r="120" ht="15.75" customHeight="1">
      <c r="A120" s="3"/>
      <c r="B120" s="3"/>
    </row>
    <row r="121" ht="15.75" customHeight="1">
      <c r="A121" s="3"/>
      <c r="B121" s="3"/>
    </row>
    <row r="122" ht="15.75" customHeight="1"/>
    <row r="123" ht="15.75" customHeight="1">
      <c r="A123" s="3"/>
      <c r="B123" s="3" t="s">
        <v>38</v>
      </c>
    </row>
    <row r="124" ht="15.75" customHeight="1">
      <c r="A124" s="3"/>
      <c r="B124" s="3" t="s">
        <v>44</v>
      </c>
    </row>
    <row r="125" ht="15.75" customHeight="1">
      <c r="A125" s="3"/>
      <c r="B125" s="3" t="s">
        <v>21</v>
      </c>
    </row>
    <row r="126" ht="15.75" customHeight="1">
      <c r="A126" s="3"/>
      <c r="B126" s="3" t="s">
        <v>168</v>
      </c>
    </row>
    <row r="127" ht="15.75" customHeight="1">
      <c r="A127" s="3"/>
      <c r="B127" s="3" t="s">
        <v>44</v>
      </c>
    </row>
    <row r="128" ht="15.75" customHeight="1">
      <c r="A128" s="3"/>
      <c r="B128" s="3" t="s">
        <v>38</v>
      </c>
    </row>
    <row r="129" ht="15.75" customHeight="1">
      <c r="B129" s="13" t="s">
        <v>38</v>
      </c>
    </row>
    <row r="130" ht="15.75" customHeight="1">
      <c r="A130" s="3"/>
      <c r="B130" s="3" t="s">
        <v>393</v>
      </c>
    </row>
    <row r="131" ht="15.75" customHeight="1">
      <c r="A131" s="3"/>
      <c r="B131" s="3" t="s">
        <v>21</v>
      </c>
    </row>
    <row r="132" ht="15.75" customHeight="1">
      <c r="A132" s="3"/>
      <c r="B132" s="3" t="s">
        <v>50</v>
      </c>
    </row>
    <row r="133" ht="15.75" customHeight="1">
      <c r="A133" s="3"/>
      <c r="B133" s="3" t="s">
        <v>44</v>
      </c>
    </row>
    <row r="134" ht="15.75" customHeight="1">
      <c r="A134" s="3"/>
      <c r="B134" s="3" t="s">
        <v>21</v>
      </c>
    </row>
    <row r="135" ht="15.75" customHeight="1">
      <c r="A135" s="3"/>
      <c r="B135" s="3" t="s">
        <v>44</v>
      </c>
    </row>
    <row r="136" ht="15.75" customHeight="1">
      <c r="A136" s="3"/>
      <c r="B136" s="3" t="s">
        <v>21</v>
      </c>
    </row>
    <row r="137" ht="15.75" customHeight="1">
      <c r="B137" s="13" t="s">
        <v>1053</v>
      </c>
    </row>
    <row r="138" ht="15.75" customHeight="1">
      <c r="A138" s="3"/>
      <c r="B138" s="3" t="s">
        <v>38</v>
      </c>
    </row>
    <row r="139" ht="15.75" customHeight="1">
      <c r="A139" s="3"/>
      <c r="B139" s="3" t="s">
        <v>50</v>
      </c>
    </row>
    <row r="140" ht="15.75" customHeight="1">
      <c r="B140" s="13" t="s">
        <v>1053</v>
      </c>
    </row>
    <row r="141" ht="15.75" customHeight="1">
      <c r="A141" s="3"/>
      <c r="B141" s="3" t="s">
        <v>50</v>
      </c>
    </row>
    <row r="142" ht="15.75" customHeight="1">
      <c r="A142" s="3"/>
      <c r="B142" s="3" t="s">
        <v>38</v>
      </c>
    </row>
    <row r="143" ht="15.75" customHeight="1">
      <c r="A143" s="3"/>
      <c r="B143" s="3" t="s">
        <v>38</v>
      </c>
    </row>
    <row r="144" ht="15.75" customHeight="1">
      <c r="A144" s="3"/>
      <c r="B144" s="3" t="s">
        <v>50</v>
      </c>
    </row>
    <row r="145" ht="15.75" customHeight="1">
      <c r="A145" s="3"/>
      <c r="B145" s="3" t="s">
        <v>44</v>
      </c>
    </row>
    <row r="146" ht="15.75" customHeight="1">
      <c r="A146" s="3"/>
      <c r="B146" s="3" t="s">
        <v>62</v>
      </c>
    </row>
    <row r="147" ht="15.75" customHeight="1">
      <c r="A147" s="3"/>
      <c r="B147" s="3" t="s">
        <v>353</v>
      </c>
    </row>
    <row r="148" ht="15.75" customHeight="1">
      <c r="A148" s="3"/>
      <c r="B148" s="3" t="s">
        <v>50</v>
      </c>
    </row>
    <row r="149" ht="15.75" customHeight="1">
      <c r="A149" s="3"/>
      <c r="B149" s="3" t="s">
        <v>50</v>
      </c>
    </row>
    <row r="150" ht="15.75" customHeight="1">
      <c r="A150" s="3"/>
      <c r="B150" s="3" t="s">
        <v>76</v>
      </c>
    </row>
    <row r="151" ht="15.75" customHeight="1">
      <c r="A151" s="3"/>
      <c r="B151" s="3" t="s">
        <v>168</v>
      </c>
    </row>
    <row r="152" ht="15.75" customHeight="1">
      <c r="A152" s="3"/>
      <c r="B152" s="3" t="s">
        <v>38</v>
      </c>
    </row>
    <row r="153" ht="15.75" customHeight="1">
      <c r="A153" s="3"/>
      <c r="B153" s="3" t="s">
        <v>38</v>
      </c>
    </row>
    <row r="154" ht="15.75" customHeight="1">
      <c r="A154" s="3"/>
      <c r="B154" s="3" t="s">
        <v>168</v>
      </c>
    </row>
    <row r="155" ht="15.75" customHeight="1">
      <c r="A155" s="3"/>
      <c r="B155" s="3" t="s">
        <v>38</v>
      </c>
    </row>
    <row r="156" ht="15.75" customHeight="1">
      <c r="A156" s="3"/>
      <c r="B156" s="3" t="s">
        <v>21</v>
      </c>
    </row>
    <row r="157" ht="15.75" customHeight="1">
      <c r="A157" s="3"/>
      <c r="B157" s="3" t="s">
        <v>21</v>
      </c>
    </row>
    <row r="158" ht="15.75" customHeight="1">
      <c r="A158" s="3"/>
      <c r="B158" s="3" t="s">
        <v>21</v>
      </c>
    </row>
    <row r="159" ht="15.75" customHeight="1">
      <c r="A159" s="3"/>
      <c r="B159" s="3" t="s">
        <v>168</v>
      </c>
    </row>
    <row r="160" ht="15.75" customHeight="1">
      <c r="A160" s="3"/>
      <c r="B160" s="3" t="s">
        <v>50</v>
      </c>
    </row>
    <row r="161" ht="15.75" customHeight="1">
      <c r="A161" s="3"/>
      <c r="B161" s="3" t="s">
        <v>463</v>
      </c>
    </row>
    <row r="162" ht="15.75" customHeight="1">
      <c r="A162" s="3"/>
      <c r="B162" s="3" t="s">
        <v>21</v>
      </c>
    </row>
    <row r="163" ht="15.75" customHeight="1">
      <c r="A163" s="3"/>
      <c r="B163" s="3" t="s">
        <v>168</v>
      </c>
    </row>
    <row r="164" ht="15.75" customHeight="1">
      <c r="A164" s="3"/>
      <c r="B164" s="3" t="s">
        <v>38</v>
      </c>
    </row>
    <row r="165" ht="15.75" customHeight="1">
      <c r="A165" s="3"/>
      <c r="B165" s="3" t="s">
        <v>21</v>
      </c>
    </row>
    <row r="166" ht="15.75" customHeight="1">
      <c r="A166" s="3"/>
      <c r="B166" s="3" t="s">
        <v>38</v>
      </c>
    </row>
    <row r="167" ht="15.75" customHeight="1">
      <c r="A167" s="3"/>
      <c r="B167" s="3" t="s">
        <v>393</v>
      </c>
    </row>
    <row r="168" ht="15.75" customHeight="1">
      <c r="A168" s="3"/>
      <c r="B168" s="3" t="s">
        <v>21</v>
      </c>
    </row>
    <row r="169" ht="15.75" customHeight="1">
      <c r="A169" s="3"/>
      <c r="B169" s="3" t="s">
        <v>115</v>
      </c>
    </row>
    <row r="170" ht="15.75" customHeight="1">
      <c r="A170" s="3"/>
      <c r="B170" s="3" t="s">
        <v>115</v>
      </c>
    </row>
    <row r="171" ht="15.75" customHeight="1">
      <c r="A171" s="3"/>
      <c r="B171" s="3" t="s">
        <v>50</v>
      </c>
    </row>
    <row r="172" ht="15.75" customHeight="1"/>
    <row r="173" ht="15.75" customHeight="1">
      <c r="A173" s="3"/>
      <c r="B173" s="3" t="s">
        <v>50</v>
      </c>
    </row>
    <row r="174" ht="15.75" customHeight="1">
      <c r="A174" s="3"/>
      <c r="B174" s="3" t="s">
        <v>38</v>
      </c>
    </row>
    <row r="175" ht="15.75" customHeight="1">
      <c r="A175" s="3"/>
      <c r="B175" s="3" t="s">
        <v>38</v>
      </c>
    </row>
    <row r="176" ht="15.75" customHeight="1">
      <c r="A176" s="3"/>
      <c r="B176" s="3" t="s">
        <v>50</v>
      </c>
    </row>
    <row r="177" ht="15.75" customHeight="1">
      <c r="B177" s="13" t="s">
        <v>38</v>
      </c>
    </row>
    <row r="178" ht="15.75" customHeight="1">
      <c r="A178" s="3"/>
      <c r="B178" s="3" t="s">
        <v>21</v>
      </c>
    </row>
    <row r="179" ht="15.75" customHeight="1">
      <c r="A179" s="3"/>
      <c r="B179" s="3" t="s">
        <v>21</v>
      </c>
    </row>
    <row r="180" ht="15.75" customHeight="1">
      <c r="A180" s="3"/>
      <c r="B180" s="3" t="s">
        <v>50</v>
      </c>
    </row>
    <row r="181" ht="15.75" customHeight="1">
      <c r="A181" s="3"/>
      <c r="B181" s="3" t="s">
        <v>21</v>
      </c>
    </row>
    <row r="182" ht="15.75" customHeight="1">
      <c r="A182" s="3"/>
      <c r="B182" s="3" t="s">
        <v>44</v>
      </c>
    </row>
    <row r="183" ht="15.75" customHeight="1">
      <c r="A183" s="3"/>
      <c r="B183" s="3" t="s">
        <v>21</v>
      </c>
    </row>
    <row r="184" ht="15.75" customHeight="1">
      <c r="A184" s="3"/>
      <c r="B184" s="3" t="s">
        <v>76</v>
      </c>
    </row>
    <row r="185" ht="15.75" customHeight="1">
      <c r="A185" s="3"/>
      <c r="B185" s="3" t="s">
        <v>21</v>
      </c>
    </row>
    <row r="186" ht="15.75" customHeight="1">
      <c r="A186" s="3"/>
      <c r="B186" s="3" t="s">
        <v>21</v>
      </c>
    </row>
    <row r="187" ht="15.75" customHeight="1">
      <c r="A187" s="3"/>
      <c r="B187" s="3" t="s">
        <v>168</v>
      </c>
    </row>
    <row r="188" ht="15.75" customHeight="1">
      <c r="A188" s="3"/>
      <c r="B188" s="3" t="s">
        <v>28</v>
      </c>
    </row>
    <row r="189" ht="15.75" customHeight="1">
      <c r="A189" s="3"/>
      <c r="B189" s="3" t="s">
        <v>28</v>
      </c>
    </row>
    <row r="190" ht="15.75" customHeight="1">
      <c r="A190" s="3"/>
      <c r="B190" s="3" t="s">
        <v>76</v>
      </c>
    </row>
    <row r="191" ht="15.75" customHeight="1">
      <c r="A191" s="3"/>
      <c r="B191" s="3" t="s">
        <v>38</v>
      </c>
    </row>
    <row r="192" ht="15.75" customHeight="1">
      <c r="A192" s="3"/>
      <c r="B192" s="3" t="s">
        <v>168</v>
      </c>
    </row>
    <row r="193" ht="15.75" customHeight="1">
      <c r="A193" s="3"/>
      <c r="B193" s="3" t="s">
        <v>21</v>
      </c>
    </row>
    <row r="194" ht="15.75" customHeight="1">
      <c r="A194" s="3"/>
      <c r="B194" s="3" t="s">
        <v>44</v>
      </c>
    </row>
    <row r="195" ht="15.75" customHeight="1">
      <c r="A195" s="3"/>
      <c r="B195" s="3" t="s">
        <v>44</v>
      </c>
    </row>
    <row r="196" ht="15.75" customHeight="1">
      <c r="A196" s="3"/>
      <c r="B196" s="3" t="s">
        <v>44</v>
      </c>
    </row>
    <row r="197" ht="15.75" customHeight="1">
      <c r="A197" s="3"/>
      <c r="B197" s="3" t="s">
        <v>168</v>
      </c>
    </row>
    <row r="198" ht="15.75" customHeight="1">
      <c r="A198" s="3"/>
      <c r="B198" s="3" t="s">
        <v>44</v>
      </c>
    </row>
    <row r="199" ht="15.75" customHeight="1">
      <c r="A199" s="3"/>
      <c r="B199" s="3" t="s">
        <v>38</v>
      </c>
    </row>
    <row r="200" ht="15.75" customHeight="1">
      <c r="A200" s="3"/>
      <c r="B200" s="3" t="s">
        <v>44</v>
      </c>
    </row>
    <row r="201" ht="15.75" customHeight="1">
      <c r="A201" s="3"/>
      <c r="B201" s="3" t="s">
        <v>44</v>
      </c>
    </row>
    <row r="202" ht="15.75" customHeight="1">
      <c r="A202" s="3"/>
      <c r="B202" s="3" t="s">
        <v>62</v>
      </c>
    </row>
    <row r="203" ht="15.75" customHeight="1">
      <c r="A203" s="3"/>
      <c r="B203" s="3" t="s">
        <v>44</v>
      </c>
    </row>
    <row r="204" ht="15.75" customHeight="1">
      <c r="A204" s="3"/>
      <c r="B204" s="3" t="s">
        <v>168</v>
      </c>
    </row>
    <row r="205" ht="15.75" customHeight="1">
      <c r="A205" s="3"/>
      <c r="B205" s="3" t="s">
        <v>168</v>
      </c>
    </row>
    <row r="206" ht="15.75" customHeight="1">
      <c r="A206" s="3"/>
      <c r="B206" s="3" t="s">
        <v>38</v>
      </c>
    </row>
    <row r="207" ht="15.75" customHeight="1">
      <c r="A207" s="3"/>
      <c r="B207" s="3" t="s">
        <v>44</v>
      </c>
    </row>
    <row r="208" ht="15.75" customHeight="1">
      <c r="A208" s="3"/>
      <c r="B208" s="3" t="s">
        <v>62</v>
      </c>
    </row>
    <row r="209" ht="15.75" customHeight="1">
      <c r="A209" s="3"/>
      <c r="B209" s="3" t="s">
        <v>168</v>
      </c>
    </row>
    <row r="210" ht="15.75" customHeight="1">
      <c r="A210" s="3"/>
      <c r="B210" s="3" t="s">
        <v>21</v>
      </c>
    </row>
    <row r="211" ht="15.75" customHeight="1">
      <c r="A211" s="3"/>
      <c r="B211" s="3" t="s">
        <v>38</v>
      </c>
    </row>
    <row r="212" ht="15.75" customHeight="1">
      <c r="A212" s="3"/>
      <c r="B212" s="3" t="s">
        <v>38</v>
      </c>
    </row>
    <row r="213" ht="15.75" customHeight="1">
      <c r="A213" s="3"/>
      <c r="B213" s="3" t="s">
        <v>168</v>
      </c>
    </row>
    <row r="214" ht="15.75" customHeight="1">
      <c r="A214" s="3"/>
      <c r="B214" s="3" t="s">
        <v>38</v>
      </c>
    </row>
    <row r="215" ht="15.75" customHeight="1">
      <c r="A215" s="3"/>
      <c r="B215" s="3" t="s">
        <v>62</v>
      </c>
    </row>
    <row r="216" ht="15.75" customHeight="1">
      <c r="A216" s="3"/>
      <c r="B216" s="3" t="s">
        <v>38</v>
      </c>
    </row>
    <row r="217" ht="15.75" customHeight="1">
      <c r="A217" s="3"/>
      <c r="B217" s="3" t="s">
        <v>21</v>
      </c>
    </row>
    <row r="218" ht="15.75" customHeight="1">
      <c r="A218" s="3"/>
      <c r="B218" s="3" t="s">
        <v>38</v>
      </c>
    </row>
    <row r="219" ht="15.75" customHeight="1">
      <c r="A219" s="3"/>
      <c r="B219" s="3" t="s">
        <v>44</v>
      </c>
    </row>
    <row r="220" ht="15.75" customHeight="1">
      <c r="A220" s="3"/>
      <c r="B220" s="3" t="s">
        <v>38</v>
      </c>
    </row>
    <row r="221" ht="15.75" customHeight="1">
      <c r="A221" s="3"/>
      <c r="B221" s="3" t="s">
        <v>76</v>
      </c>
    </row>
    <row r="222" ht="15.75" customHeight="1">
      <c r="B222" s="13" t="s">
        <v>28</v>
      </c>
    </row>
    <row r="223" ht="15.75" customHeight="1">
      <c r="A223" s="3"/>
      <c r="B223" s="3" t="s">
        <v>38</v>
      </c>
    </row>
    <row r="224" ht="15.75" customHeight="1">
      <c r="A224" s="3"/>
      <c r="B224" s="3" t="s">
        <v>44</v>
      </c>
    </row>
    <row r="225" ht="15.75" customHeight="1">
      <c r="A225" s="3"/>
      <c r="B225" s="3" t="s">
        <v>586</v>
      </c>
    </row>
    <row r="226" ht="15.75" customHeight="1">
      <c r="A226" s="3"/>
      <c r="B226" s="3" t="s">
        <v>28</v>
      </c>
    </row>
    <row r="227" ht="15.75" customHeight="1">
      <c r="A227" s="3"/>
      <c r="B227" s="3" t="s">
        <v>38</v>
      </c>
    </row>
    <row r="228" ht="15.75" customHeight="1">
      <c r="A228" s="3"/>
      <c r="B228" s="3" t="s">
        <v>21</v>
      </c>
    </row>
    <row r="229" ht="15.75" customHeight="1">
      <c r="A229" s="3"/>
      <c r="B229" s="3" t="s">
        <v>38</v>
      </c>
    </row>
    <row r="230" ht="15.75" customHeight="1">
      <c r="A230" s="3"/>
      <c r="B230" s="3" t="s">
        <v>38</v>
      </c>
    </row>
    <row r="231" ht="15.75" customHeight="1">
      <c r="A231" s="3"/>
      <c r="B231" s="3" t="s">
        <v>62</v>
      </c>
    </row>
    <row r="232" ht="15.75" customHeight="1">
      <c r="A232" s="3"/>
      <c r="B232" s="3" t="s">
        <v>21</v>
      </c>
    </row>
    <row r="233" ht="15.75" customHeight="1">
      <c r="A233" s="3"/>
      <c r="B233" s="3" t="s">
        <v>28</v>
      </c>
    </row>
    <row r="234" ht="15.75" customHeight="1">
      <c r="A234" s="3"/>
      <c r="B234" s="3" t="s">
        <v>62</v>
      </c>
    </row>
    <row r="235" ht="15.75" customHeight="1">
      <c r="B235" s="13" t="s">
        <v>1053</v>
      </c>
    </row>
    <row r="236" ht="15.75" customHeight="1">
      <c r="B236" s="13" t="s">
        <v>608</v>
      </c>
    </row>
    <row r="237" ht="15.75" customHeight="1">
      <c r="A237" s="3"/>
      <c r="B237" s="3" t="s">
        <v>612</v>
      </c>
    </row>
    <row r="238" ht="15.75" customHeight="1">
      <c r="A238" s="3"/>
      <c r="B238" s="3" t="s">
        <v>50</v>
      </c>
    </row>
    <row r="239" ht="15.75" customHeight="1">
      <c r="A239" s="3"/>
      <c r="B239" s="3" t="s">
        <v>168</v>
      </c>
    </row>
    <row r="240" ht="15.75" customHeight="1">
      <c r="A240" s="3"/>
      <c r="B240" s="3" t="s">
        <v>28</v>
      </c>
    </row>
    <row r="241" ht="15.75" customHeight="1">
      <c r="A241" s="3"/>
      <c r="B241" s="3" t="s">
        <v>44</v>
      </c>
    </row>
    <row r="242" ht="15.75" customHeight="1">
      <c r="A242" s="3"/>
      <c r="B242" s="3" t="s">
        <v>44</v>
      </c>
    </row>
    <row r="243" ht="15.75" customHeight="1">
      <c r="A243" s="3"/>
      <c r="B243" s="3" t="s">
        <v>44</v>
      </c>
    </row>
    <row r="244" ht="15.75" customHeight="1">
      <c r="A244" s="3"/>
      <c r="B244" s="3" t="s">
        <v>647</v>
      </c>
    </row>
    <row r="245" ht="15.75" customHeight="1">
      <c r="A245" s="3"/>
      <c r="B245" s="3" t="s">
        <v>44</v>
      </c>
    </row>
    <row r="246" ht="15.75" customHeight="1">
      <c r="A246" s="3"/>
      <c r="B246" s="3" t="s">
        <v>38</v>
      </c>
    </row>
    <row r="247" ht="15.75" customHeight="1">
      <c r="A247" s="3"/>
      <c r="B247" s="3" t="s">
        <v>44</v>
      </c>
    </row>
    <row r="248" ht="15.75" customHeight="1">
      <c r="A248" s="3"/>
      <c r="B248" s="3" t="s">
        <v>647</v>
      </c>
    </row>
    <row r="249" ht="15.75" customHeight="1">
      <c r="A249" s="3"/>
      <c r="B249" s="3" t="s">
        <v>38</v>
      </c>
    </row>
    <row r="250" ht="15.75" customHeight="1">
      <c r="A250" s="3"/>
      <c r="B250" s="3" t="s">
        <v>21</v>
      </c>
    </row>
    <row r="251" ht="15.75" customHeight="1">
      <c r="A251" s="3"/>
      <c r="B251" s="3" t="s">
        <v>44</v>
      </c>
    </row>
    <row r="252" ht="15.75" customHeight="1">
      <c r="A252" s="3"/>
      <c r="B252" s="3" t="s">
        <v>647</v>
      </c>
    </row>
    <row r="253" ht="15.75" customHeight="1">
      <c r="A253" s="3"/>
      <c r="B253" s="3" t="s">
        <v>44</v>
      </c>
    </row>
    <row r="254" ht="15.75" customHeight="1">
      <c r="A254" s="3"/>
      <c r="B254" s="3" t="s">
        <v>38</v>
      </c>
    </row>
    <row r="255" ht="15.75" customHeight="1">
      <c r="A255" s="3"/>
      <c r="B255" s="3" t="s">
        <v>647</v>
      </c>
    </row>
    <row r="256" ht="15.75" customHeight="1">
      <c r="A256" s="3"/>
      <c r="B256" s="3" t="s">
        <v>647</v>
      </c>
    </row>
    <row r="257" ht="15.75" customHeight="1">
      <c r="A257" s="3"/>
      <c r="B257" s="3" t="s">
        <v>21</v>
      </c>
    </row>
    <row r="258" ht="15.75" customHeight="1">
      <c r="B258" s="13" t="s">
        <v>21</v>
      </c>
    </row>
    <row r="259" ht="15.75" customHeight="1">
      <c r="A259" s="3"/>
      <c r="B259" s="3" t="s">
        <v>38</v>
      </c>
    </row>
    <row r="260" ht="15.75" customHeight="1">
      <c r="A260" s="3"/>
      <c r="B260" s="3" t="s">
        <v>62</v>
      </c>
    </row>
    <row r="261" ht="15.75" customHeight="1">
      <c r="A261" s="3"/>
      <c r="B261" s="3" t="s">
        <v>38</v>
      </c>
    </row>
    <row r="262" ht="15.75" customHeight="1">
      <c r="A262" s="3"/>
      <c r="B262" s="3" t="s">
        <v>38</v>
      </c>
    </row>
    <row r="263" ht="15.75" customHeight="1">
      <c r="A263" s="3"/>
      <c r="B263" s="3" t="s">
        <v>21</v>
      </c>
    </row>
    <row r="264" ht="15.75" customHeight="1">
      <c r="A264" s="3"/>
      <c r="B264" s="3" t="s">
        <v>38</v>
      </c>
    </row>
    <row r="265" ht="15.75" customHeight="1">
      <c r="A265" s="3"/>
      <c r="B265" s="3" t="s">
        <v>38</v>
      </c>
    </row>
    <row r="266" ht="15.75" customHeight="1">
      <c r="A266" s="3"/>
      <c r="B266" s="3" t="s">
        <v>38</v>
      </c>
    </row>
    <row r="267" ht="15.75" customHeight="1">
      <c r="A267" s="3"/>
      <c r="B267" s="3" t="s">
        <v>21</v>
      </c>
    </row>
    <row r="268" ht="15.75" customHeight="1">
      <c r="A268" s="3"/>
      <c r="B268" s="3" t="s">
        <v>21</v>
      </c>
    </row>
    <row r="269" ht="15.75" customHeight="1">
      <c r="A269" s="3"/>
      <c r="B269" s="3" t="s">
        <v>21</v>
      </c>
    </row>
    <row r="270" ht="15.75" customHeight="1">
      <c r="A270" s="3"/>
      <c r="B270" s="3" t="s">
        <v>21</v>
      </c>
    </row>
    <row r="271" ht="15.75" customHeight="1">
      <c r="A271" s="3"/>
      <c r="B271" s="3" t="s">
        <v>38</v>
      </c>
    </row>
    <row r="272" ht="15.75" customHeight="1">
      <c r="A272" s="3"/>
      <c r="B272" s="3" t="s">
        <v>38</v>
      </c>
    </row>
    <row r="273" ht="15.75" customHeight="1">
      <c r="A273" s="3"/>
      <c r="B273" s="3" t="s">
        <v>38</v>
      </c>
    </row>
    <row r="274" ht="15.75" customHeight="1">
      <c r="A274" s="3"/>
      <c r="B274" s="3" t="s">
        <v>50</v>
      </c>
    </row>
    <row r="275" ht="15.75" customHeight="1">
      <c r="A275" s="3"/>
      <c r="B275" s="3" t="s">
        <v>76</v>
      </c>
    </row>
    <row r="276" ht="15.75" customHeight="1">
      <c r="A276" s="3"/>
      <c r="B276" s="3" t="s">
        <v>21</v>
      </c>
    </row>
    <row r="277" ht="15.75" customHeight="1">
      <c r="A277" s="3"/>
      <c r="B277" s="3" t="s">
        <v>62</v>
      </c>
    </row>
    <row r="278" ht="15.75" customHeight="1">
      <c r="A278" s="3"/>
      <c r="B278" s="3" t="s">
        <v>76</v>
      </c>
    </row>
    <row r="279" ht="15.75" customHeight="1">
      <c r="A279" s="3"/>
      <c r="B279" s="3" t="s">
        <v>38</v>
      </c>
    </row>
    <row r="280" ht="15.75" customHeight="1">
      <c r="A280" s="3"/>
      <c r="B280" s="3" t="s">
        <v>50</v>
      </c>
    </row>
    <row r="281" ht="15.75" customHeight="1">
      <c r="A281" s="3"/>
      <c r="B281" s="3" t="s">
        <v>21</v>
      </c>
    </row>
    <row r="282" ht="15.75" customHeight="1">
      <c r="A282" s="3"/>
      <c r="B282" s="3" t="s">
        <v>38</v>
      </c>
    </row>
    <row r="283" ht="15.75" customHeight="1">
      <c r="A283" s="3"/>
      <c r="B283" s="3" t="s">
        <v>38</v>
      </c>
    </row>
    <row r="284" ht="15.75" customHeight="1">
      <c r="A284" s="3"/>
      <c r="B284" s="3" t="s">
        <v>28</v>
      </c>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2" max="2" width="25.0"/>
    <col customWidth="1" min="3" max="6" width="12.63"/>
  </cols>
  <sheetData>
    <row r="1" ht="15.75" customHeight="1">
      <c r="A1" s="13" t="s">
        <v>1824</v>
      </c>
    </row>
    <row r="2" ht="15.75" customHeight="1"/>
    <row r="3" ht="15.75" customHeight="1">
      <c r="A3" s="51" t="s">
        <v>1825</v>
      </c>
      <c r="B3" s="53" t="s">
        <v>1826</v>
      </c>
      <c r="C3" s="51" t="s">
        <v>1821</v>
      </c>
    </row>
    <row r="4" ht="15.75" customHeight="1">
      <c r="B4" s="13" t="s">
        <v>1049</v>
      </c>
      <c r="C4" s="13">
        <v>189.0</v>
      </c>
    </row>
    <row r="5" ht="15.75" customHeight="1">
      <c r="B5" s="13" t="s">
        <v>1050</v>
      </c>
      <c r="C5" s="13">
        <v>66.0</v>
      </c>
    </row>
    <row r="6" ht="15.75" customHeight="1">
      <c r="B6" s="13" t="s">
        <v>1047</v>
      </c>
      <c r="C6" s="13">
        <v>9.0</v>
      </c>
    </row>
    <row r="7" ht="15.75" customHeight="1">
      <c r="B7" s="13" t="s">
        <v>1048</v>
      </c>
      <c r="C7" s="13">
        <v>40.0</v>
      </c>
    </row>
    <row r="8" ht="15.75" customHeight="1"/>
    <row r="9" ht="15.75" customHeight="1">
      <c r="A9" s="51" t="s">
        <v>1827</v>
      </c>
      <c r="B9" s="51" t="s">
        <v>1828</v>
      </c>
      <c r="C9" s="51" t="s">
        <v>1821</v>
      </c>
    </row>
    <row r="10" ht="15.75" customHeight="1">
      <c r="B10" s="13" t="s">
        <v>1063</v>
      </c>
      <c r="C10" s="13">
        <v>141.0</v>
      </c>
    </row>
    <row r="11" ht="15.75" customHeight="1">
      <c r="B11" s="13" t="s">
        <v>1066</v>
      </c>
      <c r="C11" s="13">
        <v>128.0</v>
      </c>
    </row>
    <row r="12" ht="15.75" customHeight="1">
      <c r="B12" s="13" t="s">
        <v>1069</v>
      </c>
      <c r="C12" s="13">
        <v>122.0</v>
      </c>
    </row>
    <row r="13" ht="15.75" customHeight="1">
      <c r="B13" s="13" t="s">
        <v>1071</v>
      </c>
      <c r="C13" s="13">
        <v>54.0</v>
      </c>
    </row>
    <row r="14" ht="15.75" customHeight="1">
      <c r="B14" s="13" t="s">
        <v>327</v>
      </c>
      <c r="C14" s="13">
        <v>46.0</v>
      </c>
    </row>
    <row r="15" ht="15.75" customHeight="1">
      <c r="B15" s="13" t="s">
        <v>1077</v>
      </c>
      <c r="C15" s="13">
        <v>33.0</v>
      </c>
    </row>
    <row r="16" ht="15.75" customHeight="1">
      <c r="B16" s="13" t="s">
        <v>1079</v>
      </c>
      <c r="C16" s="13">
        <v>8.0</v>
      </c>
    </row>
    <row r="17" ht="15.75" customHeight="1">
      <c r="B17" s="13" t="s">
        <v>1081</v>
      </c>
      <c r="C17" s="13">
        <v>1.0</v>
      </c>
    </row>
    <row r="18" ht="15.75" customHeight="1"/>
    <row r="19" ht="15.75" customHeight="1"/>
    <row r="20" ht="15.75" customHeight="1">
      <c r="A20" s="51" t="s">
        <v>1829</v>
      </c>
      <c r="B20" s="51" t="s">
        <v>1830</v>
      </c>
      <c r="C20" s="51" t="s">
        <v>1821</v>
      </c>
    </row>
    <row r="21" ht="15.75" customHeight="1">
      <c r="B21" s="13" t="s">
        <v>49</v>
      </c>
      <c r="C21" s="13">
        <v>163.0</v>
      </c>
    </row>
    <row r="22" ht="15.75" customHeight="1">
      <c r="B22" s="13" t="s">
        <v>20</v>
      </c>
      <c r="C22" s="13">
        <v>77.0</v>
      </c>
    </row>
    <row r="23" ht="15.75" customHeight="1">
      <c r="B23" s="13" t="s">
        <v>101</v>
      </c>
      <c r="C23" s="13">
        <v>31.0</v>
      </c>
    </row>
    <row r="24" ht="15.75" customHeight="1">
      <c r="B24" s="13" t="s">
        <v>66</v>
      </c>
      <c r="C24" s="13">
        <v>24.0</v>
      </c>
    </row>
    <row r="25" ht="15.75" customHeight="1">
      <c r="B25" s="13" t="s">
        <v>61</v>
      </c>
      <c r="C25" s="13">
        <v>9.0</v>
      </c>
    </row>
    <row r="26" ht="15.75" customHeight="1"/>
    <row r="27" ht="15.75" customHeight="1">
      <c r="A27" s="51" t="s">
        <v>1831</v>
      </c>
      <c r="B27" s="51" t="s">
        <v>1832</v>
      </c>
      <c r="C27" s="51" t="s">
        <v>1821</v>
      </c>
    </row>
    <row r="28" ht="15.75" customHeight="1">
      <c r="B28" s="13" t="s">
        <v>33</v>
      </c>
      <c r="C28" s="13">
        <v>242.0</v>
      </c>
    </row>
    <row r="29" ht="15.75" customHeight="1">
      <c r="B29" s="13" t="s">
        <v>58</v>
      </c>
      <c r="C29" s="13">
        <v>213.0</v>
      </c>
    </row>
    <row r="30" ht="15.75" customHeight="1">
      <c r="B30" s="13" t="s">
        <v>68</v>
      </c>
      <c r="C30" s="13">
        <v>110.0</v>
      </c>
    </row>
    <row r="31" ht="15.75" customHeight="1">
      <c r="B31" s="13" t="s">
        <v>1072</v>
      </c>
      <c r="C31" s="13">
        <v>82.0</v>
      </c>
    </row>
    <row r="32" ht="15.75" customHeight="1">
      <c r="B32" s="13" t="s">
        <v>1075</v>
      </c>
      <c r="C32" s="13">
        <v>38.0</v>
      </c>
    </row>
    <row r="33" ht="15.75" customHeight="1">
      <c r="B33" s="13" t="s">
        <v>1078</v>
      </c>
      <c r="C33" s="13">
        <v>6.0</v>
      </c>
    </row>
    <row r="34" ht="15.75" customHeight="1">
      <c r="B34" s="13" t="s">
        <v>1080</v>
      </c>
      <c r="C34" s="13">
        <v>1.0</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13"/>
    <col customWidth="1" min="2" max="2" width="41.63"/>
    <col customWidth="1" min="3" max="3" width="122.75"/>
    <col customWidth="1" min="4" max="6" width="12.63"/>
  </cols>
  <sheetData>
    <row r="1" ht="15.75" customHeight="1">
      <c r="A1" s="13" t="s">
        <v>1833</v>
      </c>
      <c r="B1" s="33"/>
    </row>
    <row r="2" ht="15.75" customHeight="1">
      <c r="A2" s="13"/>
      <c r="B2" s="33"/>
    </row>
    <row r="3" ht="15.75" customHeight="1">
      <c r="A3" s="51" t="s">
        <v>1834</v>
      </c>
      <c r="B3" s="53" t="s">
        <v>1835</v>
      </c>
      <c r="C3" s="51" t="s">
        <v>1821</v>
      </c>
    </row>
    <row r="4" ht="15.75" customHeight="1">
      <c r="B4" s="33" t="s">
        <v>27</v>
      </c>
      <c r="C4" s="32">
        <v>164.0</v>
      </c>
    </row>
    <row r="5" ht="15.75" customHeight="1">
      <c r="B5" s="33" t="s">
        <v>19</v>
      </c>
      <c r="C5" s="32">
        <v>84.0</v>
      </c>
    </row>
    <row r="6" ht="15.75" customHeight="1">
      <c r="B6" s="33"/>
    </row>
    <row r="7" ht="15.75" customHeight="1">
      <c r="A7" s="51"/>
      <c r="B7" s="53"/>
      <c r="C7" s="51"/>
    </row>
    <row r="8" ht="15.75" customHeight="1">
      <c r="A8" s="51"/>
      <c r="B8" s="53"/>
      <c r="C8" s="51"/>
    </row>
    <row r="9" ht="15.75" customHeight="1">
      <c r="A9" s="51"/>
      <c r="B9" s="53"/>
      <c r="C9" s="51"/>
    </row>
    <row r="10" ht="15.75" customHeight="1">
      <c r="A10" s="51"/>
      <c r="B10" s="53"/>
      <c r="C10" s="51"/>
    </row>
    <row r="11" ht="15.75" customHeight="1">
      <c r="A11" s="51"/>
      <c r="B11" s="53"/>
      <c r="C11" s="51"/>
    </row>
    <row r="12" ht="15.75" customHeight="1">
      <c r="A12" s="51" t="s">
        <v>1836</v>
      </c>
      <c r="B12" s="53" t="s">
        <v>1837</v>
      </c>
      <c r="C12" s="51" t="s">
        <v>1838</v>
      </c>
    </row>
    <row r="13" ht="15.75" customHeight="1">
      <c r="B13" s="55" t="s">
        <v>55</v>
      </c>
      <c r="C13" s="33" t="s">
        <v>1839</v>
      </c>
    </row>
    <row r="14" ht="15.75" customHeight="1">
      <c r="B14" s="22" t="s">
        <v>86</v>
      </c>
    </row>
    <row r="15" ht="15.75" customHeight="1">
      <c r="B15" s="22" t="s">
        <v>1840</v>
      </c>
      <c r="C15" s="51" t="s">
        <v>1841</v>
      </c>
    </row>
    <row r="16" ht="15.75" customHeight="1">
      <c r="B16" s="55" t="s">
        <v>98</v>
      </c>
      <c r="C16" s="33" t="s">
        <v>1842</v>
      </c>
    </row>
    <row r="17" ht="15.75" customHeight="1">
      <c r="B17" s="22" t="s">
        <v>123</v>
      </c>
    </row>
    <row r="18" ht="15.75" customHeight="1">
      <c r="B18" s="22" t="s">
        <v>132</v>
      </c>
    </row>
    <row r="19" ht="15.75" customHeight="1">
      <c r="B19" s="22" t="s">
        <v>157</v>
      </c>
    </row>
    <row r="20" ht="15.75" customHeight="1">
      <c r="B20" s="22" t="s">
        <v>167</v>
      </c>
    </row>
    <row r="21" ht="15.75" customHeight="1">
      <c r="B21" s="22" t="s">
        <v>98</v>
      </c>
    </row>
    <row r="22" ht="15.75" customHeight="1">
      <c r="B22" s="22" t="s">
        <v>184</v>
      </c>
    </row>
    <row r="23" ht="15.75" customHeight="1">
      <c r="B23" s="22" t="s">
        <v>193</v>
      </c>
    </row>
    <row r="24" ht="15.75" customHeight="1">
      <c r="B24" s="22" t="s">
        <v>216</v>
      </c>
    </row>
    <row r="25" ht="15.75" customHeight="1">
      <c r="B25" s="22" t="s">
        <v>221</v>
      </c>
    </row>
    <row r="26" ht="15.75" customHeight="1">
      <c r="B26" s="22" t="s">
        <v>242</v>
      </c>
    </row>
    <row r="27" ht="15.75" customHeight="1">
      <c r="B27" s="22" t="s">
        <v>246</v>
      </c>
    </row>
    <row r="28" ht="15.75" customHeight="1">
      <c r="B28" s="22" t="s">
        <v>260</v>
      </c>
    </row>
    <row r="29" ht="15.75" customHeight="1">
      <c r="B29" s="22" t="s">
        <v>287</v>
      </c>
    </row>
    <row r="30" ht="15.75" customHeight="1">
      <c r="B30" s="22" t="s">
        <v>298</v>
      </c>
    </row>
    <row r="31" ht="15.75" customHeight="1">
      <c r="B31" s="22" t="s">
        <v>308</v>
      </c>
    </row>
    <row r="32" ht="15.75" customHeight="1">
      <c r="B32" s="22" t="s">
        <v>316</v>
      </c>
    </row>
    <row r="33" ht="15.75" customHeight="1">
      <c r="B33" s="22" t="s">
        <v>323</v>
      </c>
    </row>
    <row r="34" ht="15.75" customHeight="1">
      <c r="B34" s="22" t="s">
        <v>331</v>
      </c>
    </row>
    <row r="35" ht="15.75" customHeight="1">
      <c r="B35" s="22" t="s">
        <v>343</v>
      </c>
    </row>
    <row r="36" ht="15.75" customHeight="1">
      <c r="B36" s="22" t="s">
        <v>384</v>
      </c>
    </row>
    <row r="37" ht="15.75" customHeight="1">
      <c r="B37" s="22" t="s">
        <v>402</v>
      </c>
    </row>
    <row r="38" ht="15.75" customHeight="1">
      <c r="B38" s="22" t="s">
        <v>406</v>
      </c>
    </row>
    <row r="39" ht="15.75" customHeight="1">
      <c r="B39" s="22" t="s">
        <v>412</v>
      </c>
    </row>
    <row r="40" ht="15.75" customHeight="1">
      <c r="B40" s="22" t="s">
        <v>416</v>
      </c>
    </row>
    <row r="41" ht="15.75" customHeight="1">
      <c r="B41" s="22" t="s">
        <v>441</v>
      </c>
    </row>
    <row r="42" ht="15.75" customHeight="1">
      <c r="B42" s="22" t="s">
        <v>449</v>
      </c>
    </row>
    <row r="43" ht="15.75" customHeight="1">
      <c r="B43" s="22" t="s">
        <v>454</v>
      </c>
    </row>
    <row r="44" ht="15.75" customHeight="1">
      <c r="B44" s="22" t="s">
        <v>462</v>
      </c>
    </row>
    <row r="45" ht="15.75" customHeight="1">
      <c r="B45" s="22" t="s">
        <v>465</v>
      </c>
    </row>
    <row r="46" ht="15.75" customHeight="1">
      <c r="B46" s="22" t="s">
        <v>470</v>
      </c>
    </row>
    <row r="47" ht="15.75" customHeight="1">
      <c r="B47" s="22" t="s">
        <v>474</v>
      </c>
    </row>
    <row r="48" ht="15.75" customHeight="1">
      <c r="B48" s="22" t="s">
        <v>98</v>
      </c>
    </row>
    <row r="49" ht="15.75" customHeight="1">
      <c r="B49" s="22" t="s">
        <v>502</v>
      </c>
    </row>
    <row r="50" ht="15.75" customHeight="1">
      <c r="B50" s="22" t="s">
        <v>511</v>
      </c>
    </row>
    <row r="51" ht="15.75" customHeight="1">
      <c r="B51" s="22" t="s">
        <v>515</v>
      </c>
    </row>
    <row r="52" ht="15.75" customHeight="1">
      <c r="B52" s="22" t="s">
        <v>539</v>
      </c>
    </row>
    <row r="53" ht="15.75" customHeight="1">
      <c r="B53" s="22" t="s">
        <v>542</v>
      </c>
    </row>
    <row r="54" ht="15.75" customHeight="1">
      <c r="B54" s="22" t="s">
        <v>545</v>
      </c>
    </row>
    <row r="55" ht="15.75" customHeight="1">
      <c r="B55" s="22" t="s">
        <v>560</v>
      </c>
    </row>
    <row r="56" ht="15.75" customHeight="1">
      <c r="B56" s="22" t="s">
        <v>565</v>
      </c>
    </row>
    <row r="57" ht="15.75" customHeight="1">
      <c r="B57" s="22" t="s">
        <v>571</v>
      </c>
    </row>
    <row r="58" ht="15.75" customHeight="1">
      <c r="B58" s="22" t="s">
        <v>574</v>
      </c>
    </row>
    <row r="59" ht="15.75" customHeight="1">
      <c r="B59" s="22" t="s">
        <v>583</v>
      </c>
    </row>
    <row r="60" ht="15.75" customHeight="1">
      <c r="B60" s="22" t="s">
        <v>585</v>
      </c>
    </row>
    <row r="61" ht="15.75" customHeight="1">
      <c r="B61" s="22" t="s">
        <v>596</v>
      </c>
    </row>
    <row r="62" ht="15.75" customHeight="1">
      <c r="B62" s="22" t="s">
        <v>611</v>
      </c>
    </row>
    <row r="63" ht="15.75" customHeight="1">
      <c r="B63" s="22" t="s">
        <v>620</v>
      </c>
    </row>
    <row r="64" ht="15.75" customHeight="1">
      <c r="B64" s="22" t="s">
        <v>630</v>
      </c>
    </row>
    <row r="65" ht="15.75" customHeight="1">
      <c r="B65" s="22" t="s">
        <v>634</v>
      </c>
    </row>
    <row r="66" ht="15.75" customHeight="1">
      <c r="B66" s="22" t="s">
        <v>637</v>
      </c>
    </row>
    <row r="67" ht="15.75" customHeight="1">
      <c r="B67" s="22" t="s">
        <v>642</v>
      </c>
    </row>
    <row r="68" ht="15.75" customHeight="1">
      <c r="B68" s="22" t="s">
        <v>653</v>
      </c>
    </row>
    <row r="69" ht="15.75" customHeight="1">
      <c r="B69" s="22" t="s">
        <v>660</v>
      </c>
    </row>
    <row r="70" ht="15.75" customHeight="1">
      <c r="B70" s="22" t="s">
        <v>667</v>
      </c>
    </row>
    <row r="71" ht="15.75" customHeight="1">
      <c r="B71" s="22" t="s">
        <v>671</v>
      </c>
    </row>
    <row r="72" ht="15.75" customHeight="1">
      <c r="B72" s="22" t="s">
        <v>692</v>
      </c>
    </row>
    <row r="73" ht="15.75" customHeight="1">
      <c r="B73" s="22" t="s">
        <v>701</v>
      </c>
    </row>
    <row r="74" ht="15.75" customHeight="1">
      <c r="B74" s="22" t="s">
        <v>711</v>
      </c>
    </row>
    <row r="75" ht="15.75" customHeight="1"/>
    <row r="76" ht="15.75" customHeight="1">
      <c r="B76" s="22"/>
    </row>
    <row r="77" ht="15.75" customHeight="1">
      <c r="B77" s="22"/>
    </row>
    <row r="78" ht="15.75" customHeight="1"/>
    <row r="79" ht="15.75" customHeight="1">
      <c r="B79" s="22"/>
    </row>
    <row r="80" ht="15.75" customHeight="1">
      <c r="B80" s="22"/>
    </row>
    <row r="81" ht="15.75" customHeight="1">
      <c r="B81" s="22"/>
    </row>
    <row r="82" ht="15.75" customHeight="1"/>
    <row r="83" ht="15.75" customHeight="1"/>
    <row r="84" ht="15.75" customHeight="1"/>
    <row r="85" ht="15.75" customHeight="1"/>
    <row r="86" ht="15.75" customHeight="1">
      <c r="B86" s="22"/>
    </row>
    <row r="87" ht="15.75" customHeight="1">
      <c r="B87" s="22"/>
    </row>
    <row r="88" ht="15.75" customHeight="1">
      <c r="B88" s="22"/>
    </row>
    <row r="89" ht="15.75" customHeight="1"/>
    <row r="90" ht="15.75" customHeight="1">
      <c r="B90" s="22"/>
    </row>
    <row r="91" ht="15.75" customHeight="1"/>
    <row r="92" ht="15.75" customHeight="1">
      <c r="B92" s="22"/>
    </row>
    <row r="93" ht="15.75" customHeight="1">
      <c r="B93" s="22"/>
    </row>
    <row r="94" ht="15.75" customHeight="1">
      <c r="B94" s="22"/>
    </row>
    <row r="95" ht="15.75" customHeight="1"/>
    <row r="96" ht="15.75" customHeight="1">
      <c r="B96" s="22"/>
    </row>
    <row r="97" ht="15.75" customHeight="1">
      <c r="B97" s="22"/>
    </row>
    <row r="98" ht="15.75" customHeight="1"/>
    <row r="99" ht="15.75" customHeight="1">
      <c r="B99" s="22"/>
    </row>
    <row r="100" ht="15.75" customHeight="1">
      <c r="B100" s="22"/>
    </row>
    <row r="101" ht="15.75" customHeight="1">
      <c r="B101" s="22"/>
    </row>
    <row r="102" ht="15.75" customHeight="1">
      <c r="B102" s="22"/>
    </row>
    <row r="103" ht="15.75" customHeight="1">
      <c r="B103" s="22"/>
    </row>
    <row r="104" ht="15.75" customHeight="1">
      <c r="B104" s="22"/>
    </row>
    <row r="105" ht="15.75" customHeight="1">
      <c r="B105" s="22"/>
    </row>
    <row r="106" ht="15.75" customHeight="1">
      <c r="B106" s="22"/>
    </row>
    <row r="107" ht="15.75" customHeight="1">
      <c r="B107" s="22"/>
    </row>
    <row r="108" ht="15.75" customHeight="1">
      <c r="B108" s="22"/>
    </row>
    <row r="109" ht="15.75" customHeight="1">
      <c r="B109" s="22"/>
    </row>
    <row r="110" ht="15.75" customHeight="1">
      <c r="B110" s="22"/>
    </row>
    <row r="111" ht="15.75" customHeight="1"/>
    <row r="112" ht="15.75" customHeight="1">
      <c r="B112" s="22"/>
    </row>
    <row r="113" ht="15.75" customHeight="1">
      <c r="B113" s="22"/>
    </row>
    <row r="114" ht="15.75" customHeight="1">
      <c r="B114" s="22"/>
    </row>
    <row r="115" ht="15.75" customHeight="1">
      <c r="B115" s="22"/>
    </row>
    <row r="116" ht="15.75" customHeight="1"/>
    <row r="117" ht="15.75" customHeight="1">
      <c r="B117" s="22"/>
    </row>
    <row r="118" ht="15.75" customHeight="1">
      <c r="B118" s="22"/>
    </row>
    <row r="119" ht="15.75" customHeight="1">
      <c r="B119" s="22"/>
    </row>
    <row r="120" ht="15.75" customHeight="1">
      <c r="B120" s="22"/>
    </row>
    <row r="121" ht="15.75" customHeight="1"/>
    <row r="122" ht="15.75" customHeight="1">
      <c r="B122" s="22"/>
    </row>
    <row r="123" ht="15.75" customHeight="1">
      <c r="B123" s="22"/>
    </row>
    <row r="124" ht="15.75" customHeight="1">
      <c r="B124" s="22"/>
    </row>
    <row r="125" ht="15.75" customHeight="1">
      <c r="B125" s="22"/>
    </row>
    <row r="126" ht="15.75" customHeight="1">
      <c r="B126" s="22"/>
    </row>
    <row r="127" ht="15.75" customHeight="1">
      <c r="B127" s="22"/>
    </row>
    <row r="128" ht="15.75" customHeight="1">
      <c r="B128" s="22"/>
    </row>
    <row r="129" ht="15.75" customHeight="1">
      <c r="B129" s="22"/>
    </row>
    <row r="130" ht="15.75" customHeight="1">
      <c r="B130" s="22"/>
    </row>
    <row r="131" ht="15.75" customHeight="1">
      <c r="B131" s="22"/>
    </row>
    <row r="132" ht="15.75" customHeight="1">
      <c r="B132" s="22"/>
    </row>
    <row r="133" ht="15.75" customHeight="1">
      <c r="B133" s="22"/>
    </row>
    <row r="134" ht="15.75" customHeight="1">
      <c r="B134" s="22"/>
    </row>
    <row r="135" ht="15.75" customHeight="1">
      <c r="B135" s="22"/>
    </row>
    <row r="136" ht="15.75" customHeight="1">
      <c r="B136" s="22"/>
    </row>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c r="B151" s="22"/>
    </row>
    <row r="152" ht="15.75" customHeight="1">
      <c r="B152" s="22"/>
    </row>
    <row r="153" ht="15.75" customHeight="1">
      <c r="B153" s="22"/>
    </row>
    <row r="154" ht="15.75" customHeight="1">
      <c r="B154" s="22"/>
    </row>
    <row r="155" ht="15.75" customHeight="1">
      <c r="B155" s="22"/>
    </row>
    <row r="156" ht="15.75" customHeight="1">
      <c r="B156" s="22"/>
    </row>
    <row r="157" ht="15.75" customHeight="1">
      <c r="B157" s="22"/>
    </row>
    <row r="158" ht="15.75" customHeight="1">
      <c r="B158" s="22"/>
    </row>
    <row r="159" ht="15.75" customHeight="1">
      <c r="B159" s="22"/>
    </row>
    <row r="160" ht="15.75" customHeight="1">
      <c r="B160" s="22"/>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c r="B181" s="22"/>
    </row>
    <row r="182" ht="15.75" customHeight="1">
      <c r="B182" s="22"/>
    </row>
    <row r="183" ht="15.75" customHeight="1">
      <c r="B183" s="22"/>
    </row>
    <row r="184" ht="15.75" customHeight="1">
      <c r="B184" s="22"/>
    </row>
    <row r="185" ht="15.75" customHeight="1">
      <c r="B185" s="22"/>
    </row>
    <row r="186" ht="15.75" customHeight="1">
      <c r="B186" s="22"/>
    </row>
    <row r="187" ht="15.75" customHeight="1">
      <c r="B187" s="22"/>
    </row>
    <row r="188" ht="15.75" customHeight="1">
      <c r="B188" s="22"/>
    </row>
    <row r="189" ht="15.75" customHeight="1">
      <c r="B189" s="22"/>
    </row>
    <row r="190" ht="15.75" customHeight="1">
      <c r="B190" s="22"/>
    </row>
    <row r="191" ht="15.75" customHeight="1">
      <c r="B191" s="22"/>
    </row>
    <row r="192" ht="15.75" customHeight="1">
      <c r="B192" s="22"/>
    </row>
    <row r="193" ht="15.75" customHeight="1">
      <c r="B193" s="22"/>
    </row>
    <row r="194" ht="15.75" customHeight="1">
      <c r="B194" s="22"/>
    </row>
    <row r="195" ht="15.75" customHeight="1">
      <c r="B195" s="22"/>
    </row>
    <row r="196" ht="15.75" customHeight="1">
      <c r="B196" s="22"/>
    </row>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c r="B220" s="22"/>
    </row>
    <row r="221" ht="15.75" customHeight="1">
      <c r="B221" s="22"/>
    </row>
    <row r="222" ht="15.75" customHeight="1">
      <c r="B222" s="22"/>
    </row>
    <row r="223" ht="15.75" customHeight="1">
      <c r="B223" s="22"/>
    </row>
    <row r="224" ht="15.75" customHeight="1">
      <c r="B224" s="22"/>
    </row>
    <row r="225" ht="15.75" customHeight="1">
      <c r="B225" s="22"/>
    </row>
    <row r="226" ht="15.75" customHeight="1">
      <c r="B226" s="22"/>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3.63"/>
    <col customWidth="1" min="2" max="6" width="12.63"/>
  </cols>
  <sheetData>
    <row r="1" ht="15.75" customHeight="1">
      <c r="A1" s="3" t="s">
        <v>15</v>
      </c>
      <c r="D1" s="3"/>
    </row>
    <row r="2" ht="15.75" customHeight="1">
      <c r="A2" s="3" t="s">
        <v>42</v>
      </c>
    </row>
    <row r="3" ht="15.75" customHeight="1">
      <c r="A3" s="3" t="s">
        <v>42</v>
      </c>
    </row>
    <row r="4" ht="15.75" customHeight="1">
      <c r="A4" s="3" t="s">
        <v>42</v>
      </c>
    </row>
    <row r="5" ht="15.75" customHeight="1">
      <c r="A5" s="3" t="s">
        <v>42</v>
      </c>
    </row>
    <row r="6" ht="15.75" customHeight="1">
      <c r="A6" s="3" t="s">
        <v>42</v>
      </c>
    </row>
    <row r="7" ht="15.75" customHeight="1">
      <c r="A7" s="3" t="s">
        <v>769</v>
      </c>
    </row>
    <row r="8" ht="15.75" customHeight="1">
      <c r="A8" s="3" t="s">
        <v>42</v>
      </c>
    </row>
    <row r="9" ht="15.75" customHeight="1">
      <c r="A9" s="3" t="s">
        <v>769</v>
      </c>
    </row>
    <row r="10" ht="15.75" customHeight="1">
      <c r="A10" s="3" t="s">
        <v>42</v>
      </c>
    </row>
    <row r="11" ht="15.75" customHeight="1">
      <c r="A11" s="3" t="s">
        <v>42</v>
      </c>
    </row>
    <row r="12" ht="15.75" customHeight="1">
      <c r="A12" s="3" t="s">
        <v>42</v>
      </c>
    </row>
    <row r="13" ht="15.75" customHeight="1">
      <c r="A13" s="3" t="s">
        <v>42</v>
      </c>
    </row>
    <row r="14" ht="15.75" customHeight="1">
      <c r="A14" s="3" t="s">
        <v>42</v>
      </c>
    </row>
    <row r="15" ht="15.75" customHeight="1">
      <c r="A15" s="3" t="s">
        <v>42</v>
      </c>
    </row>
    <row r="16" ht="15.75" customHeight="1">
      <c r="A16" s="3" t="s">
        <v>42</v>
      </c>
    </row>
    <row r="17" ht="15.75" customHeight="1">
      <c r="A17" s="3" t="s">
        <v>769</v>
      </c>
    </row>
    <row r="18" ht="15.75" customHeight="1">
      <c r="A18" s="3" t="s">
        <v>227</v>
      </c>
    </row>
    <row r="19" ht="15.75" customHeight="1">
      <c r="A19" s="3" t="s">
        <v>227</v>
      </c>
    </row>
    <row r="20" ht="15.75" customHeight="1">
      <c r="A20" s="3" t="s">
        <v>42</v>
      </c>
    </row>
    <row r="21" ht="15.75" customHeight="1">
      <c r="A21" s="3" t="s">
        <v>42</v>
      </c>
    </row>
    <row r="22" ht="15.75" customHeight="1">
      <c r="A22" s="3" t="s">
        <v>108</v>
      </c>
    </row>
    <row r="23" ht="15.75" customHeight="1">
      <c r="A23" s="3" t="s">
        <v>42</v>
      </c>
    </row>
    <row r="24" ht="15.75" customHeight="1">
      <c r="A24" s="3" t="s">
        <v>42</v>
      </c>
    </row>
    <row r="25" ht="15.75" customHeight="1">
      <c r="A25" s="3" t="s">
        <v>42</v>
      </c>
    </row>
    <row r="26" ht="15.75" customHeight="1">
      <c r="A26" s="3" t="s">
        <v>42</v>
      </c>
    </row>
    <row r="27" ht="15.75" customHeight="1">
      <c r="A27" s="3" t="s">
        <v>42</v>
      </c>
    </row>
    <row r="28" ht="15.75" customHeight="1">
      <c r="A28" s="3" t="s">
        <v>42</v>
      </c>
    </row>
    <row r="29" ht="15.75" customHeight="1">
      <c r="A29" s="3" t="s">
        <v>42</v>
      </c>
    </row>
    <row r="30" ht="15.75" customHeight="1">
      <c r="A30" s="3" t="s">
        <v>42</v>
      </c>
    </row>
    <row r="31" ht="15.75" customHeight="1">
      <c r="A31" s="3" t="s">
        <v>769</v>
      </c>
    </row>
    <row r="32" ht="15.75" customHeight="1">
      <c r="A32" s="3" t="s">
        <v>227</v>
      </c>
    </row>
    <row r="33" ht="15.75" customHeight="1">
      <c r="A33" s="3" t="s">
        <v>42</v>
      </c>
    </row>
    <row r="34" ht="15.75" customHeight="1">
      <c r="A34" s="3" t="s">
        <v>42</v>
      </c>
    </row>
    <row r="35" ht="15.75" customHeight="1">
      <c r="A35" s="3" t="s">
        <v>42</v>
      </c>
    </row>
    <row r="36" ht="15.75" customHeight="1">
      <c r="A36" s="3" t="s">
        <v>42</v>
      </c>
    </row>
    <row r="37" ht="15.75" customHeight="1">
      <c r="A37" s="3" t="s">
        <v>769</v>
      </c>
    </row>
    <row r="38" ht="15.75" customHeight="1">
      <c r="A38" s="3" t="s">
        <v>42</v>
      </c>
    </row>
    <row r="39" ht="15.75" customHeight="1">
      <c r="A39" s="3" t="s">
        <v>42</v>
      </c>
    </row>
    <row r="40" ht="15.75" customHeight="1">
      <c r="A40" s="3" t="s">
        <v>42</v>
      </c>
    </row>
    <row r="41" ht="15.75" customHeight="1">
      <c r="A41" s="3" t="s">
        <v>42</v>
      </c>
    </row>
    <row r="42" ht="15.75" customHeight="1">
      <c r="A42" s="3" t="s">
        <v>42</v>
      </c>
    </row>
    <row r="43" ht="15.75" customHeight="1">
      <c r="A43" s="3" t="s">
        <v>42</v>
      </c>
    </row>
    <row r="44" ht="15.75" customHeight="1">
      <c r="A44" s="3" t="s">
        <v>42</v>
      </c>
    </row>
    <row r="45" ht="15.75" customHeight="1">
      <c r="A45" s="3" t="s">
        <v>42</v>
      </c>
    </row>
    <row r="46" ht="15.75" customHeight="1">
      <c r="A46" s="3" t="s">
        <v>196</v>
      </c>
    </row>
    <row r="47" ht="15.75" customHeight="1">
      <c r="A47" s="3" t="s">
        <v>42</v>
      </c>
    </row>
    <row r="48" ht="15.75" customHeight="1">
      <c r="A48" s="3" t="s">
        <v>42</v>
      </c>
    </row>
    <row r="49" ht="15.75" customHeight="1">
      <c r="A49" s="3" t="s">
        <v>42</v>
      </c>
    </row>
    <row r="50" ht="15.75" customHeight="1">
      <c r="A50" s="3" t="s">
        <v>42</v>
      </c>
    </row>
    <row r="51" ht="15.75" customHeight="1">
      <c r="A51" s="3" t="s">
        <v>42</v>
      </c>
    </row>
    <row r="52" ht="15.75" customHeight="1">
      <c r="A52" s="3" t="s">
        <v>227</v>
      </c>
    </row>
    <row r="53" ht="15.75" customHeight="1">
      <c r="A53" s="3" t="s">
        <v>769</v>
      </c>
    </row>
    <row r="54" ht="15.75" customHeight="1">
      <c r="A54" s="3" t="s">
        <v>42</v>
      </c>
    </row>
    <row r="55" ht="15.75" customHeight="1">
      <c r="A55" s="3" t="s">
        <v>42</v>
      </c>
    </row>
    <row r="56" ht="15.75" customHeight="1">
      <c r="A56" s="3" t="s">
        <v>42</v>
      </c>
    </row>
    <row r="57" ht="15.75" customHeight="1">
      <c r="A57" s="3" t="s">
        <v>227</v>
      </c>
    </row>
    <row r="58" ht="15.75" customHeight="1">
      <c r="A58" s="3" t="s">
        <v>42</v>
      </c>
    </row>
    <row r="59" ht="15.75" customHeight="1">
      <c r="A59" s="3" t="s">
        <v>227</v>
      </c>
    </row>
    <row r="60" ht="15.75" customHeight="1">
      <c r="A60" s="3" t="s">
        <v>196</v>
      </c>
    </row>
    <row r="61" ht="15.75" customHeight="1">
      <c r="A61" s="3" t="s">
        <v>42</v>
      </c>
    </row>
    <row r="62" ht="15.75" customHeight="1">
      <c r="A62" s="3" t="s">
        <v>42</v>
      </c>
    </row>
    <row r="63" ht="15.75" customHeight="1">
      <c r="A63" s="3" t="s">
        <v>227</v>
      </c>
    </row>
    <row r="64" ht="15.75" customHeight="1">
      <c r="A64" s="3" t="s">
        <v>42</v>
      </c>
    </row>
    <row r="65" ht="15.75" customHeight="1">
      <c r="A65" s="3" t="s">
        <v>227</v>
      </c>
    </row>
    <row r="66" ht="15.75" customHeight="1">
      <c r="A66" s="3" t="s">
        <v>769</v>
      </c>
    </row>
    <row r="67" ht="15.75" customHeight="1">
      <c r="A67" s="3" t="s">
        <v>108</v>
      </c>
    </row>
    <row r="68" ht="15.75" customHeight="1">
      <c r="A68" s="3" t="s">
        <v>42</v>
      </c>
    </row>
    <row r="69" ht="15.75" customHeight="1">
      <c r="A69" s="3" t="s">
        <v>42</v>
      </c>
    </row>
    <row r="70" ht="15.75" customHeight="1">
      <c r="A70" s="3" t="s">
        <v>42</v>
      </c>
    </row>
    <row r="71" ht="15.75" customHeight="1">
      <c r="A71" s="3" t="s">
        <v>42</v>
      </c>
    </row>
    <row r="72" ht="15.75" customHeight="1">
      <c r="A72" s="3" t="s">
        <v>42</v>
      </c>
    </row>
    <row r="73" ht="15.75" customHeight="1">
      <c r="A73" s="3" t="s">
        <v>42</v>
      </c>
    </row>
    <row r="74" ht="15.75" customHeight="1">
      <c r="A74" s="3" t="s">
        <v>42</v>
      </c>
    </row>
    <row r="75" ht="15.75" customHeight="1">
      <c r="A75" s="3" t="s">
        <v>42</v>
      </c>
    </row>
    <row r="76" ht="15.75" customHeight="1">
      <c r="A76" s="3" t="s">
        <v>42</v>
      </c>
    </row>
    <row r="77" ht="15.75" customHeight="1">
      <c r="A77" s="3" t="s">
        <v>42</v>
      </c>
    </row>
    <row r="78" ht="15.75" customHeight="1">
      <c r="A78" s="3" t="s">
        <v>227</v>
      </c>
    </row>
    <row r="79" ht="15.75" customHeight="1">
      <c r="A79" s="3" t="s">
        <v>42</v>
      </c>
    </row>
    <row r="80" ht="15.75" customHeight="1">
      <c r="A80" s="3" t="s">
        <v>42</v>
      </c>
    </row>
    <row r="81" ht="15.75" customHeight="1">
      <c r="A81" s="3" t="s">
        <v>227</v>
      </c>
    </row>
    <row r="82" ht="15.75" customHeight="1">
      <c r="A82" s="3" t="s">
        <v>42</v>
      </c>
    </row>
    <row r="83" ht="15.75" customHeight="1">
      <c r="A83" s="3" t="s">
        <v>42</v>
      </c>
    </row>
    <row r="84" ht="15.75" customHeight="1">
      <c r="A84" s="3" t="s">
        <v>42</v>
      </c>
    </row>
    <row r="85" ht="15.75" customHeight="1">
      <c r="A85" s="3" t="s">
        <v>42</v>
      </c>
    </row>
    <row r="86" ht="15.75" customHeight="1">
      <c r="A86" s="3" t="s">
        <v>42</v>
      </c>
    </row>
    <row r="87" ht="15.75" customHeight="1">
      <c r="A87" s="3" t="s">
        <v>42</v>
      </c>
    </row>
    <row r="88" ht="15.75" customHeight="1">
      <c r="A88" s="3" t="s">
        <v>42</v>
      </c>
    </row>
    <row r="89" ht="15.75" customHeight="1">
      <c r="A89" s="3" t="s">
        <v>42</v>
      </c>
    </row>
    <row r="90" ht="15.75" customHeight="1">
      <c r="A90" s="3" t="s">
        <v>42</v>
      </c>
    </row>
    <row r="91" ht="15.75" customHeight="1">
      <c r="A91" s="3" t="s">
        <v>42</v>
      </c>
    </row>
    <row r="92" ht="15.75" customHeight="1">
      <c r="A92" s="3" t="s">
        <v>42</v>
      </c>
    </row>
    <row r="93" ht="15.75" customHeight="1">
      <c r="A93" s="3" t="s">
        <v>42</v>
      </c>
    </row>
    <row r="94" ht="15.75" customHeight="1">
      <c r="A94" s="3" t="s">
        <v>42</v>
      </c>
    </row>
    <row r="95" ht="15.75" customHeight="1">
      <c r="A95" s="3" t="s">
        <v>42</v>
      </c>
    </row>
    <row r="96" ht="15.75" customHeight="1">
      <c r="A96" s="3" t="s">
        <v>42</v>
      </c>
    </row>
    <row r="97" ht="15.75" customHeight="1">
      <c r="A97" s="3" t="s">
        <v>42</v>
      </c>
    </row>
    <row r="98" ht="15.75" customHeight="1">
      <c r="A98" s="3" t="s">
        <v>42</v>
      </c>
    </row>
    <row r="99" ht="15.75" customHeight="1">
      <c r="A99" s="3" t="s">
        <v>42</v>
      </c>
    </row>
    <row r="100" ht="15.75" customHeight="1">
      <c r="A100" s="3" t="s">
        <v>42</v>
      </c>
    </row>
    <row r="101" ht="15.75" customHeight="1">
      <c r="A101" s="3" t="s">
        <v>42</v>
      </c>
    </row>
    <row r="102" ht="15.75" customHeight="1">
      <c r="A102" s="3" t="s">
        <v>42</v>
      </c>
    </row>
    <row r="103" ht="15.75" customHeight="1">
      <c r="A103" s="3" t="s">
        <v>42</v>
      </c>
    </row>
    <row r="104" ht="15.75" customHeight="1">
      <c r="A104" s="3" t="s">
        <v>769</v>
      </c>
    </row>
    <row r="105" ht="15.75" customHeight="1">
      <c r="A105" s="3" t="s">
        <v>42</v>
      </c>
    </row>
    <row r="106" ht="15.75" customHeight="1">
      <c r="A106" s="3" t="s">
        <v>108</v>
      </c>
    </row>
    <row r="107" ht="15.75" customHeight="1">
      <c r="A107" s="3" t="s">
        <v>42</v>
      </c>
    </row>
    <row r="108" ht="15.75" customHeight="1">
      <c r="A108" s="3" t="s">
        <v>42</v>
      </c>
    </row>
    <row r="109" ht="15.75" customHeight="1">
      <c r="A109" s="3" t="s">
        <v>42</v>
      </c>
    </row>
    <row r="110" ht="15.75" customHeight="1">
      <c r="A110" s="3" t="s">
        <v>42</v>
      </c>
    </row>
    <row r="111" ht="15.75" customHeight="1">
      <c r="A111" s="3" t="s">
        <v>42</v>
      </c>
    </row>
    <row r="112" ht="15.75" customHeight="1">
      <c r="A112" s="3" t="s">
        <v>42</v>
      </c>
    </row>
    <row r="113" ht="15.75" customHeight="1">
      <c r="A113" s="3" t="s">
        <v>42</v>
      </c>
    </row>
    <row r="114" ht="15.75" customHeight="1">
      <c r="A114" s="3" t="s">
        <v>42</v>
      </c>
    </row>
    <row r="115" ht="15.75" customHeight="1">
      <c r="A115" s="3" t="s">
        <v>42</v>
      </c>
    </row>
    <row r="116" ht="15.75" customHeight="1">
      <c r="A116" s="3" t="s">
        <v>769</v>
      </c>
    </row>
    <row r="117" ht="15.75" customHeight="1">
      <c r="A117" s="3" t="s">
        <v>42</v>
      </c>
    </row>
    <row r="118" ht="15.75" customHeight="1">
      <c r="A118" s="3" t="s">
        <v>42</v>
      </c>
    </row>
    <row r="119" ht="15.75" customHeight="1">
      <c r="A119" s="3" t="s">
        <v>42</v>
      </c>
    </row>
    <row r="120" ht="15.75" customHeight="1">
      <c r="A120" s="3" t="s">
        <v>227</v>
      </c>
    </row>
    <row r="121" ht="15.75" customHeight="1">
      <c r="A121" s="3" t="s">
        <v>42</v>
      </c>
    </row>
    <row r="122" ht="15.75" customHeight="1">
      <c r="A122" s="3" t="s">
        <v>42</v>
      </c>
    </row>
    <row r="123" ht="15.75" customHeight="1">
      <c r="A123" s="3" t="s">
        <v>42</v>
      </c>
    </row>
    <row r="124" ht="15.75" customHeight="1">
      <c r="A124" s="3" t="s">
        <v>42</v>
      </c>
    </row>
    <row r="125" ht="15.75" customHeight="1">
      <c r="A125" s="3" t="s">
        <v>42</v>
      </c>
    </row>
    <row r="126" ht="15.75" customHeight="1">
      <c r="A126" s="3" t="s">
        <v>227</v>
      </c>
    </row>
    <row r="127" ht="15.75" customHeight="1">
      <c r="A127" s="3" t="s">
        <v>42</v>
      </c>
    </row>
    <row r="128" ht="15.75" customHeight="1">
      <c r="A128" s="3" t="s">
        <v>42</v>
      </c>
    </row>
    <row r="129" ht="15.75" customHeight="1">
      <c r="A129" s="3" t="s">
        <v>42</v>
      </c>
    </row>
    <row r="130" ht="15.75" customHeight="1">
      <c r="A130" s="3" t="s">
        <v>429</v>
      </c>
    </row>
    <row r="131" ht="15.75" customHeight="1">
      <c r="A131" s="3" t="s">
        <v>42</v>
      </c>
    </row>
    <row r="132" ht="15.75" customHeight="1">
      <c r="A132" s="3" t="s">
        <v>42</v>
      </c>
    </row>
    <row r="133" ht="15.75" customHeight="1">
      <c r="A133" s="3" t="s">
        <v>42</v>
      </c>
    </row>
    <row r="134" ht="15.75" customHeight="1">
      <c r="A134" s="3" t="s">
        <v>42</v>
      </c>
    </row>
    <row r="135" ht="15.75" customHeight="1">
      <c r="A135" s="3" t="s">
        <v>227</v>
      </c>
    </row>
    <row r="136" ht="15.75" customHeight="1">
      <c r="A136" s="3" t="s">
        <v>227</v>
      </c>
    </row>
    <row r="137" ht="15.75" customHeight="1">
      <c r="A137" s="3" t="s">
        <v>769</v>
      </c>
    </row>
    <row r="138" ht="15.75" customHeight="1">
      <c r="A138" s="3" t="s">
        <v>42</v>
      </c>
    </row>
    <row r="139" ht="15.75" customHeight="1">
      <c r="A139" s="3" t="s">
        <v>42</v>
      </c>
    </row>
    <row r="140" ht="15.75" customHeight="1">
      <c r="A140" s="3" t="s">
        <v>42</v>
      </c>
    </row>
    <row r="141" ht="15.75" customHeight="1">
      <c r="A141" s="3" t="s">
        <v>42</v>
      </c>
    </row>
    <row r="142" ht="15.75" customHeight="1">
      <c r="A142" s="3" t="s">
        <v>769</v>
      </c>
    </row>
    <row r="143" ht="15.75" customHeight="1">
      <c r="A143" s="3" t="s">
        <v>769</v>
      </c>
    </row>
    <row r="144" ht="15.75" customHeight="1">
      <c r="A144" s="3" t="s">
        <v>42</v>
      </c>
    </row>
    <row r="145" ht="15.75" customHeight="1">
      <c r="A145" s="3" t="s">
        <v>42</v>
      </c>
    </row>
    <row r="146" ht="15.75" customHeight="1">
      <c r="A146" s="3" t="s">
        <v>42</v>
      </c>
    </row>
    <row r="147" ht="15.75" customHeight="1">
      <c r="A147" s="3" t="s">
        <v>769</v>
      </c>
    </row>
    <row r="148" ht="15.75" customHeight="1">
      <c r="A148" s="3" t="s">
        <v>42</v>
      </c>
    </row>
    <row r="149" ht="15.75" customHeight="1">
      <c r="A149" s="3" t="s">
        <v>769</v>
      </c>
    </row>
    <row r="150" ht="15.75" customHeight="1">
      <c r="A150" s="3" t="s">
        <v>42</v>
      </c>
    </row>
    <row r="151" ht="15.75" customHeight="1">
      <c r="A151" s="3" t="s">
        <v>769</v>
      </c>
    </row>
    <row r="152" ht="15.75" customHeight="1">
      <c r="A152" s="3" t="s">
        <v>42</v>
      </c>
    </row>
    <row r="153" ht="15.75" customHeight="1">
      <c r="A153" s="3" t="s">
        <v>769</v>
      </c>
    </row>
    <row r="154" ht="15.75" customHeight="1">
      <c r="A154" s="3" t="s">
        <v>42</v>
      </c>
    </row>
    <row r="155" ht="15.75" customHeight="1">
      <c r="A155" s="3" t="s">
        <v>42</v>
      </c>
    </row>
    <row r="156" ht="15.75" customHeight="1">
      <c r="A156" s="3" t="s">
        <v>42</v>
      </c>
    </row>
    <row r="157" ht="15.75" customHeight="1">
      <c r="A157" s="3" t="s">
        <v>769</v>
      </c>
    </row>
    <row r="158" ht="15.75" customHeight="1">
      <c r="A158" s="3" t="s">
        <v>42</v>
      </c>
    </row>
    <row r="159" ht="15.75" customHeight="1">
      <c r="A159" s="3" t="s">
        <v>227</v>
      </c>
    </row>
    <row r="160" ht="15.75" customHeight="1">
      <c r="A160" s="3" t="s">
        <v>42</v>
      </c>
    </row>
    <row r="161" ht="15.75" customHeight="1">
      <c r="A161" s="3" t="s">
        <v>42</v>
      </c>
    </row>
    <row r="162" ht="15.75" customHeight="1">
      <c r="A162" s="3" t="s">
        <v>769</v>
      </c>
    </row>
    <row r="163" ht="15.75" customHeight="1">
      <c r="A163" s="3" t="s">
        <v>42</v>
      </c>
    </row>
    <row r="164" ht="15.75" customHeight="1">
      <c r="A164" s="3" t="s">
        <v>42</v>
      </c>
    </row>
    <row r="165" ht="15.75" customHeight="1">
      <c r="A165" s="3" t="s">
        <v>429</v>
      </c>
    </row>
    <row r="166" ht="15.75" customHeight="1">
      <c r="A166" s="3" t="s">
        <v>42</v>
      </c>
    </row>
    <row r="167" ht="15.75" customHeight="1">
      <c r="A167" s="3" t="s">
        <v>227</v>
      </c>
    </row>
    <row r="168" ht="15.75" customHeight="1">
      <c r="A168" s="3" t="s">
        <v>42</v>
      </c>
    </row>
    <row r="169" ht="15.75" customHeight="1">
      <c r="A169" s="3" t="s">
        <v>769</v>
      </c>
    </row>
    <row r="170" ht="15.75" customHeight="1">
      <c r="A170" s="3" t="s">
        <v>42</v>
      </c>
    </row>
    <row r="171" ht="15.75" customHeight="1">
      <c r="A171" s="3" t="s">
        <v>42</v>
      </c>
    </row>
    <row r="172" ht="15.75" customHeight="1">
      <c r="A172" s="3" t="s">
        <v>42</v>
      </c>
    </row>
    <row r="173" ht="15.75" customHeight="1">
      <c r="A173" s="3" t="s">
        <v>42</v>
      </c>
    </row>
    <row r="174" ht="15.75" customHeight="1">
      <c r="A174" s="3" t="s">
        <v>108</v>
      </c>
    </row>
    <row r="175" ht="15.75" customHeight="1">
      <c r="A175" s="3" t="s">
        <v>42</v>
      </c>
    </row>
    <row r="176" ht="15.75" customHeight="1">
      <c r="A176" s="3" t="s">
        <v>429</v>
      </c>
    </row>
    <row r="177" ht="15.75" customHeight="1">
      <c r="A177" s="3" t="s">
        <v>227</v>
      </c>
    </row>
    <row r="178" ht="15.75" customHeight="1">
      <c r="A178" s="3" t="s">
        <v>769</v>
      </c>
    </row>
    <row r="179" ht="15.75" customHeight="1">
      <c r="A179" s="3" t="s">
        <v>42</v>
      </c>
    </row>
    <row r="180" ht="15.75" customHeight="1">
      <c r="A180" s="3" t="s">
        <v>769</v>
      </c>
    </row>
    <row r="181" ht="15.75" customHeight="1">
      <c r="A181" s="3" t="s">
        <v>42</v>
      </c>
    </row>
    <row r="182" ht="15.75" customHeight="1">
      <c r="A182" s="3" t="s">
        <v>42</v>
      </c>
    </row>
    <row r="183" ht="15.75" customHeight="1">
      <c r="A183" s="3" t="s">
        <v>42</v>
      </c>
    </row>
    <row r="184" ht="15.75" customHeight="1">
      <c r="A184" s="3" t="s">
        <v>42</v>
      </c>
    </row>
    <row r="185" ht="15.75" customHeight="1">
      <c r="A185" s="3" t="s">
        <v>42</v>
      </c>
    </row>
    <row r="186" ht="15.75" customHeight="1">
      <c r="A186" s="3" t="s">
        <v>227</v>
      </c>
    </row>
    <row r="187" ht="15.75" customHeight="1">
      <c r="A187" s="3" t="s">
        <v>42</v>
      </c>
    </row>
    <row r="188" ht="15.75" customHeight="1">
      <c r="A188" s="3" t="s">
        <v>227</v>
      </c>
    </row>
    <row r="189" ht="15.75" customHeight="1">
      <c r="A189" s="3" t="s">
        <v>42</v>
      </c>
    </row>
    <row r="190" ht="15.75" customHeight="1">
      <c r="A190" s="3" t="s">
        <v>227</v>
      </c>
    </row>
    <row r="191" ht="15.75" customHeight="1">
      <c r="A191" s="3" t="s">
        <v>42</v>
      </c>
    </row>
    <row r="192" ht="15.75" customHeight="1">
      <c r="A192" s="3" t="s">
        <v>769</v>
      </c>
    </row>
    <row r="193" ht="15.75" customHeight="1">
      <c r="A193" s="3" t="s">
        <v>42</v>
      </c>
    </row>
    <row r="194" ht="15.75" customHeight="1">
      <c r="A194" s="3" t="s">
        <v>42</v>
      </c>
    </row>
    <row r="195" ht="15.75" customHeight="1">
      <c r="A195" s="3" t="s">
        <v>227</v>
      </c>
    </row>
    <row r="196" ht="15.75" customHeight="1">
      <c r="A196" s="3" t="s">
        <v>42</v>
      </c>
    </row>
    <row r="197" ht="15.75" customHeight="1">
      <c r="A197" s="3" t="s">
        <v>42</v>
      </c>
    </row>
    <row r="198" ht="15.75" customHeight="1">
      <c r="A198" s="3" t="s">
        <v>42</v>
      </c>
    </row>
    <row r="199" ht="15.75" customHeight="1">
      <c r="A199" s="3" t="s">
        <v>42</v>
      </c>
    </row>
    <row r="200" ht="15.75" customHeight="1">
      <c r="A200" s="3" t="s">
        <v>42</v>
      </c>
    </row>
    <row r="201" ht="15.75" customHeight="1">
      <c r="A201" s="3" t="s">
        <v>42</v>
      </c>
    </row>
    <row r="202" ht="15.75" customHeight="1">
      <c r="A202" s="3" t="s">
        <v>42</v>
      </c>
    </row>
    <row r="203" ht="15.75" customHeight="1">
      <c r="A203" s="3" t="s">
        <v>227</v>
      </c>
    </row>
    <row r="204" ht="15.75" customHeight="1">
      <c r="A204" s="3" t="s">
        <v>42</v>
      </c>
    </row>
    <row r="205" ht="15.75" customHeight="1">
      <c r="A205" s="3" t="s">
        <v>42</v>
      </c>
    </row>
    <row r="206" ht="15.75" customHeight="1">
      <c r="A206" s="3" t="s">
        <v>42</v>
      </c>
    </row>
    <row r="207" ht="15.75" customHeight="1">
      <c r="A207" s="3" t="s">
        <v>42</v>
      </c>
    </row>
    <row r="208" ht="15.75" customHeight="1">
      <c r="A208" s="3" t="s">
        <v>42</v>
      </c>
    </row>
    <row r="209" ht="15.75" customHeight="1">
      <c r="A209" s="3" t="s">
        <v>42</v>
      </c>
    </row>
    <row r="210" ht="15.75" customHeight="1">
      <c r="A210" s="3" t="s">
        <v>42</v>
      </c>
    </row>
    <row r="211" ht="15.75" customHeight="1">
      <c r="A211" s="3" t="s">
        <v>429</v>
      </c>
    </row>
    <row r="212" ht="15.75" customHeight="1">
      <c r="A212" s="3" t="s">
        <v>42</v>
      </c>
    </row>
    <row r="213" ht="15.75" customHeight="1">
      <c r="A213" s="3" t="s">
        <v>769</v>
      </c>
    </row>
    <row r="214" ht="15.75" customHeight="1">
      <c r="A214" s="3" t="s">
        <v>227</v>
      </c>
    </row>
    <row r="215" ht="15.75" customHeight="1">
      <c r="A215" s="3" t="s">
        <v>769</v>
      </c>
    </row>
    <row r="216" ht="15.75" customHeight="1">
      <c r="A216" s="3" t="s">
        <v>42</v>
      </c>
    </row>
    <row r="217" ht="15.75" customHeight="1">
      <c r="A217" s="3" t="s">
        <v>42</v>
      </c>
    </row>
    <row r="218" ht="15.75" customHeight="1">
      <c r="A218" s="3" t="s">
        <v>42</v>
      </c>
    </row>
    <row r="219" ht="15.75" customHeight="1">
      <c r="A219" s="3" t="s">
        <v>42</v>
      </c>
    </row>
    <row r="220" ht="15.75" customHeight="1">
      <c r="A220" s="3" t="s">
        <v>42</v>
      </c>
    </row>
    <row r="221" ht="15.75" customHeight="1">
      <c r="A221" s="3" t="s">
        <v>42</v>
      </c>
    </row>
    <row r="222" ht="15.75" customHeight="1">
      <c r="A222" s="3" t="s">
        <v>227</v>
      </c>
    </row>
    <row r="223" ht="15.75" customHeight="1">
      <c r="A223" s="3" t="s">
        <v>42</v>
      </c>
    </row>
    <row r="224" ht="15.75" customHeight="1">
      <c r="A224" s="3" t="s">
        <v>42</v>
      </c>
    </row>
    <row r="225" ht="15.75" customHeight="1">
      <c r="A225" s="3" t="s">
        <v>42</v>
      </c>
    </row>
    <row r="226" ht="15.75" customHeight="1">
      <c r="A226" s="3" t="s">
        <v>42</v>
      </c>
    </row>
    <row r="227" ht="15.75" customHeight="1">
      <c r="A227" s="3" t="s">
        <v>42</v>
      </c>
    </row>
    <row r="228" ht="15.75" customHeight="1">
      <c r="A228" s="3" t="s">
        <v>42</v>
      </c>
    </row>
    <row r="229" ht="15.75" customHeight="1">
      <c r="A229" s="3" t="s">
        <v>42</v>
      </c>
    </row>
    <row r="230" ht="15.75" customHeight="1">
      <c r="A230" s="3" t="s">
        <v>42</v>
      </c>
    </row>
    <row r="231" ht="15.75" customHeight="1">
      <c r="A231" s="3" t="s">
        <v>42</v>
      </c>
    </row>
    <row r="232" ht="15.75" customHeight="1">
      <c r="A232" s="3" t="s">
        <v>42</v>
      </c>
    </row>
    <row r="233" ht="15.75" customHeight="1">
      <c r="A233" s="3" t="s">
        <v>42</v>
      </c>
    </row>
    <row r="234" ht="15.75" customHeight="1">
      <c r="A234" s="3" t="s">
        <v>227</v>
      </c>
    </row>
    <row r="235" ht="15.75" customHeight="1">
      <c r="A235" s="3" t="s">
        <v>42</v>
      </c>
    </row>
    <row r="236" ht="15.75" customHeight="1">
      <c r="A236" s="3" t="s">
        <v>42</v>
      </c>
    </row>
    <row r="237" ht="15.75" customHeight="1">
      <c r="A237" s="3" t="s">
        <v>42</v>
      </c>
    </row>
    <row r="238" ht="15.75" customHeight="1">
      <c r="A238" s="3" t="s">
        <v>227</v>
      </c>
    </row>
    <row r="239" ht="15.75" customHeight="1">
      <c r="A239" s="3" t="s">
        <v>42</v>
      </c>
    </row>
    <row r="240" ht="15.75" customHeight="1">
      <c r="A240" s="3" t="s">
        <v>42</v>
      </c>
    </row>
    <row r="241" ht="15.75" customHeight="1">
      <c r="A241" s="3" t="s">
        <v>769</v>
      </c>
    </row>
    <row r="242" ht="15.75" customHeight="1">
      <c r="A242" s="3" t="s">
        <v>42</v>
      </c>
    </row>
    <row r="243" ht="15.75" customHeight="1">
      <c r="A243" s="3" t="s">
        <v>108</v>
      </c>
    </row>
    <row r="244" ht="15.75" customHeight="1">
      <c r="A244" s="3" t="s">
        <v>42</v>
      </c>
    </row>
    <row r="245" ht="15.75" customHeight="1">
      <c r="A245" s="3" t="s">
        <v>42</v>
      </c>
    </row>
    <row r="246" ht="15.75" customHeight="1">
      <c r="A246" s="3" t="s">
        <v>42</v>
      </c>
    </row>
    <row r="247" ht="15.75" customHeight="1">
      <c r="A247" s="3" t="s">
        <v>42</v>
      </c>
    </row>
    <row r="248" ht="15.75" customHeight="1">
      <c r="A248" s="3" t="s">
        <v>42</v>
      </c>
    </row>
    <row r="249" ht="15.75" customHeight="1">
      <c r="A249" s="3" t="s">
        <v>227</v>
      </c>
    </row>
    <row r="250" ht="15.75" customHeight="1">
      <c r="A250" s="3" t="s">
        <v>227</v>
      </c>
    </row>
    <row r="251" ht="15.75" customHeight="1">
      <c r="A251" s="3" t="s">
        <v>227</v>
      </c>
    </row>
    <row r="252" ht="15.75" customHeight="1">
      <c r="A252" s="3" t="s">
        <v>769</v>
      </c>
    </row>
    <row r="253" ht="15.75" customHeight="1">
      <c r="A253" s="3" t="s">
        <v>227</v>
      </c>
    </row>
    <row r="254" ht="15.75" customHeight="1">
      <c r="A254" s="3" t="s">
        <v>227</v>
      </c>
    </row>
    <row r="255" ht="15.75" customHeight="1">
      <c r="A255" s="3" t="s">
        <v>769</v>
      </c>
    </row>
    <row r="256" ht="15.75" customHeight="1">
      <c r="A256" s="3" t="s">
        <v>227</v>
      </c>
    </row>
    <row r="257" ht="15.75" customHeight="1">
      <c r="A257" s="3" t="s">
        <v>769</v>
      </c>
    </row>
    <row r="258" ht="15.75" customHeight="1">
      <c r="A258" s="3" t="s">
        <v>769</v>
      </c>
    </row>
    <row r="259" ht="15.75" customHeight="1">
      <c r="A259" s="3" t="s">
        <v>769</v>
      </c>
    </row>
    <row r="260" ht="15.75" customHeight="1">
      <c r="A260" s="3" t="s">
        <v>227</v>
      </c>
    </row>
    <row r="261" ht="15.75" customHeight="1">
      <c r="A261" s="3" t="s">
        <v>769</v>
      </c>
    </row>
    <row r="262" ht="15.75" customHeight="1">
      <c r="A262" s="3" t="s">
        <v>769</v>
      </c>
    </row>
    <row r="263" ht="15.75" customHeight="1">
      <c r="A263" s="3" t="s">
        <v>769</v>
      </c>
    </row>
    <row r="264" ht="15.75" customHeight="1">
      <c r="A264" s="3" t="s">
        <v>227</v>
      </c>
    </row>
    <row r="265" ht="15.75" customHeight="1">
      <c r="A265" s="3" t="s">
        <v>108</v>
      </c>
    </row>
    <row r="266" ht="15.75" customHeight="1">
      <c r="A266" s="3" t="s">
        <v>770</v>
      </c>
    </row>
    <row r="267" ht="15.75" customHeight="1">
      <c r="A267" s="3" t="s">
        <v>769</v>
      </c>
    </row>
    <row r="268" ht="15.75" customHeight="1">
      <c r="A268" s="3" t="s">
        <v>769</v>
      </c>
    </row>
    <row r="269" ht="15.75" customHeight="1">
      <c r="A269" s="3" t="s">
        <v>769</v>
      </c>
    </row>
    <row r="270" ht="15.75" customHeight="1">
      <c r="A270" s="3" t="s">
        <v>227</v>
      </c>
    </row>
    <row r="271" ht="15.75" customHeight="1">
      <c r="A271" s="3" t="s">
        <v>769</v>
      </c>
    </row>
    <row r="272" ht="15.75" customHeight="1">
      <c r="A272" s="3" t="s">
        <v>429</v>
      </c>
    </row>
    <row r="273" ht="15.75" customHeight="1">
      <c r="A273" s="3" t="s">
        <v>769</v>
      </c>
    </row>
    <row r="274" ht="15.75" customHeight="1">
      <c r="A274" s="3" t="s">
        <v>769</v>
      </c>
    </row>
    <row r="275" ht="15.75" customHeight="1">
      <c r="A275" s="3" t="s">
        <v>769</v>
      </c>
    </row>
    <row r="276" ht="15.75" customHeight="1">
      <c r="A276" s="3" t="s">
        <v>770</v>
      </c>
    </row>
    <row r="277" ht="15.75" customHeight="1">
      <c r="A277" s="3" t="s">
        <v>429</v>
      </c>
    </row>
    <row r="278" ht="15.75" customHeight="1">
      <c r="A278" s="3" t="s">
        <v>769</v>
      </c>
    </row>
    <row r="279" ht="15.75" customHeight="1">
      <c r="A279" s="3" t="s">
        <v>227</v>
      </c>
    </row>
    <row r="280" ht="15.75" customHeight="1">
      <c r="A280" s="3" t="s">
        <v>769</v>
      </c>
    </row>
    <row r="281" ht="15.75" customHeight="1">
      <c r="A281" s="3" t="s">
        <v>227</v>
      </c>
    </row>
    <row r="282" ht="15.75" customHeight="1">
      <c r="A282" s="3" t="s">
        <v>227</v>
      </c>
    </row>
    <row r="283" ht="15.75" customHeight="1">
      <c r="A283" s="3" t="s">
        <v>769</v>
      </c>
    </row>
    <row r="284" ht="15.75" customHeight="1">
      <c r="A284" s="3" t="s">
        <v>227</v>
      </c>
    </row>
    <row r="285" ht="15.75" customHeight="1">
      <c r="A285" s="3" t="s">
        <v>769</v>
      </c>
    </row>
    <row r="286" ht="15.75" customHeight="1">
      <c r="A286" s="3" t="s">
        <v>227</v>
      </c>
    </row>
    <row r="287" ht="15.75" customHeight="1">
      <c r="A287" s="3" t="s">
        <v>769</v>
      </c>
    </row>
    <row r="288" ht="15.75" customHeight="1">
      <c r="A288" s="3" t="s">
        <v>227</v>
      </c>
    </row>
    <row r="289" ht="15.75" customHeight="1">
      <c r="A289" s="3" t="s">
        <v>227</v>
      </c>
    </row>
    <row r="290" ht="15.75" customHeight="1">
      <c r="A290" s="3" t="s">
        <v>429</v>
      </c>
    </row>
    <row r="291" ht="15.75" customHeight="1">
      <c r="A291" s="3" t="s">
        <v>227</v>
      </c>
    </row>
    <row r="292" ht="15.75" customHeight="1">
      <c r="A292" s="3" t="s">
        <v>227</v>
      </c>
    </row>
    <row r="293" ht="15.75" customHeight="1">
      <c r="A293" s="3" t="s">
        <v>227</v>
      </c>
    </row>
    <row r="294" ht="15.75" customHeight="1">
      <c r="A294" s="3" t="s">
        <v>769</v>
      </c>
    </row>
    <row r="295" ht="15.75" customHeight="1">
      <c r="A295" s="3" t="s">
        <v>429</v>
      </c>
    </row>
    <row r="296" ht="15.75" customHeight="1">
      <c r="A296" s="3" t="s">
        <v>429</v>
      </c>
    </row>
    <row r="297" ht="15.75" customHeight="1">
      <c r="A297" s="3" t="s">
        <v>227</v>
      </c>
    </row>
    <row r="298" ht="15.75" customHeight="1">
      <c r="A298" s="3" t="s">
        <v>769</v>
      </c>
    </row>
    <row r="299" ht="15.75" customHeight="1">
      <c r="A299" s="3" t="s">
        <v>227</v>
      </c>
    </row>
    <row r="300" ht="15.75" customHeight="1">
      <c r="A300" s="3" t="s">
        <v>227</v>
      </c>
    </row>
    <row r="301" ht="15.75" customHeight="1">
      <c r="A301" s="3" t="s">
        <v>108</v>
      </c>
    </row>
    <row r="302" ht="15.75" customHeight="1">
      <c r="A302" s="3" t="s">
        <v>769</v>
      </c>
    </row>
    <row r="303" ht="15.75" customHeight="1">
      <c r="A303" s="3" t="s">
        <v>227</v>
      </c>
    </row>
    <row r="304" ht="15.75" customHeight="1">
      <c r="A304" s="3" t="s">
        <v>429</v>
      </c>
    </row>
    <row r="305" ht="15.75" customHeight="1">
      <c r="A305" s="3" t="s">
        <v>769</v>
      </c>
    </row>
    <row r="306" ht="15.75" customHeight="1">
      <c r="A306" s="3" t="s">
        <v>108</v>
      </c>
    </row>
    <row r="307" ht="15.75" customHeight="1">
      <c r="A307" s="3" t="s">
        <v>429</v>
      </c>
    </row>
    <row r="308" ht="15.75" customHeight="1">
      <c r="A308" s="3" t="s">
        <v>227</v>
      </c>
    </row>
    <row r="309" ht="15.75" customHeight="1">
      <c r="A309" s="3" t="s">
        <v>227</v>
      </c>
    </row>
    <row r="310" ht="15.75" customHeight="1">
      <c r="A310" s="3" t="s">
        <v>769</v>
      </c>
    </row>
    <row r="311" ht="15.75" customHeight="1">
      <c r="A311" s="3" t="s">
        <v>769</v>
      </c>
    </row>
    <row r="312" ht="15.75" customHeight="1">
      <c r="A312" s="3" t="s">
        <v>227</v>
      </c>
    </row>
    <row r="313" ht="15.75" customHeight="1">
      <c r="A313" s="3" t="s">
        <v>769</v>
      </c>
    </row>
    <row r="314" ht="15.75" customHeight="1">
      <c r="A314" s="3" t="s">
        <v>227</v>
      </c>
    </row>
    <row r="315" ht="15.75" customHeight="1">
      <c r="A315" s="3" t="s">
        <v>108</v>
      </c>
    </row>
    <row r="316" ht="15.75" customHeight="1">
      <c r="A316" s="3" t="s">
        <v>769</v>
      </c>
    </row>
    <row r="317" ht="15.75" customHeight="1">
      <c r="A317" s="3" t="s">
        <v>108</v>
      </c>
    </row>
    <row r="318" ht="15.75" customHeight="1">
      <c r="A318" s="3" t="s">
        <v>227</v>
      </c>
    </row>
    <row r="319" ht="15.75" customHeight="1">
      <c r="A319" s="3" t="s">
        <v>227</v>
      </c>
    </row>
    <row r="320" ht="15.75" customHeight="1">
      <c r="A320" s="3" t="s">
        <v>227</v>
      </c>
    </row>
    <row r="321" ht="15.75" customHeight="1">
      <c r="A321" s="3" t="s">
        <v>227</v>
      </c>
    </row>
    <row r="322" ht="15.75" customHeight="1">
      <c r="A322" s="3" t="s">
        <v>769</v>
      </c>
    </row>
    <row r="323" ht="15.75" customHeight="1">
      <c r="A323" s="3" t="s">
        <v>227</v>
      </c>
    </row>
    <row r="324" ht="15.75" customHeight="1">
      <c r="A324" s="3" t="s">
        <v>227</v>
      </c>
    </row>
    <row r="325" ht="15.75" customHeight="1">
      <c r="A325" s="3" t="s">
        <v>769</v>
      </c>
    </row>
    <row r="326" ht="15.75" customHeight="1">
      <c r="A326" s="3" t="s">
        <v>769</v>
      </c>
    </row>
    <row r="327" ht="15.75" customHeight="1">
      <c r="A327" s="3" t="s">
        <v>227</v>
      </c>
    </row>
    <row r="328" ht="15.75" customHeight="1">
      <c r="A328" s="3" t="s">
        <v>769</v>
      </c>
    </row>
    <row r="329" ht="15.75" customHeight="1">
      <c r="A329" s="3" t="s">
        <v>769</v>
      </c>
    </row>
    <row r="330" ht="15.75" customHeight="1">
      <c r="A330" s="3" t="s">
        <v>227</v>
      </c>
    </row>
    <row r="331" ht="15.75" customHeight="1">
      <c r="A331" s="3" t="s">
        <v>769</v>
      </c>
    </row>
    <row r="332" ht="15.75" customHeight="1">
      <c r="A332" s="3" t="s">
        <v>769</v>
      </c>
    </row>
    <row r="333" ht="15.75" customHeight="1">
      <c r="A333" s="3" t="s">
        <v>227</v>
      </c>
    </row>
    <row r="334" ht="15.75" customHeight="1">
      <c r="A334" s="3" t="s">
        <v>769</v>
      </c>
    </row>
    <row r="335" ht="15.75" customHeight="1">
      <c r="A335" s="3" t="s">
        <v>227</v>
      </c>
    </row>
    <row r="336" ht="15.75" customHeight="1">
      <c r="A336" s="3" t="s">
        <v>769</v>
      </c>
    </row>
    <row r="337" ht="15.75" customHeight="1">
      <c r="A337" s="3" t="s">
        <v>227</v>
      </c>
    </row>
    <row r="338" ht="15.75" customHeight="1">
      <c r="A338" s="3" t="s">
        <v>227</v>
      </c>
    </row>
    <row r="339" ht="15.75" customHeight="1">
      <c r="A339" s="3" t="s">
        <v>769</v>
      </c>
    </row>
    <row r="340" ht="15.75" customHeight="1">
      <c r="A340" s="3" t="s">
        <v>769</v>
      </c>
    </row>
    <row r="341" ht="15.75" customHeight="1">
      <c r="A341" s="3" t="s">
        <v>227</v>
      </c>
    </row>
    <row r="342" ht="15.75" customHeight="1">
      <c r="A342" s="3" t="s">
        <v>227</v>
      </c>
    </row>
    <row r="343" ht="15.75" customHeight="1">
      <c r="A343" s="3" t="s">
        <v>769</v>
      </c>
    </row>
    <row r="344" ht="15.75" customHeight="1">
      <c r="A344" s="3" t="s">
        <v>769</v>
      </c>
    </row>
    <row r="345" ht="15.75" customHeight="1">
      <c r="A345" s="3" t="s">
        <v>429</v>
      </c>
    </row>
    <row r="346" ht="15.75" customHeight="1">
      <c r="A346" s="3" t="s">
        <v>227</v>
      </c>
    </row>
    <row r="347" ht="15.75" customHeight="1">
      <c r="A347" s="3" t="s">
        <v>227</v>
      </c>
    </row>
    <row r="348" ht="15.75" customHeight="1">
      <c r="A348" s="3" t="s">
        <v>769</v>
      </c>
    </row>
    <row r="349" ht="15.75" customHeight="1">
      <c r="A349" s="3" t="s">
        <v>769</v>
      </c>
    </row>
    <row r="350" ht="15.75" customHeight="1">
      <c r="A350" s="3" t="s">
        <v>227</v>
      </c>
    </row>
    <row r="351" ht="15.75" customHeight="1">
      <c r="A351" s="3" t="s">
        <v>769</v>
      </c>
    </row>
    <row r="352" ht="15.75" customHeight="1">
      <c r="A352" s="3" t="s">
        <v>429</v>
      </c>
    </row>
    <row r="353" ht="15.75" customHeight="1">
      <c r="A353" s="3" t="s">
        <v>227</v>
      </c>
    </row>
    <row r="354" ht="15.75" customHeight="1">
      <c r="A354" s="3" t="s">
        <v>769</v>
      </c>
    </row>
    <row r="355" ht="15.75" customHeight="1">
      <c r="A355" s="3" t="s">
        <v>769</v>
      </c>
    </row>
    <row r="356" ht="15.75" customHeight="1">
      <c r="A356" s="3" t="s">
        <v>429</v>
      </c>
    </row>
    <row r="357" ht="15.75" customHeight="1">
      <c r="A357" s="3" t="s">
        <v>227</v>
      </c>
    </row>
    <row r="358" ht="15.75" customHeight="1">
      <c r="A358" s="3" t="s">
        <v>769</v>
      </c>
    </row>
    <row r="359" ht="15.75" customHeight="1">
      <c r="A359" s="3" t="s">
        <v>227</v>
      </c>
    </row>
    <row r="360" ht="15.75" customHeight="1">
      <c r="A360" s="3" t="s">
        <v>227</v>
      </c>
    </row>
    <row r="361" ht="15.75" customHeight="1">
      <c r="A361" s="3" t="s">
        <v>429</v>
      </c>
    </row>
    <row r="362" ht="15.75" customHeight="1">
      <c r="A362" s="3" t="s">
        <v>108</v>
      </c>
    </row>
    <row r="363" ht="15.75" customHeight="1">
      <c r="A363" s="3" t="s">
        <v>227</v>
      </c>
    </row>
    <row r="364" ht="15.75" customHeight="1">
      <c r="A364" s="3" t="s">
        <v>227</v>
      </c>
    </row>
    <row r="365" ht="15.75" customHeight="1">
      <c r="A365" s="3" t="s">
        <v>769</v>
      </c>
    </row>
    <row r="366" ht="15.75" customHeight="1">
      <c r="A366" s="3" t="s">
        <v>769</v>
      </c>
    </row>
    <row r="367" ht="15.75" customHeight="1">
      <c r="A367" s="3" t="s">
        <v>227</v>
      </c>
    </row>
    <row r="368" ht="15.75" customHeight="1">
      <c r="A368" s="3" t="s">
        <v>769</v>
      </c>
    </row>
    <row r="369" ht="15.75" customHeight="1">
      <c r="A369" s="3" t="s">
        <v>429</v>
      </c>
    </row>
    <row r="370" ht="15.75" customHeight="1">
      <c r="A370" s="3" t="s">
        <v>429</v>
      </c>
    </row>
    <row r="371" ht="15.75" customHeight="1">
      <c r="A371" s="3" t="s">
        <v>429</v>
      </c>
    </row>
    <row r="372" ht="15.75" customHeight="1">
      <c r="A372" s="3" t="s">
        <v>227</v>
      </c>
    </row>
    <row r="373" ht="15.75" customHeight="1">
      <c r="A373" s="3" t="s">
        <v>227</v>
      </c>
    </row>
    <row r="374" ht="15.75" customHeight="1">
      <c r="A374" s="3" t="s">
        <v>227</v>
      </c>
    </row>
    <row r="375" ht="15.75" customHeight="1">
      <c r="A375" s="3" t="s">
        <v>227</v>
      </c>
    </row>
    <row r="376" ht="15.75" customHeight="1">
      <c r="A376" s="3" t="s">
        <v>227</v>
      </c>
    </row>
    <row r="377" ht="15.75" customHeight="1">
      <c r="A377" s="3" t="s">
        <v>769</v>
      </c>
    </row>
    <row r="378" ht="15.75" customHeight="1">
      <c r="A378" s="3" t="s">
        <v>227</v>
      </c>
    </row>
    <row r="379" ht="15.75" customHeight="1">
      <c r="A379" s="3" t="s">
        <v>769</v>
      </c>
    </row>
    <row r="380" ht="15.75" customHeight="1">
      <c r="A380" s="3" t="s">
        <v>227</v>
      </c>
    </row>
    <row r="381" ht="15.75" customHeight="1">
      <c r="A381" s="3" t="s">
        <v>769</v>
      </c>
    </row>
    <row r="382" ht="15.75" customHeight="1">
      <c r="A382" s="3" t="s">
        <v>227</v>
      </c>
    </row>
    <row r="383" ht="15.75" customHeight="1">
      <c r="A383" s="3" t="s">
        <v>769</v>
      </c>
    </row>
    <row r="384" ht="15.75" customHeight="1">
      <c r="A384" s="3" t="s">
        <v>227</v>
      </c>
    </row>
    <row r="385" ht="15.75" customHeight="1">
      <c r="A385" s="3" t="s">
        <v>227</v>
      </c>
    </row>
    <row r="386" ht="15.75" customHeight="1">
      <c r="A386" s="3" t="s">
        <v>769</v>
      </c>
    </row>
    <row r="387" ht="15.75" customHeight="1">
      <c r="A387" s="3" t="s">
        <v>769</v>
      </c>
    </row>
    <row r="388" ht="15.75" customHeight="1">
      <c r="A388" s="3" t="s">
        <v>227</v>
      </c>
    </row>
    <row r="389" ht="15.75" customHeight="1">
      <c r="A389" s="3" t="s">
        <v>227</v>
      </c>
    </row>
    <row r="390" ht="15.75" customHeight="1">
      <c r="A390" s="3" t="s">
        <v>769</v>
      </c>
    </row>
    <row r="391" ht="15.75" customHeight="1">
      <c r="A391" s="3" t="s">
        <v>769</v>
      </c>
    </row>
    <row r="392" ht="15.75" customHeight="1">
      <c r="A392" s="3" t="s">
        <v>227</v>
      </c>
    </row>
    <row r="393" ht="15.75" customHeight="1">
      <c r="A393" s="3" t="s">
        <v>227</v>
      </c>
    </row>
    <row r="394" ht="15.75" customHeight="1">
      <c r="A394" s="3" t="s">
        <v>227</v>
      </c>
    </row>
    <row r="395" ht="15.75" customHeight="1">
      <c r="A395" s="3" t="s">
        <v>770</v>
      </c>
    </row>
    <row r="396" ht="15.75" customHeight="1">
      <c r="A396" s="3" t="s">
        <v>227</v>
      </c>
    </row>
    <row r="397" ht="15.75" customHeight="1">
      <c r="A397" s="3" t="s">
        <v>227</v>
      </c>
    </row>
    <row r="398" ht="15.75" customHeight="1">
      <c r="A398" s="3" t="s">
        <v>769</v>
      </c>
    </row>
    <row r="399" ht="15.75" customHeight="1">
      <c r="A399" s="3" t="s">
        <v>108</v>
      </c>
    </row>
    <row r="400" ht="15.75" customHeight="1">
      <c r="A400" s="3" t="s">
        <v>769</v>
      </c>
    </row>
    <row r="401" ht="15.75" customHeight="1">
      <c r="A401" s="3" t="s">
        <v>227</v>
      </c>
    </row>
    <row r="402" ht="15.75" customHeight="1">
      <c r="A402" s="3" t="s">
        <v>429</v>
      </c>
    </row>
    <row r="403" ht="15.75" customHeight="1">
      <c r="A403" s="3" t="s">
        <v>227</v>
      </c>
    </row>
    <row r="404" ht="15.75" customHeight="1">
      <c r="A404" s="3" t="s">
        <v>429</v>
      </c>
    </row>
    <row r="405" ht="15.75" customHeight="1">
      <c r="A405" s="3" t="s">
        <v>227</v>
      </c>
    </row>
    <row r="406" ht="15.75" customHeight="1">
      <c r="A406" s="3" t="s">
        <v>227</v>
      </c>
    </row>
    <row r="407" ht="15.75" customHeight="1">
      <c r="A407" s="3" t="s">
        <v>227</v>
      </c>
    </row>
    <row r="408" ht="15.75" customHeight="1">
      <c r="A408" s="3" t="s">
        <v>227</v>
      </c>
    </row>
    <row r="409" ht="15.75" customHeight="1">
      <c r="A409" s="3" t="s">
        <v>429</v>
      </c>
    </row>
    <row r="410" ht="15.75" customHeight="1">
      <c r="A410" s="3" t="s">
        <v>227</v>
      </c>
    </row>
    <row r="411" ht="15.75" customHeight="1">
      <c r="A411" s="3" t="s">
        <v>429</v>
      </c>
    </row>
    <row r="412" ht="15.75" customHeight="1">
      <c r="A412" s="3" t="s">
        <v>769</v>
      </c>
    </row>
    <row r="413" ht="15.75" customHeight="1">
      <c r="A413" s="3" t="s">
        <v>429</v>
      </c>
    </row>
    <row r="414" ht="15.75" customHeight="1">
      <c r="A414" s="3" t="s">
        <v>429</v>
      </c>
    </row>
    <row r="415" ht="15.75" customHeight="1">
      <c r="A415" s="3" t="s">
        <v>429</v>
      </c>
    </row>
    <row r="416" ht="15.75" customHeight="1">
      <c r="A416" s="3" t="s">
        <v>769</v>
      </c>
    </row>
    <row r="417" ht="15.75" customHeight="1">
      <c r="A417" s="3" t="s">
        <v>227</v>
      </c>
    </row>
    <row r="418" ht="15.75" customHeight="1">
      <c r="A418" s="3" t="s">
        <v>227</v>
      </c>
    </row>
    <row r="419" ht="15.75" customHeight="1">
      <c r="A419" s="3" t="s">
        <v>769</v>
      </c>
    </row>
    <row r="420" ht="15.75" customHeight="1">
      <c r="A420" s="3" t="s">
        <v>108</v>
      </c>
    </row>
    <row r="421" ht="15.75" customHeight="1">
      <c r="A421" s="3" t="s">
        <v>429</v>
      </c>
    </row>
    <row r="422" ht="15.75" customHeight="1">
      <c r="A422" s="3" t="s">
        <v>227</v>
      </c>
    </row>
    <row r="423" ht="15.75" customHeight="1">
      <c r="A423" s="3" t="s">
        <v>769</v>
      </c>
    </row>
    <row r="424" ht="15.75" customHeight="1">
      <c r="A424" s="3" t="s">
        <v>769</v>
      </c>
    </row>
    <row r="425" ht="15.75" customHeight="1">
      <c r="A425" s="3" t="s">
        <v>108</v>
      </c>
    </row>
    <row r="426" ht="15.75" customHeight="1">
      <c r="A426" s="3" t="s">
        <v>769</v>
      </c>
    </row>
    <row r="427" ht="15.75" customHeight="1">
      <c r="A427" s="3" t="s">
        <v>769</v>
      </c>
    </row>
    <row r="428" ht="15.75" customHeight="1">
      <c r="A428" s="3" t="s">
        <v>769</v>
      </c>
    </row>
    <row r="429" ht="15.75" customHeight="1">
      <c r="A429" s="3" t="s">
        <v>429</v>
      </c>
    </row>
    <row r="430" ht="15.75" customHeight="1">
      <c r="A430" s="3" t="s">
        <v>227</v>
      </c>
    </row>
    <row r="431" ht="15.75" customHeight="1">
      <c r="A431" s="3" t="s">
        <v>769</v>
      </c>
    </row>
    <row r="432" ht="15.75" customHeight="1">
      <c r="A432" s="3" t="s">
        <v>769</v>
      </c>
    </row>
    <row r="433" ht="15.75" customHeight="1">
      <c r="A433" s="3" t="s">
        <v>227</v>
      </c>
    </row>
    <row r="434" ht="15.75" customHeight="1">
      <c r="A434" s="3" t="s">
        <v>429</v>
      </c>
    </row>
    <row r="435" ht="15.75" customHeight="1">
      <c r="A435" s="3" t="s">
        <v>429</v>
      </c>
    </row>
    <row r="436" ht="15.75" customHeight="1">
      <c r="A436" s="3" t="s">
        <v>769</v>
      </c>
    </row>
    <row r="437" ht="15.75" customHeight="1">
      <c r="A437" s="3" t="s">
        <v>769</v>
      </c>
    </row>
    <row r="438" ht="15.75" customHeight="1">
      <c r="A438" s="3" t="s">
        <v>770</v>
      </c>
    </row>
    <row r="439" ht="15.75" customHeight="1">
      <c r="A439" s="3" t="s">
        <v>769</v>
      </c>
    </row>
    <row r="440" ht="15.75" customHeight="1">
      <c r="A440" s="3" t="s">
        <v>227</v>
      </c>
    </row>
    <row r="441" ht="15.75" customHeight="1">
      <c r="A441" s="3" t="s">
        <v>429</v>
      </c>
    </row>
    <row r="442" ht="15.75" customHeight="1">
      <c r="A442" s="3" t="s">
        <v>769</v>
      </c>
    </row>
    <row r="443" ht="15.75" customHeight="1">
      <c r="A443" s="3" t="s">
        <v>227</v>
      </c>
    </row>
    <row r="444" ht="15.75" customHeight="1">
      <c r="A444" s="3" t="s">
        <v>227</v>
      </c>
    </row>
    <row r="445" ht="15.75" customHeight="1">
      <c r="A445" s="3" t="s">
        <v>108</v>
      </c>
    </row>
    <row r="446" ht="15.75" customHeight="1">
      <c r="A446" s="3" t="s">
        <v>769</v>
      </c>
    </row>
    <row r="447" ht="15.75" customHeight="1">
      <c r="A447" s="3" t="s">
        <v>769</v>
      </c>
    </row>
    <row r="448" ht="15.75" customHeight="1">
      <c r="A448" s="3" t="s">
        <v>769</v>
      </c>
    </row>
    <row r="449" ht="15.75" customHeight="1">
      <c r="A449" s="3" t="s">
        <v>227</v>
      </c>
    </row>
    <row r="450" ht="15.75" customHeight="1">
      <c r="A450" s="3" t="s">
        <v>227</v>
      </c>
    </row>
    <row r="451" ht="15.75" customHeight="1">
      <c r="A451" s="3" t="s">
        <v>108</v>
      </c>
    </row>
    <row r="452" ht="15.75" customHeight="1">
      <c r="A452" s="3" t="s">
        <v>196</v>
      </c>
    </row>
    <row r="453" ht="15.75" customHeight="1">
      <c r="A453" s="3" t="s">
        <v>227</v>
      </c>
    </row>
    <row r="454" ht="15.75" customHeight="1">
      <c r="A454" s="3" t="s">
        <v>227</v>
      </c>
    </row>
    <row r="455" ht="15.75" customHeight="1">
      <c r="A455" s="3" t="s">
        <v>769</v>
      </c>
    </row>
    <row r="456" ht="15.75" customHeight="1">
      <c r="A456" s="3" t="s">
        <v>429</v>
      </c>
    </row>
    <row r="457" ht="15.75" customHeight="1">
      <c r="A457" s="3" t="s">
        <v>227</v>
      </c>
    </row>
    <row r="458" ht="15.75" customHeight="1">
      <c r="A458" s="3" t="s">
        <v>769</v>
      </c>
    </row>
    <row r="459" ht="15.75" customHeight="1">
      <c r="A459" s="3" t="s">
        <v>227</v>
      </c>
    </row>
    <row r="460" ht="15.75" customHeight="1">
      <c r="A460" s="3" t="s">
        <v>769</v>
      </c>
    </row>
    <row r="461" ht="15.75" customHeight="1">
      <c r="A461" s="3" t="s">
        <v>227</v>
      </c>
    </row>
    <row r="462" ht="15.75" customHeight="1">
      <c r="A462" s="3" t="s">
        <v>769</v>
      </c>
    </row>
    <row r="463" ht="15.75" customHeight="1">
      <c r="A463" s="3" t="s">
        <v>769</v>
      </c>
    </row>
    <row r="464" ht="15.75" customHeight="1">
      <c r="A464" s="3" t="s">
        <v>769</v>
      </c>
    </row>
    <row r="465" ht="15.75" customHeight="1">
      <c r="A465" s="3" t="s">
        <v>769</v>
      </c>
    </row>
    <row r="466" ht="15.75" customHeight="1">
      <c r="A466" s="3" t="s">
        <v>429</v>
      </c>
    </row>
    <row r="467" ht="15.75" customHeight="1">
      <c r="A467" s="3" t="s">
        <v>108</v>
      </c>
    </row>
    <row r="468" ht="15.75" customHeight="1">
      <c r="A468" s="3" t="s">
        <v>770</v>
      </c>
    </row>
    <row r="469" ht="15.75" customHeight="1">
      <c r="A469" s="3" t="s">
        <v>227</v>
      </c>
    </row>
    <row r="470" ht="15.75" customHeight="1">
      <c r="A470" s="3" t="s">
        <v>770</v>
      </c>
    </row>
    <row r="471" ht="15.75" customHeight="1">
      <c r="A471" s="3" t="s">
        <v>429</v>
      </c>
    </row>
    <row r="472" ht="15.75" customHeight="1">
      <c r="A472" s="3" t="s">
        <v>227</v>
      </c>
    </row>
    <row r="473" ht="15.75" customHeight="1">
      <c r="A473" s="3" t="s">
        <v>108</v>
      </c>
    </row>
    <row r="474" ht="15.75" customHeight="1">
      <c r="A474" s="3" t="s">
        <v>429</v>
      </c>
    </row>
    <row r="475" ht="15.75" customHeight="1">
      <c r="A475" s="3" t="s">
        <v>227</v>
      </c>
    </row>
    <row r="476" ht="15.75" customHeight="1">
      <c r="A476" s="3" t="s">
        <v>108</v>
      </c>
    </row>
    <row r="477" ht="15.75" customHeight="1">
      <c r="A477" s="3" t="s">
        <v>429</v>
      </c>
    </row>
    <row r="478" ht="15.75" customHeight="1">
      <c r="A478" s="3" t="s">
        <v>429</v>
      </c>
    </row>
    <row r="479" ht="15.75" customHeight="1">
      <c r="A479" s="3" t="s">
        <v>227</v>
      </c>
    </row>
    <row r="480" ht="15.75" customHeight="1">
      <c r="A480" s="3" t="s">
        <v>227</v>
      </c>
    </row>
    <row r="481" ht="15.75" customHeight="1">
      <c r="A481" s="3" t="s">
        <v>227</v>
      </c>
    </row>
    <row r="482" ht="15.75" customHeight="1">
      <c r="A482" s="3" t="s">
        <v>227</v>
      </c>
    </row>
    <row r="483" ht="15.75" customHeight="1">
      <c r="A483" s="3" t="s">
        <v>227</v>
      </c>
    </row>
    <row r="484" ht="15.75" customHeight="1">
      <c r="A484" s="3" t="s">
        <v>429</v>
      </c>
    </row>
    <row r="485" ht="15.75" customHeight="1">
      <c r="A485" s="3" t="s">
        <v>227</v>
      </c>
    </row>
    <row r="486" ht="15.75" customHeight="1">
      <c r="A486" s="3" t="s">
        <v>227</v>
      </c>
    </row>
    <row r="487" ht="15.75" customHeight="1">
      <c r="A487" s="3" t="s">
        <v>227</v>
      </c>
    </row>
    <row r="488" ht="15.75" customHeight="1">
      <c r="A488" s="3" t="s">
        <v>227</v>
      </c>
    </row>
    <row r="489" ht="15.75" customHeight="1">
      <c r="A489" s="3" t="s">
        <v>227</v>
      </c>
    </row>
    <row r="490" ht="15.75" customHeight="1">
      <c r="A490" s="3" t="s">
        <v>429</v>
      </c>
    </row>
    <row r="491" ht="15.75" customHeight="1">
      <c r="A491" s="3" t="s">
        <v>770</v>
      </c>
    </row>
    <row r="492" ht="15.75" customHeight="1">
      <c r="A492" s="3" t="s">
        <v>227</v>
      </c>
    </row>
    <row r="493" ht="15.75" customHeight="1">
      <c r="A493" s="3" t="s">
        <v>429</v>
      </c>
    </row>
    <row r="494" ht="15.75" customHeight="1">
      <c r="A494" s="3" t="s">
        <v>227</v>
      </c>
    </row>
    <row r="495" ht="15.75" customHeight="1">
      <c r="A495" s="3" t="s">
        <v>227</v>
      </c>
    </row>
    <row r="496" ht="15.75" customHeight="1">
      <c r="A496" s="3" t="s">
        <v>108</v>
      </c>
    </row>
    <row r="497" ht="15.75" customHeight="1">
      <c r="A497" s="3" t="s">
        <v>108</v>
      </c>
    </row>
    <row r="498" ht="15.75" customHeight="1">
      <c r="A498" s="3" t="s">
        <v>429</v>
      </c>
    </row>
    <row r="499" ht="15.75" customHeight="1">
      <c r="A499" s="3" t="s">
        <v>429</v>
      </c>
    </row>
    <row r="500" ht="15.75" customHeight="1">
      <c r="A500" s="3" t="s">
        <v>108</v>
      </c>
    </row>
    <row r="501" ht="15.75" customHeight="1">
      <c r="A501" s="3" t="s">
        <v>429</v>
      </c>
    </row>
    <row r="502" ht="15.75" customHeight="1">
      <c r="A502" s="3" t="s">
        <v>108</v>
      </c>
    </row>
    <row r="503" ht="15.75" customHeight="1">
      <c r="A503" s="3" t="s">
        <v>429</v>
      </c>
    </row>
    <row r="504" ht="15.75" customHeight="1">
      <c r="A504" s="3" t="s">
        <v>227</v>
      </c>
    </row>
    <row r="505" ht="15.75" customHeight="1">
      <c r="A505" s="3" t="s">
        <v>429</v>
      </c>
    </row>
    <row r="506" ht="15.75" customHeight="1">
      <c r="A506" s="3" t="s">
        <v>227</v>
      </c>
    </row>
    <row r="507" ht="15.75" customHeight="1">
      <c r="A507" s="3" t="s">
        <v>429</v>
      </c>
    </row>
    <row r="508" ht="15.75" customHeight="1">
      <c r="A508" s="3" t="s">
        <v>429</v>
      </c>
    </row>
    <row r="509" ht="15.75" customHeight="1">
      <c r="A509" s="3" t="s">
        <v>108</v>
      </c>
    </row>
    <row r="510" ht="15.75" customHeight="1">
      <c r="A510" s="3" t="s">
        <v>227</v>
      </c>
    </row>
    <row r="511" ht="15.75" customHeight="1">
      <c r="A511" s="3" t="s">
        <v>227</v>
      </c>
    </row>
    <row r="512" ht="15.75" customHeight="1">
      <c r="A512" s="3" t="s">
        <v>429</v>
      </c>
    </row>
    <row r="513" ht="15.75" customHeight="1">
      <c r="A513" s="3" t="s">
        <v>227</v>
      </c>
    </row>
    <row r="514" ht="15.75" customHeight="1">
      <c r="A514" s="3" t="s">
        <v>429</v>
      </c>
    </row>
    <row r="515" ht="15.75" customHeight="1">
      <c r="A515" s="3" t="s">
        <v>108</v>
      </c>
    </row>
    <row r="516" ht="15.75" customHeight="1">
      <c r="A516" s="3" t="s">
        <v>429</v>
      </c>
    </row>
    <row r="517" ht="15.75" customHeight="1">
      <c r="A517" s="3" t="s">
        <v>108</v>
      </c>
    </row>
    <row r="518" ht="15.75" customHeight="1">
      <c r="A518" s="3" t="s">
        <v>108</v>
      </c>
    </row>
    <row r="519" ht="15.75" customHeight="1">
      <c r="A519" s="3" t="s">
        <v>108</v>
      </c>
    </row>
    <row r="520" ht="15.75" customHeight="1">
      <c r="A520" s="3" t="s">
        <v>429</v>
      </c>
    </row>
    <row r="521" ht="15.75" customHeight="1">
      <c r="A521" s="3" t="s">
        <v>429</v>
      </c>
    </row>
    <row r="522" ht="15.75" customHeight="1">
      <c r="A522" s="3" t="s">
        <v>770</v>
      </c>
    </row>
    <row r="523" ht="15.75" customHeight="1">
      <c r="A523" s="3" t="s">
        <v>227</v>
      </c>
    </row>
    <row r="524" ht="15.75" customHeight="1">
      <c r="A524" s="3" t="s">
        <v>227</v>
      </c>
    </row>
    <row r="525" ht="15.75" customHeight="1">
      <c r="A525" s="3" t="s">
        <v>429</v>
      </c>
    </row>
    <row r="526" ht="15.75" customHeight="1">
      <c r="A526" s="3" t="s">
        <v>227</v>
      </c>
    </row>
    <row r="527" ht="15.75" customHeight="1">
      <c r="A527" s="3" t="s">
        <v>227</v>
      </c>
    </row>
    <row r="528" ht="15.75" customHeight="1">
      <c r="A528" s="3" t="s">
        <v>227</v>
      </c>
    </row>
    <row r="529" ht="15.75" customHeight="1">
      <c r="A529" s="3" t="s">
        <v>227</v>
      </c>
    </row>
    <row r="530" ht="15.75" customHeight="1">
      <c r="A530" s="3" t="s">
        <v>108</v>
      </c>
    </row>
    <row r="531" ht="15.75" customHeight="1">
      <c r="A531" s="3" t="s">
        <v>227</v>
      </c>
    </row>
    <row r="532" ht="15.75" customHeight="1">
      <c r="A532" s="3" t="s">
        <v>429</v>
      </c>
    </row>
    <row r="533" ht="15.75" customHeight="1">
      <c r="A533" s="3" t="s">
        <v>227</v>
      </c>
    </row>
    <row r="534" ht="15.75" customHeight="1">
      <c r="A534" s="3" t="s">
        <v>770</v>
      </c>
    </row>
    <row r="535" ht="15.75" customHeight="1">
      <c r="A535" s="3" t="s">
        <v>429</v>
      </c>
    </row>
    <row r="536" ht="15.75" customHeight="1">
      <c r="A536" s="3" t="s">
        <v>429</v>
      </c>
    </row>
    <row r="537" ht="15.75" customHeight="1">
      <c r="A537" s="3" t="s">
        <v>227</v>
      </c>
    </row>
    <row r="538" ht="15.75" customHeight="1">
      <c r="A538" s="3" t="s">
        <v>429</v>
      </c>
    </row>
    <row r="539" ht="15.75" customHeight="1">
      <c r="A539" s="3" t="s">
        <v>429</v>
      </c>
    </row>
    <row r="540" ht="15.75" customHeight="1">
      <c r="A540" s="3" t="s">
        <v>227</v>
      </c>
    </row>
    <row r="541" ht="15.75" customHeight="1">
      <c r="A541" s="3" t="s">
        <v>429</v>
      </c>
    </row>
    <row r="542" ht="15.75" customHeight="1">
      <c r="A542" s="3" t="s">
        <v>429</v>
      </c>
    </row>
    <row r="543" ht="15.75" customHeight="1">
      <c r="A543" s="3" t="s">
        <v>108</v>
      </c>
    </row>
    <row r="544" ht="15.75" customHeight="1">
      <c r="A544" s="3" t="s">
        <v>227</v>
      </c>
    </row>
    <row r="545" ht="15.75" customHeight="1">
      <c r="A545" s="3" t="s">
        <v>227</v>
      </c>
    </row>
    <row r="546" ht="15.75" customHeight="1">
      <c r="A546" s="3" t="s">
        <v>429</v>
      </c>
    </row>
    <row r="547" ht="15.75" customHeight="1">
      <c r="A547" s="3" t="s">
        <v>227</v>
      </c>
    </row>
    <row r="548" ht="15.75" customHeight="1">
      <c r="A548" s="3" t="s">
        <v>108</v>
      </c>
    </row>
    <row r="549" ht="15.75" customHeight="1">
      <c r="A549" s="3" t="s">
        <v>108</v>
      </c>
    </row>
    <row r="550" ht="15.75" customHeight="1">
      <c r="A550" s="3" t="s">
        <v>227</v>
      </c>
    </row>
    <row r="551" ht="15.75" customHeight="1">
      <c r="A551" s="3" t="s">
        <v>108</v>
      </c>
    </row>
    <row r="552" ht="15.75" customHeight="1">
      <c r="A552" s="3" t="s">
        <v>429</v>
      </c>
    </row>
    <row r="553" ht="15.75" customHeight="1">
      <c r="A553" s="3" t="s">
        <v>227</v>
      </c>
    </row>
    <row r="554" ht="15.75" customHeight="1">
      <c r="A554" s="3" t="s">
        <v>429</v>
      </c>
    </row>
    <row r="555" ht="15.75" customHeight="1">
      <c r="A555" s="3" t="s">
        <v>429</v>
      </c>
    </row>
    <row r="556" ht="15.75" customHeight="1">
      <c r="A556" s="3" t="s">
        <v>108</v>
      </c>
    </row>
    <row r="557" ht="15.75" customHeight="1">
      <c r="A557" s="3" t="s">
        <v>429</v>
      </c>
    </row>
    <row r="558" ht="15.75" customHeight="1">
      <c r="A558" s="3" t="s">
        <v>429</v>
      </c>
    </row>
    <row r="559" ht="15.75" customHeight="1">
      <c r="A559" s="3" t="s">
        <v>227</v>
      </c>
    </row>
    <row r="560" ht="15.75" customHeight="1">
      <c r="A560" s="3" t="s">
        <v>227</v>
      </c>
    </row>
    <row r="561" ht="15.75" customHeight="1">
      <c r="A561" s="3" t="s">
        <v>108</v>
      </c>
    </row>
    <row r="562" ht="15.75" customHeight="1">
      <c r="A562" s="3" t="s">
        <v>108</v>
      </c>
    </row>
    <row r="563" ht="15.75" customHeight="1">
      <c r="A563" s="3" t="s">
        <v>227</v>
      </c>
    </row>
    <row r="564" ht="15.75" customHeight="1">
      <c r="A564" s="3" t="s">
        <v>770</v>
      </c>
    </row>
    <row r="565" ht="15.75" customHeight="1">
      <c r="A565" s="3" t="s">
        <v>227</v>
      </c>
    </row>
    <row r="566" ht="15.75" customHeight="1">
      <c r="A566" s="3" t="s">
        <v>429</v>
      </c>
    </row>
    <row r="567" ht="15.75" customHeight="1">
      <c r="A567" s="3" t="s">
        <v>227</v>
      </c>
    </row>
    <row r="568" ht="15.75" customHeight="1">
      <c r="A568" s="3" t="s">
        <v>429</v>
      </c>
    </row>
    <row r="569" ht="15.75" customHeight="1">
      <c r="A569" s="3" t="s">
        <v>227</v>
      </c>
    </row>
    <row r="570" ht="15.75" customHeight="1">
      <c r="A570" s="3" t="s">
        <v>429</v>
      </c>
    </row>
    <row r="571" ht="15.75" customHeight="1">
      <c r="A571" s="3" t="s">
        <v>227</v>
      </c>
    </row>
    <row r="572" ht="15.75" customHeight="1">
      <c r="A572" s="3" t="s">
        <v>227</v>
      </c>
    </row>
    <row r="573" ht="15.75" customHeight="1">
      <c r="A573" s="3" t="s">
        <v>429</v>
      </c>
    </row>
    <row r="574" ht="15.75" customHeight="1">
      <c r="A574" s="3" t="s">
        <v>108</v>
      </c>
    </row>
    <row r="575" ht="15.75" customHeight="1">
      <c r="A575" s="3" t="s">
        <v>227</v>
      </c>
    </row>
    <row r="576" ht="15.75" customHeight="1">
      <c r="A576" s="3" t="s">
        <v>770</v>
      </c>
    </row>
    <row r="577" ht="15.75" customHeight="1">
      <c r="A577" s="3" t="s">
        <v>429</v>
      </c>
    </row>
    <row r="578" ht="15.75" customHeight="1">
      <c r="A578" s="3" t="s">
        <v>429</v>
      </c>
    </row>
    <row r="579" ht="15.75" customHeight="1">
      <c r="A579" s="3" t="s">
        <v>108</v>
      </c>
    </row>
    <row r="580" ht="15.75" customHeight="1">
      <c r="A580" s="3" t="s">
        <v>429</v>
      </c>
    </row>
    <row r="581" ht="15.75" customHeight="1">
      <c r="A581" s="3" t="s">
        <v>227</v>
      </c>
    </row>
    <row r="582" ht="15.75" customHeight="1">
      <c r="A582" s="3" t="s">
        <v>770</v>
      </c>
    </row>
    <row r="583" ht="15.75" customHeight="1">
      <c r="A583" s="3" t="s">
        <v>227</v>
      </c>
    </row>
    <row r="584" ht="15.75" customHeight="1">
      <c r="A584" s="3" t="s">
        <v>108</v>
      </c>
    </row>
    <row r="585" ht="15.75" customHeight="1">
      <c r="A585" s="3" t="s">
        <v>108</v>
      </c>
    </row>
    <row r="586" ht="15.75" customHeight="1">
      <c r="A586" s="3" t="s">
        <v>108</v>
      </c>
    </row>
    <row r="587" ht="15.75" customHeight="1">
      <c r="A587" s="3" t="s">
        <v>770</v>
      </c>
    </row>
    <row r="588" ht="15.75" customHeight="1">
      <c r="A588" s="3" t="s">
        <v>429</v>
      </c>
    </row>
    <row r="589" ht="15.75" customHeight="1">
      <c r="A589" s="3" t="s">
        <v>429</v>
      </c>
    </row>
    <row r="590" ht="15.75" customHeight="1">
      <c r="A590" s="3" t="s">
        <v>770</v>
      </c>
    </row>
    <row r="591" ht="15.75" customHeight="1">
      <c r="A591" s="3" t="s">
        <v>108</v>
      </c>
    </row>
    <row r="592" ht="15.75" customHeight="1">
      <c r="A592" s="3" t="s">
        <v>770</v>
      </c>
    </row>
    <row r="593" ht="15.75" customHeight="1">
      <c r="A593" s="3" t="s">
        <v>429</v>
      </c>
    </row>
    <row r="594" ht="15.75" customHeight="1">
      <c r="A594" s="3" t="s">
        <v>108</v>
      </c>
    </row>
    <row r="595" ht="15.75" customHeight="1">
      <c r="A595" s="3" t="s">
        <v>770</v>
      </c>
    </row>
    <row r="596" ht="15.75" customHeight="1">
      <c r="A596" s="3" t="s">
        <v>227</v>
      </c>
    </row>
    <row r="597" ht="15.75" customHeight="1">
      <c r="A597" s="3" t="s">
        <v>429</v>
      </c>
    </row>
    <row r="598" ht="15.75" customHeight="1">
      <c r="A598" s="3" t="s">
        <v>227</v>
      </c>
    </row>
    <row r="599" ht="15.75" customHeight="1">
      <c r="A599" s="3" t="s">
        <v>108</v>
      </c>
    </row>
    <row r="600" ht="15.75" customHeight="1">
      <c r="A600" s="3" t="s">
        <v>227</v>
      </c>
    </row>
    <row r="601" ht="15.75" customHeight="1">
      <c r="A601" s="3" t="s">
        <v>770</v>
      </c>
    </row>
    <row r="602" ht="15.75" customHeight="1">
      <c r="A602" s="3" t="s">
        <v>227</v>
      </c>
    </row>
    <row r="603" ht="15.75" customHeight="1">
      <c r="A603" s="3" t="s">
        <v>227</v>
      </c>
    </row>
    <row r="604" ht="15.75" customHeight="1">
      <c r="A604" s="3" t="s">
        <v>227</v>
      </c>
    </row>
    <row r="605" ht="15.75" customHeight="1">
      <c r="A605" s="3" t="s">
        <v>429</v>
      </c>
    </row>
    <row r="606" ht="15.75" customHeight="1">
      <c r="A606" s="3" t="s">
        <v>227</v>
      </c>
    </row>
    <row r="607" ht="15.75" customHeight="1">
      <c r="A607" s="3" t="s">
        <v>227</v>
      </c>
    </row>
    <row r="608" ht="15.75" customHeight="1">
      <c r="A608" s="3" t="s">
        <v>429</v>
      </c>
    </row>
    <row r="609" ht="15.75" customHeight="1">
      <c r="A609" s="3" t="s">
        <v>108</v>
      </c>
    </row>
    <row r="610" ht="15.75" customHeight="1">
      <c r="A610" s="3" t="s">
        <v>108</v>
      </c>
    </row>
    <row r="611" ht="15.75" customHeight="1">
      <c r="A611" s="3" t="s">
        <v>429</v>
      </c>
    </row>
    <row r="612" ht="15.75" customHeight="1">
      <c r="A612" s="3" t="s">
        <v>227</v>
      </c>
    </row>
    <row r="613" ht="15.75" customHeight="1">
      <c r="A613" s="3" t="s">
        <v>429</v>
      </c>
    </row>
    <row r="614" ht="15.75" customHeight="1">
      <c r="A614" s="3" t="s">
        <v>429</v>
      </c>
    </row>
    <row r="615" ht="15.75" customHeight="1">
      <c r="A615" s="3" t="s">
        <v>108</v>
      </c>
    </row>
    <row r="616" ht="15.75" customHeight="1">
      <c r="A616" s="3" t="s">
        <v>429</v>
      </c>
    </row>
    <row r="617" ht="15.75" customHeight="1">
      <c r="A617" s="3" t="s">
        <v>770</v>
      </c>
    </row>
    <row r="618" ht="15.75" customHeight="1">
      <c r="A618" s="3" t="s">
        <v>429</v>
      </c>
    </row>
    <row r="619" ht="15.75" customHeight="1">
      <c r="A619" s="3" t="s">
        <v>227</v>
      </c>
    </row>
    <row r="620" ht="15.75" customHeight="1">
      <c r="A620" s="3" t="s">
        <v>227</v>
      </c>
    </row>
    <row r="621" ht="15.75" customHeight="1">
      <c r="A621" s="3" t="s">
        <v>429</v>
      </c>
    </row>
    <row r="622" ht="15.75" customHeight="1">
      <c r="A622" s="3" t="s">
        <v>108</v>
      </c>
    </row>
    <row r="623" ht="15.75" customHeight="1">
      <c r="A623" s="3" t="s">
        <v>108</v>
      </c>
    </row>
    <row r="624" ht="15.75" customHeight="1">
      <c r="A624" s="3" t="s">
        <v>108</v>
      </c>
    </row>
    <row r="625" ht="15.75" customHeight="1">
      <c r="A625" s="3" t="s">
        <v>108</v>
      </c>
    </row>
    <row r="626" ht="15.75" customHeight="1">
      <c r="A626" s="3" t="s">
        <v>429</v>
      </c>
    </row>
    <row r="627" ht="15.75" customHeight="1">
      <c r="A627" s="3" t="s">
        <v>227</v>
      </c>
    </row>
    <row r="628" ht="15.75" customHeight="1">
      <c r="A628" s="3" t="s">
        <v>429</v>
      </c>
    </row>
    <row r="629" ht="15.75" customHeight="1">
      <c r="A629" s="3" t="s">
        <v>227</v>
      </c>
    </row>
    <row r="630" ht="15.75" customHeight="1">
      <c r="A630" s="3" t="s">
        <v>108</v>
      </c>
    </row>
    <row r="631" ht="15.75" customHeight="1">
      <c r="A631" s="3" t="s">
        <v>227</v>
      </c>
    </row>
    <row r="632" ht="15.75" customHeight="1">
      <c r="A632" s="3" t="s">
        <v>227</v>
      </c>
    </row>
    <row r="633" ht="15.75" customHeight="1">
      <c r="A633" s="3" t="s">
        <v>227</v>
      </c>
    </row>
    <row r="634" ht="15.75" customHeight="1">
      <c r="A634" s="3" t="s">
        <v>108</v>
      </c>
    </row>
    <row r="635" ht="15.75" customHeight="1">
      <c r="A635" s="3" t="s">
        <v>770</v>
      </c>
    </row>
    <row r="636" ht="15.75" customHeight="1">
      <c r="A636" s="3" t="s">
        <v>770</v>
      </c>
    </row>
    <row r="637" ht="15.75" customHeight="1">
      <c r="A637" s="3" t="s">
        <v>108</v>
      </c>
    </row>
    <row r="638" ht="15.75" customHeight="1">
      <c r="A638" s="3" t="s">
        <v>108</v>
      </c>
    </row>
    <row r="639" ht="15.75" customHeight="1">
      <c r="A639" s="3" t="s">
        <v>770</v>
      </c>
    </row>
    <row r="640" ht="15.75" customHeight="1">
      <c r="A640" s="3" t="s">
        <v>770</v>
      </c>
    </row>
    <row r="641" ht="15.75" customHeight="1">
      <c r="A641" s="3" t="s">
        <v>108</v>
      </c>
    </row>
    <row r="642" ht="15.75" customHeight="1">
      <c r="A642" s="3" t="s">
        <v>108</v>
      </c>
    </row>
    <row r="643" ht="15.75" customHeight="1">
      <c r="A643" s="3" t="s">
        <v>429</v>
      </c>
    </row>
    <row r="644" ht="15.75" customHeight="1">
      <c r="A644" s="3" t="s">
        <v>108</v>
      </c>
    </row>
    <row r="645" ht="15.75" customHeight="1">
      <c r="A645" s="3" t="s">
        <v>429</v>
      </c>
    </row>
    <row r="646" ht="15.75" customHeight="1">
      <c r="A646" s="3" t="s">
        <v>770</v>
      </c>
    </row>
    <row r="647" ht="15.75" customHeight="1">
      <c r="A647" s="3" t="s">
        <v>108</v>
      </c>
    </row>
    <row r="648" ht="15.75" customHeight="1">
      <c r="A648" s="3" t="s">
        <v>429</v>
      </c>
    </row>
    <row r="649" ht="15.75" customHeight="1">
      <c r="A649" s="3" t="s">
        <v>108</v>
      </c>
    </row>
    <row r="650" ht="15.75" customHeight="1">
      <c r="A650" s="3" t="s">
        <v>429</v>
      </c>
    </row>
    <row r="651" ht="15.75" customHeight="1">
      <c r="A651" s="3" t="s">
        <v>770</v>
      </c>
    </row>
    <row r="652" ht="15.75" customHeight="1">
      <c r="A652" s="3" t="s">
        <v>429</v>
      </c>
    </row>
    <row r="653" ht="15.75" customHeight="1">
      <c r="A653" s="3" t="s">
        <v>429</v>
      </c>
    </row>
    <row r="654" ht="15.75" customHeight="1">
      <c r="A654" s="3" t="s">
        <v>770</v>
      </c>
    </row>
    <row r="655" ht="15.75" customHeight="1">
      <c r="A655" s="3" t="s">
        <v>770</v>
      </c>
    </row>
    <row r="656" ht="15.75" customHeight="1">
      <c r="A656" s="3" t="s">
        <v>108</v>
      </c>
    </row>
    <row r="657" ht="15.75" customHeight="1">
      <c r="A657" s="3" t="s">
        <v>108</v>
      </c>
    </row>
    <row r="658" ht="15.75" customHeight="1">
      <c r="A658" s="3" t="s">
        <v>770</v>
      </c>
    </row>
    <row r="659" ht="15.75" customHeight="1">
      <c r="A659" s="3" t="s">
        <v>770</v>
      </c>
    </row>
    <row r="660" ht="15.75" customHeight="1">
      <c r="A660" s="3" t="s">
        <v>429</v>
      </c>
    </row>
    <row r="661" ht="15.75" customHeight="1">
      <c r="A661" s="3" t="s">
        <v>770</v>
      </c>
    </row>
    <row r="662" ht="15.75" customHeight="1">
      <c r="A662" s="3" t="s">
        <v>429</v>
      </c>
    </row>
    <row r="663" ht="15.75" customHeight="1">
      <c r="A663" s="3" t="s">
        <v>770</v>
      </c>
    </row>
    <row r="664" ht="15.75" customHeight="1">
      <c r="A664" s="3" t="s">
        <v>108</v>
      </c>
    </row>
    <row r="665" ht="15.75" customHeight="1">
      <c r="A665" s="3" t="s">
        <v>429</v>
      </c>
    </row>
    <row r="666" ht="15.75" customHeight="1">
      <c r="A666" s="3" t="s">
        <v>108</v>
      </c>
    </row>
    <row r="667" ht="15.75" customHeight="1">
      <c r="A667" s="3" t="s">
        <v>770</v>
      </c>
    </row>
    <row r="668" ht="15.75" customHeight="1">
      <c r="A668" s="3" t="s">
        <v>770</v>
      </c>
    </row>
    <row r="669" ht="15.75" customHeight="1">
      <c r="A669" s="3" t="s">
        <v>770</v>
      </c>
    </row>
    <row r="670" ht="15.75" customHeight="1">
      <c r="A670" s="3" t="s">
        <v>108</v>
      </c>
    </row>
    <row r="671" ht="15.75" customHeight="1">
      <c r="A671" s="3" t="s">
        <v>429</v>
      </c>
    </row>
    <row r="672" ht="15.75" customHeight="1">
      <c r="A672" s="3" t="s">
        <v>108</v>
      </c>
    </row>
    <row r="673" ht="15.75" customHeight="1">
      <c r="A673" s="3" t="s">
        <v>429</v>
      </c>
    </row>
    <row r="674" ht="15.75" customHeight="1">
      <c r="A674" s="3" t="s">
        <v>108</v>
      </c>
    </row>
    <row r="675" ht="15.75" customHeight="1">
      <c r="A675" s="3" t="s">
        <v>429</v>
      </c>
    </row>
    <row r="676" ht="15.75" customHeight="1">
      <c r="A676" s="3" t="s">
        <v>770</v>
      </c>
    </row>
    <row r="677" ht="15.75" customHeight="1">
      <c r="A677" s="3" t="s">
        <v>429</v>
      </c>
    </row>
    <row r="678" ht="15.75" customHeight="1">
      <c r="A678" s="3" t="s">
        <v>429</v>
      </c>
    </row>
    <row r="679" ht="15.75" customHeight="1">
      <c r="A679" s="3" t="s">
        <v>108</v>
      </c>
    </row>
    <row r="680" ht="15.75" customHeight="1">
      <c r="A680" s="3" t="s">
        <v>770</v>
      </c>
    </row>
    <row r="681" ht="15.75" customHeight="1">
      <c r="A681" s="3" t="s">
        <v>429</v>
      </c>
    </row>
    <row r="682" ht="15.75" customHeight="1">
      <c r="A682" s="3" t="s">
        <v>108</v>
      </c>
    </row>
    <row r="683" ht="15.75" customHeight="1">
      <c r="A683" s="3" t="s">
        <v>108</v>
      </c>
    </row>
    <row r="684" ht="15.75" customHeight="1">
      <c r="A684" s="3" t="s">
        <v>429</v>
      </c>
    </row>
    <row r="685" ht="15.75" customHeight="1">
      <c r="A685" s="3" t="s">
        <v>108</v>
      </c>
    </row>
    <row r="686" ht="15.75" customHeight="1">
      <c r="A686" s="3" t="s">
        <v>108</v>
      </c>
    </row>
    <row r="687" ht="15.75" customHeight="1">
      <c r="A687" s="3" t="s">
        <v>770</v>
      </c>
    </row>
    <row r="688" ht="15.75" customHeight="1">
      <c r="A688" s="3" t="s">
        <v>429</v>
      </c>
    </row>
    <row r="689" ht="15.75" customHeight="1">
      <c r="A689" s="3" t="s">
        <v>429</v>
      </c>
    </row>
    <row r="690" ht="15.75" customHeight="1">
      <c r="A690" s="3" t="s">
        <v>108</v>
      </c>
    </row>
    <row r="691" ht="15.75" customHeight="1">
      <c r="A691" s="3" t="s">
        <v>429</v>
      </c>
    </row>
    <row r="692" ht="15.75" customHeight="1">
      <c r="A692" s="3" t="s">
        <v>770</v>
      </c>
    </row>
    <row r="693" ht="15.75" customHeight="1">
      <c r="A693" s="3" t="s">
        <v>429</v>
      </c>
    </row>
    <row r="694" ht="15.75" customHeight="1">
      <c r="A694" s="3" t="s">
        <v>108</v>
      </c>
    </row>
    <row r="695" ht="15.75" customHeight="1">
      <c r="A695" s="3" t="s">
        <v>108</v>
      </c>
    </row>
    <row r="696" ht="15.75" customHeight="1">
      <c r="A696" s="3" t="s">
        <v>429</v>
      </c>
    </row>
    <row r="697" ht="15.75" customHeight="1">
      <c r="A697" s="3" t="s">
        <v>770</v>
      </c>
    </row>
    <row r="698" ht="15.75" customHeight="1">
      <c r="A698" s="3" t="s">
        <v>770</v>
      </c>
    </row>
    <row r="699" ht="15.75" customHeight="1">
      <c r="A699" s="3" t="s">
        <v>108</v>
      </c>
    </row>
    <row r="700" ht="15.75" customHeight="1">
      <c r="A700" s="3" t="s">
        <v>108</v>
      </c>
    </row>
    <row r="701" ht="15.75" customHeight="1">
      <c r="A701" s="3" t="s">
        <v>108</v>
      </c>
    </row>
    <row r="702" ht="15.75" customHeight="1">
      <c r="A702" s="3" t="s">
        <v>108</v>
      </c>
    </row>
    <row r="703" ht="15.75" customHeight="1">
      <c r="A703" s="3" t="s">
        <v>108</v>
      </c>
    </row>
    <row r="704" ht="15.75" customHeight="1">
      <c r="A704" s="3" t="s">
        <v>429</v>
      </c>
    </row>
    <row r="705" ht="15.75" customHeight="1">
      <c r="A705" s="3" t="s">
        <v>770</v>
      </c>
    </row>
    <row r="706" ht="15.75" customHeight="1">
      <c r="A706" s="3" t="s">
        <v>770</v>
      </c>
    </row>
    <row r="707" ht="15.75" customHeight="1">
      <c r="A707" s="3" t="s">
        <v>108</v>
      </c>
    </row>
    <row r="708" ht="15.75" customHeight="1">
      <c r="A708" s="3" t="s">
        <v>429</v>
      </c>
    </row>
    <row r="709" ht="15.75" customHeight="1">
      <c r="A709" s="3" t="s">
        <v>429</v>
      </c>
    </row>
    <row r="710" ht="15.75" customHeight="1">
      <c r="A710" s="3" t="s">
        <v>770</v>
      </c>
    </row>
    <row r="711" ht="15.75" customHeight="1">
      <c r="A711" s="3" t="s">
        <v>770</v>
      </c>
    </row>
    <row r="712" ht="15.75" customHeight="1">
      <c r="A712" s="3" t="s">
        <v>108</v>
      </c>
    </row>
    <row r="713" ht="15.75" customHeight="1">
      <c r="A713" s="3" t="s">
        <v>429</v>
      </c>
    </row>
    <row r="714" ht="15.75" customHeight="1">
      <c r="A714" s="3" t="s">
        <v>429</v>
      </c>
    </row>
    <row r="715" ht="15.75" customHeight="1">
      <c r="A715" s="3" t="s">
        <v>429</v>
      </c>
    </row>
    <row r="716" ht="15.75" customHeight="1">
      <c r="A716" s="3" t="s">
        <v>429</v>
      </c>
    </row>
    <row r="717" ht="15.75" customHeight="1">
      <c r="A717" s="3" t="s">
        <v>429</v>
      </c>
    </row>
    <row r="718" ht="15.75" customHeight="1">
      <c r="A718" s="3" t="s">
        <v>429</v>
      </c>
    </row>
    <row r="719" ht="15.75" customHeight="1">
      <c r="A719" s="3" t="s">
        <v>429</v>
      </c>
    </row>
    <row r="720" ht="15.75" customHeight="1">
      <c r="A720" s="3" t="s">
        <v>108</v>
      </c>
    </row>
    <row r="721" ht="15.75" customHeight="1">
      <c r="A721" s="3" t="s">
        <v>429</v>
      </c>
    </row>
    <row r="722" ht="15.75" customHeight="1">
      <c r="A722" s="3" t="s">
        <v>108</v>
      </c>
    </row>
    <row r="723" ht="15.75" customHeight="1">
      <c r="A723" s="3" t="s">
        <v>108</v>
      </c>
    </row>
    <row r="724" ht="15.75" customHeight="1">
      <c r="A724" s="3" t="s">
        <v>429</v>
      </c>
    </row>
    <row r="725" ht="15.75" customHeight="1">
      <c r="A725" s="3" t="s">
        <v>770</v>
      </c>
    </row>
    <row r="726" ht="15.75" customHeight="1">
      <c r="A726" s="3" t="s">
        <v>108</v>
      </c>
    </row>
    <row r="727" ht="15.75" customHeight="1">
      <c r="A727" s="3" t="s">
        <v>770</v>
      </c>
    </row>
    <row r="728" ht="15.75" customHeight="1">
      <c r="A728" s="3" t="s">
        <v>108</v>
      </c>
    </row>
    <row r="729" ht="15.75" customHeight="1">
      <c r="A729" s="3" t="s">
        <v>429</v>
      </c>
    </row>
    <row r="730" ht="15.75" customHeight="1">
      <c r="A730" s="3" t="s">
        <v>108</v>
      </c>
    </row>
    <row r="731" ht="15.75" customHeight="1">
      <c r="A731" s="3" t="s">
        <v>108</v>
      </c>
    </row>
    <row r="732" ht="15.75" customHeight="1">
      <c r="A732" s="3" t="s">
        <v>429</v>
      </c>
    </row>
    <row r="733" ht="15.75" customHeight="1">
      <c r="A733" s="3" t="s">
        <v>429</v>
      </c>
    </row>
    <row r="734" ht="15.75" customHeight="1">
      <c r="A734" s="3" t="s">
        <v>770</v>
      </c>
    </row>
    <row r="735" ht="15.75" customHeight="1">
      <c r="A735" s="3" t="s">
        <v>770</v>
      </c>
    </row>
    <row r="736" ht="15.75" customHeight="1">
      <c r="A736" s="3" t="s">
        <v>770</v>
      </c>
    </row>
    <row r="737" ht="15.75" customHeight="1">
      <c r="A737" s="3" t="s">
        <v>108</v>
      </c>
    </row>
    <row r="738" ht="15.75" customHeight="1">
      <c r="A738" s="3" t="s">
        <v>108</v>
      </c>
    </row>
    <row r="739" ht="15.75" customHeight="1">
      <c r="A739" s="3" t="s">
        <v>770</v>
      </c>
    </row>
    <row r="740" ht="15.75" customHeight="1">
      <c r="A740" s="3" t="s">
        <v>108</v>
      </c>
    </row>
    <row r="741" ht="15.75" customHeight="1">
      <c r="A741" s="3" t="s">
        <v>770</v>
      </c>
    </row>
    <row r="742" ht="15.75" customHeight="1">
      <c r="A742" s="3" t="s">
        <v>108</v>
      </c>
    </row>
    <row r="743" ht="15.75" customHeight="1">
      <c r="A743" s="3" t="s">
        <v>770</v>
      </c>
    </row>
    <row r="744" ht="15.75" customHeight="1">
      <c r="A744" s="3" t="s">
        <v>770</v>
      </c>
    </row>
    <row r="745" ht="15.75" customHeight="1">
      <c r="A745" s="3" t="s">
        <v>108</v>
      </c>
    </row>
    <row r="746" ht="15.75" customHeight="1">
      <c r="A746" s="3" t="s">
        <v>770</v>
      </c>
    </row>
    <row r="747" ht="15.75" customHeight="1">
      <c r="A747" s="3" t="s">
        <v>108</v>
      </c>
    </row>
    <row r="748" ht="15.75" customHeight="1">
      <c r="A748" s="3" t="s">
        <v>770</v>
      </c>
    </row>
    <row r="749" ht="15.75" customHeight="1">
      <c r="A749" s="3" t="s">
        <v>108</v>
      </c>
    </row>
    <row r="750" ht="15.75" customHeight="1">
      <c r="A750" s="3" t="s">
        <v>108</v>
      </c>
    </row>
    <row r="751" ht="15.75" customHeight="1">
      <c r="A751" s="3" t="s">
        <v>108</v>
      </c>
    </row>
    <row r="752" ht="15.75" customHeight="1">
      <c r="A752" s="3" t="s">
        <v>108</v>
      </c>
    </row>
    <row r="753" ht="15.75" customHeight="1">
      <c r="A753" s="3" t="s">
        <v>770</v>
      </c>
    </row>
    <row r="754" ht="15.75" customHeight="1">
      <c r="A754" s="3" t="s">
        <v>770</v>
      </c>
    </row>
    <row r="755" ht="15.75" customHeight="1">
      <c r="A755" s="3" t="s">
        <v>770</v>
      </c>
    </row>
    <row r="756" ht="15.75" customHeight="1">
      <c r="A756" s="3" t="s">
        <v>108</v>
      </c>
    </row>
    <row r="757" ht="15.75" customHeight="1">
      <c r="A757" s="3" t="s">
        <v>108</v>
      </c>
    </row>
    <row r="758" ht="15.75" customHeight="1">
      <c r="A758" s="3" t="s">
        <v>108</v>
      </c>
    </row>
    <row r="759" ht="15.75" customHeight="1">
      <c r="A759" s="3" t="s">
        <v>108</v>
      </c>
    </row>
    <row r="760" ht="15.75" customHeight="1">
      <c r="A760" s="3" t="s">
        <v>770</v>
      </c>
    </row>
    <row r="761" ht="15.75" customHeight="1">
      <c r="A761" s="3" t="s">
        <v>108</v>
      </c>
    </row>
    <row r="762" ht="15.75" customHeight="1">
      <c r="A762" s="3" t="s">
        <v>770</v>
      </c>
    </row>
    <row r="763" ht="15.75" customHeight="1">
      <c r="A763" s="3" t="s">
        <v>770</v>
      </c>
    </row>
    <row r="764" ht="15.75" customHeight="1">
      <c r="A764" s="3" t="s">
        <v>770</v>
      </c>
    </row>
    <row r="765" ht="15.75" customHeight="1">
      <c r="A765" s="3" t="s">
        <v>108</v>
      </c>
    </row>
    <row r="766" ht="15.75" customHeight="1">
      <c r="A766" s="3" t="s">
        <v>770</v>
      </c>
    </row>
    <row r="767" ht="15.75" customHeight="1">
      <c r="A767" s="3" t="s">
        <v>770</v>
      </c>
    </row>
    <row r="768" ht="15.75" customHeight="1">
      <c r="A768" s="3" t="s">
        <v>108</v>
      </c>
    </row>
    <row r="769" ht="15.75" customHeight="1">
      <c r="A769" s="3" t="s">
        <v>108</v>
      </c>
    </row>
    <row r="770" ht="15.75" customHeight="1">
      <c r="A770" s="3" t="s">
        <v>108</v>
      </c>
    </row>
    <row r="771" ht="15.75" customHeight="1">
      <c r="A771" s="3" t="s">
        <v>108</v>
      </c>
    </row>
    <row r="772" ht="15.75" customHeight="1">
      <c r="A772" s="3" t="s">
        <v>108</v>
      </c>
    </row>
    <row r="773" ht="15.75" customHeight="1">
      <c r="A773" s="3" t="s">
        <v>108</v>
      </c>
    </row>
    <row r="774" ht="15.75" customHeight="1">
      <c r="A774" s="3" t="s">
        <v>108</v>
      </c>
    </row>
    <row r="775" ht="15.75" customHeight="1">
      <c r="A775" s="3" t="s">
        <v>770</v>
      </c>
    </row>
    <row r="776" ht="15.75" customHeight="1">
      <c r="A776" s="3" t="s">
        <v>108</v>
      </c>
    </row>
    <row r="777" ht="15.75" customHeight="1">
      <c r="A777" s="3" t="s">
        <v>770</v>
      </c>
    </row>
    <row r="778" ht="15.75" customHeight="1">
      <c r="A778" s="3" t="s">
        <v>108</v>
      </c>
    </row>
    <row r="779" ht="15.75" customHeight="1">
      <c r="A779" s="3" t="s">
        <v>108</v>
      </c>
    </row>
    <row r="780" ht="15.75" customHeight="1">
      <c r="A780" s="3" t="s">
        <v>770</v>
      </c>
    </row>
    <row r="781" ht="15.75" customHeight="1">
      <c r="A781" s="3" t="s">
        <v>770</v>
      </c>
    </row>
    <row r="782" ht="15.75" customHeight="1">
      <c r="A782" s="3" t="s">
        <v>770</v>
      </c>
    </row>
    <row r="783" ht="15.75" customHeight="1">
      <c r="A783" s="3" t="s">
        <v>770</v>
      </c>
    </row>
    <row r="784" ht="15.75" customHeight="1">
      <c r="A784" s="3" t="s">
        <v>770</v>
      </c>
    </row>
    <row r="785" ht="15.75" customHeight="1">
      <c r="A785" s="3" t="s">
        <v>770</v>
      </c>
    </row>
    <row r="786" ht="15.75" customHeight="1">
      <c r="A786" s="3" t="s">
        <v>770</v>
      </c>
    </row>
    <row r="787" ht="15.75" customHeight="1">
      <c r="A787" s="3" t="s">
        <v>770</v>
      </c>
    </row>
    <row r="788" ht="15.75" customHeight="1">
      <c r="A788" s="3" t="s">
        <v>770</v>
      </c>
    </row>
    <row r="789" ht="15.75" customHeight="1">
      <c r="A789" s="3" t="s">
        <v>770</v>
      </c>
    </row>
    <row r="790" ht="15.75" customHeight="1">
      <c r="A790" s="3" t="s">
        <v>770</v>
      </c>
    </row>
    <row r="791" ht="15.75" customHeight="1">
      <c r="A791" s="3" t="s">
        <v>770</v>
      </c>
    </row>
    <row r="792" ht="15.75" customHeight="1">
      <c r="A792" s="3" t="s">
        <v>770</v>
      </c>
    </row>
    <row r="793" ht="15.75" customHeight="1">
      <c r="A793" s="3" t="s">
        <v>770</v>
      </c>
    </row>
    <row r="794" ht="15.75" customHeight="1">
      <c r="A794" s="3" t="s">
        <v>770</v>
      </c>
    </row>
    <row r="795" ht="15.75" customHeight="1">
      <c r="A795" s="3" t="s">
        <v>770</v>
      </c>
    </row>
    <row r="796" ht="15.75" customHeight="1">
      <c r="A796" s="3" t="s">
        <v>770</v>
      </c>
    </row>
    <row r="797" ht="15.75" customHeight="1">
      <c r="A797" s="3" t="s">
        <v>770</v>
      </c>
    </row>
    <row r="798" ht="15.75" customHeight="1">
      <c r="A798" s="3" t="s">
        <v>770</v>
      </c>
    </row>
    <row r="799" ht="15.75" customHeight="1">
      <c r="A799" s="3" t="s">
        <v>42</v>
      </c>
      <c r="F799" s="3"/>
    </row>
    <row r="800" ht="15.75" customHeight="1">
      <c r="A800" s="3" t="s">
        <v>42</v>
      </c>
      <c r="F800" s="3"/>
    </row>
    <row r="801" ht="15.75" customHeight="1">
      <c r="A801" s="3" t="s">
        <v>42</v>
      </c>
      <c r="F801" s="3"/>
    </row>
    <row r="802" ht="15.75" customHeight="1">
      <c r="A802" s="3" t="s">
        <v>227</v>
      </c>
      <c r="F802" s="3"/>
    </row>
    <row r="803" ht="15.75" customHeight="1">
      <c r="A803" s="3" t="s">
        <v>227</v>
      </c>
      <c r="F803" s="3"/>
    </row>
    <row r="804" ht="15.75" customHeight="1">
      <c r="A804" s="3" t="s">
        <v>42</v>
      </c>
      <c r="F804" s="3"/>
    </row>
    <row r="805" ht="15.75" customHeight="1">
      <c r="A805" s="3" t="s">
        <v>227</v>
      </c>
      <c r="F805" s="3"/>
    </row>
    <row r="806" ht="15.75" customHeight="1">
      <c r="A806" s="3" t="s">
        <v>42</v>
      </c>
      <c r="F806" s="3"/>
    </row>
    <row r="807" ht="15.75" customHeight="1">
      <c r="A807" s="3" t="s">
        <v>769</v>
      </c>
      <c r="F807" s="3"/>
    </row>
    <row r="808" ht="15.75" customHeight="1">
      <c r="A808" s="3" t="s">
        <v>42</v>
      </c>
      <c r="F808" s="3"/>
    </row>
    <row r="809" ht="15.75" customHeight="1">
      <c r="A809" s="3" t="s">
        <v>42</v>
      </c>
      <c r="F809" s="3"/>
    </row>
    <row r="810" ht="15.75" customHeight="1">
      <c r="A810" s="3" t="s">
        <v>227</v>
      </c>
      <c r="F810" s="3"/>
    </row>
    <row r="811" ht="15.75" customHeight="1">
      <c r="A811" s="3" t="s">
        <v>42</v>
      </c>
      <c r="F811" s="3"/>
    </row>
    <row r="812" ht="15.75" customHeight="1">
      <c r="A812" s="3" t="s">
        <v>769</v>
      </c>
      <c r="F812" s="3"/>
    </row>
    <row r="813" ht="15.75" customHeight="1">
      <c r="A813" s="3" t="s">
        <v>42</v>
      </c>
      <c r="F813" s="3"/>
    </row>
    <row r="814" ht="15.75" customHeight="1">
      <c r="A814" s="3" t="s">
        <v>42</v>
      </c>
      <c r="F814" s="3"/>
    </row>
    <row r="815" ht="15.75" customHeight="1">
      <c r="A815" s="3" t="s">
        <v>42</v>
      </c>
      <c r="F815" s="3"/>
    </row>
    <row r="816" ht="15.75" customHeight="1">
      <c r="A816" s="3" t="s">
        <v>42</v>
      </c>
      <c r="F816" s="3"/>
    </row>
    <row r="817" ht="15.75" customHeight="1">
      <c r="A817" s="3" t="s">
        <v>42</v>
      </c>
      <c r="F817" s="3"/>
    </row>
    <row r="818" ht="15.75" customHeight="1">
      <c r="A818" s="3" t="s">
        <v>42</v>
      </c>
      <c r="F818" s="3"/>
    </row>
    <row r="819" ht="15.75" customHeight="1">
      <c r="A819" s="3" t="s">
        <v>42</v>
      </c>
      <c r="F819" s="3"/>
    </row>
    <row r="820" ht="15.75" customHeight="1">
      <c r="A820" s="3" t="s">
        <v>42</v>
      </c>
      <c r="F820" s="3"/>
    </row>
    <row r="821" ht="15.75" customHeight="1">
      <c r="A821" s="3" t="s">
        <v>769</v>
      </c>
    </row>
    <row r="822" ht="15.75" customHeight="1">
      <c r="A822" s="3" t="s">
        <v>227</v>
      </c>
    </row>
    <row r="823" ht="15.75" customHeight="1">
      <c r="A823" s="3" t="s">
        <v>227</v>
      </c>
    </row>
    <row r="824" ht="15.75" customHeight="1">
      <c r="A824" s="3" t="s">
        <v>429</v>
      </c>
    </row>
    <row r="825" ht="15.75" customHeight="1">
      <c r="A825" s="3" t="s">
        <v>429</v>
      </c>
    </row>
    <row r="826" ht="15.75" customHeight="1">
      <c r="A826" s="3" t="s">
        <v>769</v>
      </c>
    </row>
    <row r="827" ht="15.75" customHeight="1">
      <c r="A827" s="3" t="s">
        <v>769</v>
      </c>
    </row>
    <row r="828" ht="15.75" customHeight="1">
      <c r="A828" s="3" t="s">
        <v>227</v>
      </c>
    </row>
    <row r="829" ht="15.75" customHeight="1">
      <c r="A829" s="3" t="s">
        <v>227</v>
      </c>
    </row>
    <row r="830" ht="15.75" customHeight="1">
      <c r="A830" s="3" t="s">
        <v>770</v>
      </c>
    </row>
    <row r="831" ht="15.75" customHeight="1">
      <c r="A831" s="3" t="s">
        <v>770</v>
      </c>
    </row>
    <row r="832" ht="15.75" customHeight="1">
      <c r="A832" s="3" t="s">
        <v>769</v>
      </c>
    </row>
    <row r="833" ht="15.75" customHeight="1">
      <c r="A833" s="3" t="s">
        <v>108</v>
      </c>
    </row>
    <row r="834" ht="15.75" customHeight="1">
      <c r="A834" s="3" t="s">
        <v>769</v>
      </c>
    </row>
    <row r="835" ht="15.75" customHeight="1">
      <c r="A835" s="3" t="s">
        <v>769</v>
      </c>
    </row>
    <row r="836" ht="15.75" customHeight="1">
      <c r="A836" s="3" t="s">
        <v>227</v>
      </c>
    </row>
    <row r="837" ht="15.75" customHeight="1">
      <c r="A837" s="3" t="s">
        <v>429</v>
      </c>
    </row>
    <row r="838" ht="15.75" customHeight="1">
      <c r="A838" s="3" t="s">
        <v>769</v>
      </c>
    </row>
    <row r="839" ht="15.75" customHeight="1">
      <c r="A839" s="3" t="s">
        <v>769</v>
      </c>
    </row>
    <row r="840" ht="15.75" customHeight="1">
      <c r="A840" s="3" t="s">
        <v>227</v>
      </c>
    </row>
    <row r="841" ht="15.75" customHeight="1">
      <c r="A841" s="3" t="s">
        <v>429</v>
      </c>
    </row>
    <row r="842" ht="15.75" customHeight="1">
      <c r="A842" s="3" t="s">
        <v>429</v>
      </c>
    </row>
    <row r="843" ht="15.75" customHeight="1">
      <c r="A843" s="3" t="s">
        <v>429</v>
      </c>
    </row>
    <row r="844" ht="15.75" customHeight="1">
      <c r="A844" s="3" t="s">
        <v>429</v>
      </c>
    </row>
    <row r="845" ht="15.75" customHeight="1">
      <c r="A845" s="3" t="s">
        <v>429</v>
      </c>
    </row>
    <row r="846" ht="15.75" customHeight="1">
      <c r="A846" s="3" t="s">
        <v>227</v>
      </c>
    </row>
    <row r="847" ht="15.75" customHeight="1">
      <c r="A847" s="3" t="s">
        <v>227</v>
      </c>
    </row>
    <row r="848" ht="15.75" customHeight="1">
      <c r="A848" s="3" t="s">
        <v>227</v>
      </c>
    </row>
    <row r="849" ht="15.75" customHeight="1">
      <c r="A849" s="3" t="s">
        <v>108</v>
      </c>
    </row>
    <row r="850" ht="15.75" customHeight="1">
      <c r="A850" s="3" t="s">
        <v>429</v>
      </c>
    </row>
    <row r="851" ht="15.75" customHeight="1">
      <c r="A851" s="3" t="s">
        <v>227</v>
      </c>
    </row>
    <row r="852" ht="15.75" customHeight="1">
      <c r="A852" s="3" t="s">
        <v>429</v>
      </c>
    </row>
    <row r="853" ht="15.75" customHeight="1">
      <c r="A853" s="3" t="s">
        <v>770</v>
      </c>
    </row>
    <row r="854" ht="15.75" customHeight="1">
      <c r="A854" s="3" t="s">
        <v>108</v>
      </c>
    </row>
    <row r="855" ht="15.75" customHeight="1">
      <c r="A855" s="3" t="s">
        <v>770</v>
      </c>
    </row>
    <row r="856" ht="15.75" customHeight="1">
      <c r="A856" s="3" t="s">
        <v>429</v>
      </c>
    </row>
    <row r="857" ht="15.75" customHeight="1">
      <c r="A857" s="3" t="s">
        <v>429</v>
      </c>
    </row>
    <row r="858" ht="15.75" customHeight="1">
      <c r="A858" s="3" t="s">
        <v>429</v>
      </c>
    </row>
    <row r="859" ht="15.75" customHeight="1">
      <c r="A859" s="3" t="s">
        <v>770</v>
      </c>
    </row>
    <row r="860" ht="15.75" customHeight="1">
      <c r="A860" s="3" t="s">
        <v>429</v>
      </c>
    </row>
    <row r="861" ht="15.75" customHeight="1">
      <c r="A861" s="3" t="s">
        <v>770</v>
      </c>
    </row>
    <row r="862" ht="15.75" customHeight="1">
      <c r="A862" s="3" t="s">
        <v>108</v>
      </c>
    </row>
    <row r="863" ht="15.75" customHeight="1">
      <c r="A863" s="3" t="s">
        <v>770</v>
      </c>
    </row>
    <row r="864" ht="15.75" customHeight="1">
      <c r="A864" s="3" t="s">
        <v>770</v>
      </c>
    </row>
    <row r="865" ht="15.75" customHeight="1">
      <c r="A865" s="3" t="s">
        <v>770</v>
      </c>
    </row>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38.13"/>
    <col customWidth="1" hidden="1" min="3" max="3" width="41.63"/>
    <col customWidth="1" min="4" max="4" width="38.88"/>
    <col customWidth="1" min="5" max="5" width="22.5"/>
    <col customWidth="1" min="6" max="6" width="12.63"/>
    <col customWidth="1" min="7" max="7" width="16.88"/>
    <col customWidth="1" min="8" max="8" width="18.63"/>
    <col customWidth="1" min="9" max="9" width="15.38"/>
  </cols>
  <sheetData>
    <row r="1" ht="15.75" customHeight="1">
      <c r="A1" s="51"/>
      <c r="B1" s="51" t="s">
        <v>1843</v>
      </c>
      <c r="C1" s="33"/>
      <c r="E1" s="33"/>
      <c r="F1" s="33"/>
      <c r="G1" s="33"/>
      <c r="H1" s="33"/>
      <c r="I1" s="33"/>
    </row>
    <row r="2" ht="15.75" customHeight="1">
      <c r="A2" s="51"/>
      <c r="B2" s="51"/>
      <c r="C2" s="53"/>
      <c r="D2" s="51"/>
      <c r="E2" s="33"/>
      <c r="F2" s="33"/>
      <c r="G2" s="33"/>
      <c r="H2" s="33"/>
      <c r="I2" s="33"/>
    </row>
    <row r="3" ht="15.75" customHeight="1">
      <c r="A3" s="3" t="s">
        <v>1043</v>
      </c>
      <c r="B3" s="56" t="s">
        <v>1844</v>
      </c>
      <c r="C3" s="56" t="s">
        <v>1845</v>
      </c>
      <c r="D3" s="56" t="s">
        <v>1846</v>
      </c>
      <c r="E3" s="57" t="s">
        <v>1847</v>
      </c>
      <c r="F3" s="58"/>
      <c r="G3" s="58"/>
      <c r="H3" s="58"/>
      <c r="I3" s="59"/>
      <c r="J3" s="33"/>
      <c r="K3" s="33"/>
      <c r="L3" s="33"/>
      <c r="M3" s="33"/>
      <c r="N3" s="33"/>
      <c r="O3" s="33"/>
      <c r="P3" s="33"/>
      <c r="Q3" s="33"/>
      <c r="R3" s="33"/>
      <c r="S3" s="33"/>
      <c r="T3" s="33"/>
      <c r="U3" s="33"/>
      <c r="V3" s="33"/>
      <c r="W3" s="33"/>
      <c r="X3" s="33"/>
      <c r="Y3" s="33"/>
      <c r="Z3" s="33"/>
      <c r="AA3" s="33"/>
      <c r="AB3" s="33"/>
    </row>
    <row r="4" ht="15.75" customHeight="1">
      <c r="A4" s="18"/>
      <c r="B4" s="60"/>
      <c r="C4" s="61"/>
      <c r="D4" s="61"/>
      <c r="E4" s="33" t="s">
        <v>1832</v>
      </c>
      <c r="F4" s="33" t="s">
        <v>1848</v>
      </c>
      <c r="G4" s="33" t="s">
        <v>1849</v>
      </c>
      <c r="H4" s="33" t="s">
        <v>1850</v>
      </c>
      <c r="I4" s="62" t="s">
        <v>1851</v>
      </c>
    </row>
    <row r="5" ht="15.75" customHeight="1">
      <c r="A5" s="18">
        <v>44760.38371947917</v>
      </c>
      <c r="B5" s="60" t="s">
        <v>55</v>
      </c>
      <c r="C5" s="61" t="s">
        <v>1852</v>
      </c>
      <c r="D5" s="61" t="s">
        <v>1853</v>
      </c>
      <c r="E5" s="33"/>
      <c r="F5" s="33" t="s">
        <v>1854</v>
      </c>
      <c r="G5" s="33"/>
      <c r="H5" s="33"/>
      <c r="I5" s="61" t="s">
        <v>1855</v>
      </c>
    </row>
    <row r="6" ht="15.75" customHeight="1">
      <c r="A6" s="18">
        <v>44761.824837962966</v>
      </c>
      <c r="B6" s="63" t="s">
        <v>1840</v>
      </c>
      <c r="C6" s="64" t="s">
        <v>1840</v>
      </c>
      <c r="D6" s="62" t="s">
        <v>1840</v>
      </c>
      <c r="F6" s="33"/>
      <c r="G6" s="33"/>
      <c r="H6" s="33"/>
      <c r="I6" s="61" t="s">
        <v>1856</v>
      </c>
    </row>
    <row r="7" ht="15.75" hidden="1" customHeight="1">
      <c r="A7" s="18">
        <v>44762.369802511574</v>
      </c>
      <c r="B7" s="60" t="s">
        <v>98</v>
      </c>
      <c r="C7" s="65" t="s">
        <v>98</v>
      </c>
      <c r="D7" s="61" t="s">
        <v>98</v>
      </c>
      <c r="E7" s="33" t="s">
        <v>197</v>
      </c>
      <c r="F7" s="33"/>
      <c r="G7" s="33"/>
      <c r="H7" s="33"/>
      <c r="I7" s="61"/>
    </row>
    <row r="8" ht="15.75" hidden="1" customHeight="1">
      <c r="A8" s="18">
        <v>44767.73787710648</v>
      </c>
      <c r="B8" s="63" t="s">
        <v>123</v>
      </c>
      <c r="C8" s="64" t="s">
        <v>123</v>
      </c>
      <c r="D8" s="64" t="s">
        <v>123</v>
      </c>
      <c r="E8" s="33" t="s">
        <v>123</v>
      </c>
      <c r="F8" s="33"/>
      <c r="G8" s="33"/>
      <c r="H8" s="33"/>
      <c r="I8" s="61"/>
    </row>
    <row r="9" ht="15.75" hidden="1" customHeight="1">
      <c r="A9" s="18">
        <v>44768.95291269676</v>
      </c>
      <c r="B9" s="63" t="s">
        <v>132</v>
      </c>
      <c r="C9" s="64" t="s">
        <v>132</v>
      </c>
      <c r="D9" s="62" t="s">
        <v>1857</v>
      </c>
      <c r="E9" s="33" t="s">
        <v>1858</v>
      </c>
      <c r="F9" s="33" t="s">
        <v>1854</v>
      </c>
      <c r="G9" s="33"/>
      <c r="H9" s="33"/>
      <c r="I9" s="61"/>
    </row>
    <row r="10" ht="15.75" hidden="1" customHeight="1">
      <c r="A10" s="18">
        <v>44771.8310065625</v>
      </c>
      <c r="B10" s="63" t="s">
        <v>157</v>
      </c>
      <c r="C10" s="64" t="s">
        <v>1859</v>
      </c>
      <c r="D10" s="61" t="s">
        <v>1860</v>
      </c>
      <c r="E10" s="33" t="s">
        <v>1858</v>
      </c>
      <c r="F10" s="33"/>
      <c r="G10" s="33"/>
      <c r="H10" s="33"/>
      <c r="I10" s="61"/>
    </row>
    <row r="11" ht="15.75" hidden="1" customHeight="1">
      <c r="A11" s="18">
        <v>44774.700333518515</v>
      </c>
      <c r="B11" s="63" t="s">
        <v>167</v>
      </c>
      <c r="C11" s="64" t="s">
        <v>1861</v>
      </c>
      <c r="D11" s="62" t="s">
        <v>1861</v>
      </c>
      <c r="E11" s="33" t="s">
        <v>1861</v>
      </c>
      <c r="F11" s="33"/>
      <c r="G11" s="33"/>
      <c r="H11" s="33"/>
      <c r="I11" s="61"/>
    </row>
    <row r="12" ht="15.75" hidden="1" customHeight="1">
      <c r="A12" s="18">
        <v>44776.392757002315</v>
      </c>
      <c r="B12" s="63" t="s">
        <v>98</v>
      </c>
      <c r="C12" s="64" t="s">
        <v>98</v>
      </c>
      <c r="D12" s="62" t="s">
        <v>98</v>
      </c>
      <c r="E12" s="33" t="s">
        <v>197</v>
      </c>
      <c r="F12" s="33"/>
      <c r="G12" s="33"/>
      <c r="H12" s="33"/>
      <c r="I12" s="61"/>
    </row>
    <row r="13" ht="15.75" hidden="1" customHeight="1">
      <c r="A13" s="18">
        <v>44776.430362824074</v>
      </c>
      <c r="B13" s="63" t="s">
        <v>184</v>
      </c>
      <c r="C13" s="64" t="s">
        <v>184</v>
      </c>
      <c r="D13" s="62" t="s">
        <v>1857</v>
      </c>
      <c r="E13" s="33" t="s">
        <v>1858</v>
      </c>
      <c r="F13" s="33"/>
      <c r="G13" s="33"/>
      <c r="H13" s="33"/>
      <c r="I13" s="61"/>
    </row>
    <row r="14" ht="15.75" customHeight="1">
      <c r="A14" s="18">
        <v>44784.72946203704</v>
      </c>
      <c r="B14" s="63" t="s">
        <v>216</v>
      </c>
      <c r="C14" s="64" t="s">
        <v>1862</v>
      </c>
      <c r="D14" s="61" t="s">
        <v>1863</v>
      </c>
      <c r="E14" s="33" t="s">
        <v>197</v>
      </c>
      <c r="F14" s="33"/>
      <c r="G14" s="33"/>
      <c r="H14" s="33" t="s">
        <v>1864</v>
      </c>
      <c r="I14" s="61" t="s">
        <v>1865</v>
      </c>
    </row>
    <row r="15" ht="15.75" customHeight="1">
      <c r="A15" s="18">
        <v>44784.733194375</v>
      </c>
      <c r="B15" s="63" t="s">
        <v>221</v>
      </c>
      <c r="C15" s="64" t="s">
        <v>221</v>
      </c>
      <c r="D15" s="61" t="s">
        <v>1866</v>
      </c>
      <c r="E15" s="33"/>
      <c r="F15" s="33"/>
      <c r="G15" s="33"/>
      <c r="H15" s="33" t="s">
        <v>1867</v>
      </c>
      <c r="I15" s="61" t="s">
        <v>1868</v>
      </c>
    </row>
    <row r="16" ht="15.75" customHeight="1">
      <c r="A16" s="18">
        <v>44785.764121597225</v>
      </c>
      <c r="B16" s="63" t="s">
        <v>242</v>
      </c>
      <c r="C16" s="64" t="s">
        <v>1869</v>
      </c>
      <c r="D16" s="62" t="s">
        <v>1870</v>
      </c>
      <c r="E16" s="33"/>
      <c r="F16" s="33"/>
      <c r="G16" s="33"/>
      <c r="H16" s="33"/>
      <c r="I16" s="61" t="s">
        <v>1871</v>
      </c>
    </row>
    <row r="17" ht="15.75" hidden="1" customHeight="1">
      <c r="A17" s="18">
        <v>44785.84016733796</v>
      </c>
      <c r="B17" s="63" t="s">
        <v>246</v>
      </c>
      <c r="C17" s="64" t="s">
        <v>246</v>
      </c>
      <c r="D17" s="62" t="s">
        <v>1872</v>
      </c>
      <c r="E17" s="33" t="s">
        <v>197</v>
      </c>
      <c r="F17" s="33" t="s">
        <v>1873</v>
      </c>
      <c r="G17" s="33"/>
      <c r="H17" s="33"/>
      <c r="I17" s="61"/>
    </row>
    <row r="18" ht="15.75" customHeight="1">
      <c r="A18" s="18">
        <v>44788.979046712964</v>
      </c>
      <c r="B18" s="63" t="s">
        <v>260</v>
      </c>
      <c r="C18" s="64" t="s">
        <v>260</v>
      </c>
      <c r="D18" s="62" t="s">
        <v>1874</v>
      </c>
      <c r="E18" s="66"/>
      <c r="F18" s="33" t="s">
        <v>1873</v>
      </c>
      <c r="G18" s="33"/>
      <c r="H18" s="33" t="s">
        <v>1875</v>
      </c>
      <c r="I18" s="61" t="s">
        <v>1868</v>
      </c>
    </row>
    <row r="19" ht="15.75" hidden="1" customHeight="1">
      <c r="A19" s="18">
        <v>44790.901741435184</v>
      </c>
      <c r="B19" s="63" t="s">
        <v>298</v>
      </c>
      <c r="C19" s="64" t="s">
        <v>1876</v>
      </c>
      <c r="D19" s="62" t="s">
        <v>1877</v>
      </c>
      <c r="E19" s="33" t="s">
        <v>1878</v>
      </c>
      <c r="F19" s="33"/>
      <c r="G19" s="33"/>
      <c r="H19" s="33"/>
      <c r="I19" s="61"/>
    </row>
    <row r="20" ht="15.75" customHeight="1">
      <c r="A20" s="18">
        <v>44796.50151420139</v>
      </c>
      <c r="B20" s="63" t="s">
        <v>308</v>
      </c>
      <c r="C20" s="64" t="s">
        <v>308</v>
      </c>
      <c r="D20" s="61" t="s">
        <v>1879</v>
      </c>
      <c r="E20" s="33" t="s">
        <v>197</v>
      </c>
      <c r="F20" s="33"/>
      <c r="G20" s="33" t="s">
        <v>1880</v>
      </c>
      <c r="H20" s="33" t="s">
        <v>1864</v>
      </c>
      <c r="I20" s="61" t="s">
        <v>1881</v>
      </c>
    </row>
    <row r="21" ht="15.75" hidden="1" customHeight="1">
      <c r="A21" s="18">
        <v>44796.53164274305</v>
      </c>
      <c r="B21" s="63" t="s">
        <v>316</v>
      </c>
      <c r="C21" s="64" t="s">
        <v>316</v>
      </c>
      <c r="D21" s="62" t="s">
        <v>1882</v>
      </c>
      <c r="E21" s="33"/>
      <c r="F21" s="33" t="s">
        <v>1854</v>
      </c>
      <c r="G21" s="33"/>
      <c r="H21" s="33"/>
      <c r="I21" s="61"/>
    </row>
    <row r="22" ht="15.75" customHeight="1">
      <c r="A22" s="18">
        <v>44796.940761053236</v>
      </c>
      <c r="B22" s="63" t="s">
        <v>323</v>
      </c>
      <c r="C22" s="64" t="s">
        <v>323</v>
      </c>
      <c r="D22" s="61" t="s">
        <v>1883</v>
      </c>
      <c r="E22" s="33"/>
      <c r="F22" s="33" t="s">
        <v>1854</v>
      </c>
      <c r="G22" s="33"/>
      <c r="H22" s="33"/>
      <c r="I22" s="61" t="s">
        <v>1868</v>
      </c>
    </row>
    <row r="23" ht="15.75" customHeight="1">
      <c r="A23" s="18">
        <v>44797.78573939815</v>
      </c>
      <c r="B23" s="63" t="s">
        <v>331</v>
      </c>
      <c r="C23" s="64" t="s">
        <v>1884</v>
      </c>
      <c r="D23" s="61" t="s">
        <v>1885</v>
      </c>
      <c r="E23" s="33"/>
      <c r="F23" s="33" t="s">
        <v>1854</v>
      </c>
      <c r="G23" s="33"/>
      <c r="H23" s="33"/>
      <c r="I23" s="61" t="s">
        <v>1886</v>
      </c>
    </row>
    <row r="24" ht="15.75" hidden="1" customHeight="1">
      <c r="A24" s="18">
        <v>44798.60709780092</v>
      </c>
      <c r="B24" s="63" t="s">
        <v>343</v>
      </c>
      <c r="C24" s="64" t="s">
        <v>1887</v>
      </c>
      <c r="D24" s="62" t="s">
        <v>1888</v>
      </c>
      <c r="E24" s="33" t="s">
        <v>197</v>
      </c>
      <c r="F24" s="33"/>
      <c r="G24" s="33"/>
      <c r="H24" s="33"/>
      <c r="I24" s="61"/>
    </row>
    <row r="25" ht="15.75" hidden="1" customHeight="1">
      <c r="A25" s="18">
        <v>44810.41319475694</v>
      </c>
      <c r="B25" s="63" t="s">
        <v>384</v>
      </c>
      <c r="C25" s="64" t="s">
        <v>384</v>
      </c>
      <c r="D25" s="62" t="s">
        <v>197</v>
      </c>
      <c r="E25" s="33" t="s">
        <v>197</v>
      </c>
      <c r="F25" s="33"/>
      <c r="G25" s="33"/>
      <c r="H25" s="33"/>
      <c r="I25" s="61"/>
    </row>
    <row r="26" ht="15.75" customHeight="1">
      <c r="A26" s="18">
        <v>44811.971371886575</v>
      </c>
      <c r="B26" s="63" t="s">
        <v>402</v>
      </c>
      <c r="C26" s="64" t="s">
        <v>1889</v>
      </c>
      <c r="D26" s="62" t="s">
        <v>1890</v>
      </c>
      <c r="E26" s="33"/>
      <c r="F26" s="33"/>
      <c r="G26" s="33"/>
      <c r="H26" s="33" t="s">
        <v>1891</v>
      </c>
      <c r="I26" s="61" t="s">
        <v>1892</v>
      </c>
    </row>
    <row r="27" ht="15.75" hidden="1" customHeight="1">
      <c r="A27" s="18">
        <v>44812.47777704861</v>
      </c>
      <c r="B27" s="63" t="s">
        <v>406</v>
      </c>
      <c r="C27" s="64" t="s">
        <v>406</v>
      </c>
      <c r="D27" s="62" t="s">
        <v>1893</v>
      </c>
      <c r="E27" s="33" t="s">
        <v>1893</v>
      </c>
      <c r="F27" s="33"/>
      <c r="G27" s="33"/>
      <c r="H27" s="33"/>
      <c r="I27" s="61"/>
    </row>
    <row r="28" ht="15.75" customHeight="1">
      <c r="A28" s="18">
        <v>44815.96256381944</v>
      </c>
      <c r="B28" s="63" t="s">
        <v>412</v>
      </c>
      <c r="C28" s="64" t="s">
        <v>1894</v>
      </c>
      <c r="D28" s="62" t="s">
        <v>1895</v>
      </c>
      <c r="E28" s="33"/>
      <c r="F28" s="33"/>
      <c r="G28" s="33"/>
      <c r="H28" s="33"/>
      <c r="I28" s="61" t="s">
        <v>1896</v>
      </c>
    </row>
    <row r="29" ht="15.75" customHeight="1">
      <c r="A29" s="18">
        <v>44820.727474467596</v>
      </c>
      <c r="B29" s="63" t="s">
        <v>441</v>
      </c>
      <c r="C29" s="64" t="s">
        <v>1897</v>
      </c>
      <c r="D29" s="61" t="s">
        <v>1898</v>
      </c>
      <c r="E29" s="33" t="s">
        <v>197</v>
      </c>
      <c r="F29" s="33" t="s">
        <v>1854</v>
      </c>
      <c r="G29" s="33"/>
      <c r="H29" s="33" t="s">
        <v>1899</v>
      </c>
      <c r="I29" s="61" t="s">
        <v>1900</v>
      </c>
    </row>
    <row r="30" ht="15.75" hidden="1" customHeight="1">
      <c r="A30" s="18">
        <v>44826.32813537037</v>
      </c>
      <c r="B30" s="63" t="s">
        <v>449</v>
      </c>
      <c r="C30" s="64" t="s">
        <v>449</v>
      </c>
      <c r="D30" s="64" t="s">
        <v>449</v>
      </c>
      <c r="E30" s="33" t="s">
        <v>1901</v>
      </c>
      <c r="F30" s="33"/>
      <c r="G30" s="33"/>
      <c r="H30" s="33"/>
      <c r="I30" s="61"/>
    </row>
    <row r="31" ht="15.75" hidden="1" customHeight="1">
      <c r="A31" s="18">
        <v>44826.49539659722</v>
      </c>
      <c r="B31" s="63" t="s">
        <v>454</v>
      </c>
      <c r="C31" s="64" t="s">
        <v>1902</v>
      </c>
      <c r="D31" s="64" t="s">
        <v>1902</v>
      </c>
      <c r="E31" s="33" t="s">
        <v>1858</v>
      </c>
      <c r="F31" s="33"/>
      <c r="G31" s="33"/>
      <c r="H31" s="33"/>
      <c r="I31" s="61"/>
    </row>
    <row r="32" ht="15.75" hidden="1" customHeight="1">
      <c r="A32" s="18">
        <v>44827.454339108794</v>
      </c>
      <c r="B32" s="63" t="s">
        <v>462</v>
      </c>
      <c r="C32" s="64" t="s">
        <v>462</v>
      </c>
      <c r="D32" s="62" t="s">
        <v>1903</v>
      </c>
      <c r="E32" s="33"/>
      <c r="F32" s="33" t="s">
        <v>1904</v>
      </c>
      <c r="G32" s="33"/>
      <c r="H32" s="33"/>
      <c r="I32" s="61"/>
    </row>
    <row r="33" ht="15.75" hidden="1" customHeight="1">
      <c r="A33" s="18">
        <v>44828.34994969907</v>
      </c>
      <c r="B33" s="63" t="s">
        <v>465</v>
      </c>
      <c r="C33" s="64" t="s">
        <v>465</v>
      </c>
      <c r="D33" s="62" t="s">
        <v>1905</v>
      </c>
      <c r="E33" s="33" t="s">
        <v>1858</v>
      </c>
      <c r="F33" s="33"/>
      <c r="G33" s="33"/>
      <c r="H33" s="33"/>
      <c r="I33" s="61"/>
    </row>
    <row r="34" ht="15.75" hidden="1" customHeight="1">
      <c r="A34" s="18">
        <v>44837.69045371527</v>
      </c>
      <c r="B34" s="63" t="s">
        <v>470</v>
      </c>
      <c r="C34" s="64" t="s">
        <v>1906</v>
      </c>
      <c r="D34" s="62" t="s">
        <v>1907</v>
      </c>
      <c r="E34" s="33"/>
      <c r="F34" s="33"/>
      <c r="G34" s="33" t="s">
        <v>1906</v>
      </c>
      <c r="H34" s="33"/>
      <c r="I34" s="61"/>
    </row>
    <row r="35" ht="15.75" customHeight="1">
      <c r="A35" s="18">
        <v>44840.360729328706</v>
      </c>
      <c r="B35" s="63" t="s">
        <v>474</v>
      </c>
      <c r="C35" s="64" t="s">
        <v>474</v>
      </c>
      <c r="D35" s="62" t="s">
        <v>1908</v>
      </c>
      <c r="E35" s="33"/>
      <c r="F35" s="33" t="s">
        <v>1904</v>
      </c>
      <c r="G35" s="33"/>
      <c r="H35" s="33" t="s">
        <v>1909</v>
      </c>
      <c r="I35" s="61" t="s">
        <v>1910</v>
      </c>
    </row>
    <row r="36" ht="15.75" hidden="1" customHeight="1">
      <c r="A36" s="18">
        <v>44840.44966017361</v>
      </c>
      <c r="B36" s="63" t="s">
        <v>98</v>
      </c>
      <c r="C36" s="64" t="s">
        <v>98</v>
      </c>
      <c r="D36" s="64" t="s">
        <v>98</v>
      </c>
      <c r="E36" s="33" t="s">
        <v>197</v>
      </c>
      <c r="F36" s="33"/>
      <c r="G36" s="33"/>
      <c r="H36" s="33"/>
      <c r="I36" s="61"/>
    </row>
    <row r="37" ht="15.75" hidden="1" customHeight="1">
      <c r="A37" s="18">
        <v>44868.84776665509</v>
      </c>
      <c r="B37" s="63" t="s">
        <v>502</v>
      </c>
      <c r="C37" s="64" t="s">
        <v>1911</v>
      </c>
      <c r="D37" s="61" t="s">
        <v>1912</v>
      </c>
      <c r="E37" s="33" t="s">
        <v>23</v>
      </c>
      <c r="F37" s="33"/>
      <c r="G37" s="33"/>
      <c r="H37" s="33"/>
      <c r="I37" s="61"/>
    </row>
    <row r="38" ht="15.75" customHeight="1">
      <c r="A38" s="18">
        <v>44869.80587246528</v>
      </c>
      <c r="B38" s="63" t="s">
        <v>511</v>
      </c>
      <c r="C38" s="64" t="s">
        <v>511</v>
      </c>
      <c r="D38" s="61" t="s">
        <v>1913</v>
      </c>
      <c r="E38" s="33"/>
      <c r="F38" s="33" t="s">
        <v>1854</v>
      </c>
      <c r="G38" s="33"/>
      <c r="H38" s="33" t="s">
        <v>1914</v>
      </c>
      <c r="I38" s="61" t="s">
        <v>1855</v>
      </c>
    </row>
    <row r="39" ht="15.75" customHeight="1">
      <c r="A39" s="18">
        <v>44872.54367612269</v>
      </c>
      <c r="B39" s="63" t="s">
        <v>515</v>
      </c>
      <c r="C39" s="64" t="s">
        <v>1915</v>
      </c>
      <c r="D39" s="61" t="s">
        <v>1916</v>
      </c>
      <c r="E39" s="33" t="s">
        <v>197</v>
      </c>
      <c r="F39" s="33" t="s">
        <v>1917</v>
      </c>
      <c r="G39" s="66"/>
      <c r="H39" s="33"/>
      <c r="I39" s="61" t="s">
        <v>1855</v>
      </c>
    </row>
    <row r="40" ht="15.75" customHeight="1">
      <c r="A40" s="18">
        <v>44883.39823756945</v>
      </c>
      <c r="B40" s="63" t="s">
        <v>539</v>
      </c>
      <c r="C40" s="64" t="s">
        <v>539</v>
      </c>
      <c r="D40" s="61" t="s">
        <v>1918</v>
      </c>
      <c r="E40" s="66"/>
      <c r="F40" s="33" t="s">
        <v>1873</v>
      </c>
      <c r="G40" s="33"/>
      <c r="H40" s="33"/>
      <c r="I40" s="61" t="s">
        <v>1856</v>
      </c>
    </row>
    <row r="41" ht="15.75" hidden="1" customHeight="1">
      <c r="A41" s="18">
        <v>44897.50240020834</v>
      </c>
      <c r="B41" s="63" t="s">
        <v>542</v>
      </c>
      <c r="C41" s="62" t="s">
        <v>98</v>
      </c>
      <c r="D41" s="62" t="s">
        <v>98</v>
      </c>
      <c r="E41" s="33" t="s">
        <v>197</v>
      </c>
      <c r="F41" s="33"/>
      <c r="G41" s="33"/>
      <c r="H41" s="33"/>
      <c r="I41" s="61"/>
    </row>
    <row r="42" ht="15.75" customHeight="1">
      <c r="A42" s="18">
        <v>44912.475751666665</v>
      </c>
      <c r="B42" s="63" t="s">
        <v>545</v>
      </c>
      <c r="C42" s="64" t="s">
        <v>545</v>
      </c>
      <c r="D42" s="61" t="s">
        <v>1919</v>
      </c>
      <c r="E42" s="33"/>
      <c r="F42" s="33" t="s">
        <v>1904</v>
      </c>
      <c r="G42" s="33"/>
      <c r="H42" s="33"/>
      <c r="I42" s="61" t="s">
        <v>1856</v>
      </c>
    </row>
    <row r="43" ht="15.75" customHeight="1">
      <c r="A43" s="18">
        <v>44916.790853506944</v>
      </c>
      <c r="B43" s="63" t="s">
        <v>560</v>
      </c>
      <c r="C43" s="64" t="s">
        <v>560</v>
      </c>
      <c r="D43" s="62" t="s">
        <v>1920</v>
      </c>
      <c r="E43" s="66" t="s">
        <v>1072</v>
      </c>
      <c r="F43" s="33"/>
      <c r="G43" s="33" t="s">
        <v>1921</v>
      </c>
      <c r="H43" s="33"/>
      <c r="I43" s="61" t="s">
        <v>1868</v>
      </c>
    </row>
    <row r="44" ht="15.75" hidden="1" customHeight="1">
      <c r="A44" s="18">
        <v>44916.94627273148</v>
      </c>
      <c r="B44" s="63" t="s">
        <v>565</v>
      </c>
      <c r="C44" s="64" t="s">
        <v>565</v>
      </c>
      <c r="D44" s="62" t="s">
        <v>1922</v>
      </c>
      <c r="E44" s="33" t="s">
        <v>58</v>
      </c>
      <c r="F44" s="33"/>
      <c r="G44" s="33" t="s">
        <v>1923</v>
      </c>
      <c r="H44" s="33"/>
      <c r="I44" s="61"/>
    </row>
    <row r="45" ht="15.75" customHeight="1">
      <c r="A45" s="18">
        <v>44917.4245618287</v>
      </c>
      <c r="B45" s="63" t="s">
        <v>571</v>
      </c>
      <c r="C45" s="64" t="s">
        <v>571</v>
      </c>
      <c r="D45" s="62" t="s">
        <v>1924</v>
      </c>
      <c r="E45" s="33"/>
      <c r="F45" s="66" t="s">
        <v>1904</v>
      </c>
      <c r="G45" s="33"/>
      <c r="H45" s="33"/>
      <c r="I45" s="61" t="s">
        <v>1886</v>
      </c>
    </row>
    <row r="46" ht="15.75" hidden="1" customHeight="1">
      <c r="A46" s="18">
        <v>44917.61169421296</v>
      </c>
      <c r="B46" s="63" t="s">
        <v>574</v>
      </c>
      <c r="C46" s="62" t="s">
        <v>98</v>
      </c>
      <c r="D46" s="62" t="s">
        <v>98</v>
      </c>
      <c r="E46" s="33" t="s">
        <v>197</v>
      </c>
      <c r="F46" s="33"/>
      <c r="G46" s="33"/>
      <c r="H46" s="33"/>
      <c r="I46" s="61"/>
    </row>
    <row r="47" ht="15.75" hidden="1" customHeight="1">
      <c r="A47" s="18">
        <v>44921.77821399306</v>
      </c>
      <c r="B47" s="63" t="s">
        <v>583</v>
      </c>
      <c r="C47" s="64" t="s">
        <v>583</v>
      </c>
      <c r="D47" s="64" t="s">
        <v>583</v>
      </c>
      <c r="E47" s="33"/>
      <c r="F47" s="33"/>
      <c r="G47" s="33"/>
      <c r="H47" s="33" t="s">
        <v>1864</v>
      </c>
      <c r="I47" s="61"/>
    </row>
    <row r="48" ht="15.75" customHeight="1">
      <c r="A48" s="18">
        <v>44921.79012358796</v>
      </c>
      <c r="B48" s="63" t="s">
        <v>585</v>
      </c>
      <c r="C48" s="64" t="s">
        <v>585</v>
      </c>
      <c r="D48" s="62" t="s">
        <v>1925</v>
      </c>
      <c r="E48" s="33"/>
      <c r="F48" s="33"/>
      <c r="G48" s="33"/>
      <c r="H48" s="33"/>
      <c r="I48" s="61" t="s">
        <v>1926</v>
      </c>
    </row>
    <row r="49" ht="15.75" customHeight="1">
      <c r="A49" s="18">
        <v>44938.76366848379</v>
      </c>
      <c r="B49" s="63" t="s">
        <v>596</v>
      </c>
      <c r="C49" s="64" t="s">
        <v>596</v>
      </c>
      <c r="D49" s="61" t="s">
        <v>1927</v>
      </c>
      <c r="E49" s="33" t="s">
        <v>1928</v>
      </c>
      <c r="F49" s="33" t="s">
        <v>1854</v>
      </c>
      <c r="G49" s="33"/>
      <c r="H49" s="33" t="s">
        <v>1929</v>
      </c>
      <c r="I49" s="61" t="s">
        <v>1930</v>
      </c>
    </row>
    <row r="50" ht="15.75" hidden="1" customHeight="1">
      <c r="A50" s="18">
        <v>44946.85991144676</v>
      </c>
      <c r="B50" s="63" t="s">
        <v>611</v>
      </c>
      <c r="C50" s="64" t="s">
        <v>611</v>
      </c>
      <c r="D50" s="62" t="s">
        <v>1931</v>
      </c>
      <c r="E50" s="33" t="s">
        <v>1932</v>
      </c>
      <c r="F50" s="33"/>
      <c r="G50" s="33"/>
      <c r="H50" s="33"/>
      <c r="I50" s="61"/>
    </row>
    <row r="51" ht="15.75" hidden="1" customHeight="1">
      <c r="A51" s="18">
        <v>44984.86730038194</v>
      </c>
      <c r="B51" s="63" t="s">
        <v>620</v>
      </c>
      <c r="C51" s="64" t="s">
        <v>620</v>
      </c>
      <c r="D51" s="62" t="s">
        <v>1933</v>
      </c>
      <c r="E51" s="33"/>
      <c r="F51" s="33"/>
      <c r="G51" s="33" t="s">
        <v>1934</v>
      </c>
      <c r="H51" s="33"/>
      <c r="I51" s="61"/>
    </row>
    <row r="52" ht="15.75" hidden="1" customHeight="1">
      <c r="A52" s="18">
        <v>44991.829087129634</v>
      </c>
      <c r="B52" s="63" t="s">
        <v>630</v>
      </c>
      <c r="C52" s="64" t="s">
        <v>630</v>
      </c>
      <c r="D52" s="62" t="s">
        <v>630</v>
      </c>
      <c r="E52" s="33"/>
      <c r="F52" s="33"/>
      <c r="G52" s="33" t="s">
        <v>630</v>
      </c>
      <c r="H52" s="33"/>
      <c r="I52" s="61"/>
    </row>
    <row r="53" ht="15.75" customHeight="1">
      <c r="A53" s="18">
        <v>44993.82636167824</v>
      </c>
      <c r="B53" s="63" t="s">
        <v>634</v>
      </c>
      <c r="C53" s="64" t="s">
        <v>634</v>
      </c>
      <c r="D53" s="62" t="s">
        <v>1935</v>
      </c>
      <c r="E53" s="66"/>
      <c r="F53" s="33" t="s">
        <v>1873</v>
      </c>
      <c r="G53" s="33"/>
      <c r="H53" s="33"/>
      <c r="I53" s="61" t="s">
        <v>1855</v>
      </c>
    </row>
    <row r="54" ht="15.75" hidden="1" customHeight="1">
      <c r="A54" s="18">
        <v>44994.42645236111</v>
      </c>
      <c r="B54" s="63" t="s">
        <v>637</v>
      </c>
      <c r="C54" s="64" t="s">
        <v>637</v>
      </c>
      <c r="D54" s="64" t="s">
        <v>637</v>
      </c>
      <c r="E54" s="33" t="s">
        <v>637</v>
      </c>
      <c r="F54" s="33"/>
      <c r="G54" s="33"/>
      <c r="H54" s="33"/>
      <c r="I54" s="61"/>
    </row>
    <row r="55" ht="15.75" hidden="1" customHeight="1">
      <c r="A55" s="18">
        <v>44994.70852748843</v>
      </c>
      <c r="B55" s="63" t="s">
        <v>642</v>
      </c>
      <c r="C55" s="64" t="s">
        <v>642</v>
      </c>
      <c r="D55" s="64" t="s">
        <v>642</v>
      </c>
      <c r="E55" s="33" t="s">
        <v>642</v>
      </c>
      <c r="F55" s="33"/>
      <c r="G55" s="33"/>
      <c r="H55" s="33"/>
      <c r="I55" s="61"/>
    </row>
    <row r="56" ht="15.75" customHeight="1">
      <c r="A56" s="18">
        <v>44999.70612702546</v>
      </c>
      <c r="B56" s="63" t="s">
        <v>653</v>
      </c>
      <c r="C56" s="64" t="s">
        <v>653</v>
      </c>
      <c r="D56" s="62" t="s">
        <v>1936</v>
      </c>
      <c r="E56" s="33" t="s">
        <v>197</v>
      </c>
      <c r="F56" s="33"/>
      <c r="G56" s="33"/>
      <c r="H56" s="33"/>
      <c r="I56" s="61" t="s">
        <v>1855</v>
      </c>
    </row>
    <row r="57" ht="15.75" customHeight="1">
      <c r="A57" s="18">
        <v>44999.98663353009</v>
      </c>
      <c r="B57" s="63" t="s">
        <v>660</v>
      </c>
      <c r="C57" s="64" t="s">
        <v>1937</v>
      </c>
      <c r="D57" s="62" t="s">
        <v>1938</v>
      </c>
      <c r="E57" s="66"/>
      <c r="F57" s="33" t="s">
        <v>1873</v>
      </c>
      <c r="G57" s="33"/>
      <c r="H57" s="33"/>
      <c r="I57" s="61" t="s">
        <v>1855</v>
      </c>
    </row>
    <row r="58" ht="15.75" customHeight="1">
      <c r="A58" s="18">
        <v>45003.759358194446</v>
      </c>
      <c r="B58" s="63" t="s">
        <v>667</v>
      </c>
      <c r="C58" s="64" t="s">
        <v>667</v>
      </c>
      <c r="D58" s="61" t="s">
        <v>1939</v>
      </c>
      <c r="E58" s="33"/>
      <c r="F58" s="33"/>
      <c r="G58" s="33" t="s">
        <v>1940</v>
      </c>
      <c r="H58" s="33"/>
      <c r="I58" s="61" t="s">
        <v>1868</v>
      </c>
    </row>
    <row r="59" ht="15.75" hidden="1" customHeight="1">
      <c r="A59" s="18">
        <v>44869.496987754625</v>
      </c>
      <c r="B59" s="63" t="s">
        <v>671</v>
      </c>
      <c r="C59" s="64" t="s">
        <v>1941</v>
      </c>
      <c r="D59" s="64" t="s">
        <v>1941</v>
      </c>
      <c r="E59" s="33" t="s">
        <v>1941</v>
      </c>
      <c r="F59" s="33"/>
      <c r="G59" s="33"/>
      <c r="H59" s="33"/>
      <c r="I59" s="61"/>
    </row>
    <row r="60" ht="15.75" customHeight="1">
      <c r="A60" s="18">
        <v>44895.385052314814</v>
      </c>
      <c r="B60" s="63" t="s">
        <v>692</v>
      </c>
      <c r="C60" s="64" t="s">
        <v>692</v>
      </c>
      <c r="D60" s="61" t="s">
        <v>1942</v>
      </c>
      <c r="E60" s="66"/>
      <c r="F60" s="33" t="s">
        <v>1873</v>
      </c>
      <c r="G60" s="33"/>
      <c r="H60" s="33"/>
      <c r="I60" s="61" t="s">
        <v>1943</v>
      </c>
    </row>
    <row r="61" ht="15.75" customHeight="1">
      <c r="A61" s="18">
        <v>44908.78832501157</v>
      </c>
      <c r="B61" s="63" t="s">
        <v>701</v>
      </c>
      <c r="C61" s="64" t="s">
        <v>1944</v>
      </c>
      <c r="D61" s="62" t="s">
        <v>1945</v>
      </c>
      <c r="E61" s="66"/>
      <c r="F61" s="33" t="s">
        <v>1873</v>
      </c>
      <c r="G61" s="33"/>
      <c r="H61" s="33"/>
      <c r="I61" s="61" t="s">
        <v>1943</v>
      </c>
    </row>
    <row r="62" ht="15.75" hidden="1" customHeight="1">
      <c r="A62" s="18">
        <v>44936.49985784722</v>
      </c>
      <c r="B62" s="67" t="s">
        <v>711</v>
      </c>
      <c r="C62" s="64" t="s">
        <v>711</v>
      </c>
      <c r="D62" s="62" t="s">
        <v>1902</v>
      </c>
      <c r="E62" s="33" t="s">
        <v>1858</v>
      </c>
      <c r="F62" s="33"/>
      <c r="G62" s="33"/>
      <c r="H62" s="33"/>
      <c r="I62" s="61"/>
    </row>
    <row r="63" ht="15.75" hidden="1" customHeight="1">
      <c r="A63" s="18">
        <v>45005.0669984375</v>
      </c>
      <c r="B63" s="67" t="s">
        <v>722</v>
      </c>
      <c r="C63" s="64" t="s">
        <v>1946</v>
      </c>
      <c r="D63" s="62" t="s">
        <v>1947</v>
      </c>
      <c r="E63" s="33" t="s">
        <v>1928</v>
      </c>
      <c r="F63" s="33"/>
      <c r="G63" s="33"/>
      <c r="H63" s="33"/>
      <c r="I63" s="61"/>
    </row>
    <row r="64" ht="15.75" customHeight="1">
      <c r="A64" s="18">
        <v>45005.5103591088</v>
      </c>
      <c r="B64" s="67" t="s">
        <v>730</v>
      </c>
      <c r="C64" s="64" t="s">
        <v>1948</v>
      </c>
      <c r="D64" s="62" t="s">
        <v>1949</v>
      </c>
      <c r="E64" s="33" t="s">
        <v>1950</v>
      </c>
      <c r="F64" s="33"/>
      <c r="G64" s="33"/>
      <c r="H64" s="33"/>
      <c r="I64" s="61" t="s">
        <v>1855</v>
      </c>
    </row>
    <row r="65" ht="15.75" customHeight="1">
      <c r="A65" s="18">
        <v>45006.42344501158</v>
      </c>
      <c r="B65" s="67" t="s">
        <v>753</v>
      </c>
      <c r="C65" s="64" t="s">
        <v>753</v>
      </c>
      <c r="D65" s="62" t="s">
        <v>1951</v>
      </c>
      <c r="E65" s="33"/>
      <c r="F65" s="33" t="s">
        <v>1904</v>
      </c>
      <c r="G65" s="33"/>
      <c r="H65" s="33"/>
      <c r="I65" s="61" t="s">
        <v>1856</v>
      </c>
    </row>
    <row r="66" ht="15.75" hidden="1" customHeight="1">
      <c r="A66" s="18">
        <v>45006.80583456019</v>
      </c>
      <c r="B66" s="67" t="s">
        <v>758</v>
      </c>
      <c r="C66" s="64" t="s">
        <v>1952</v>
      </c>
      <c r="D66" s="62" t="s">
        <v>1953</v>
      </c>
      <c r="E66" s="33"/>
      <c r="F66" s="33" t="s">
        <v>1854</v>
      </c>
      <c r="G66" s="33"/>
      <c r="H66" s="33"/>
      <c r="I66" s="61"/>
    </row>
    <row r="67" ht="15.75" customHeight="1">
      <c r="A67" s="18">
        <v>45011.86144054398</v>
      </c>
      <c r="B67" s="67" t="s">
        <v>762</v>
      </c>
      <c r="C67" s="64" t="s">
        <v>1954</v>
      </c>
      <c r="D67" s="62" t="s">
        <v>24</v>
      </c>
      <c r="E67" s="33"/>
      <c r="F67" s="33"/>
      <c r="G67" s="33"/>
      <c r="H67" s="33"/>
      <c r="I67" s="61" t="s">
        <v>1856</v>
      </c>
    </row>
    <row r="68" ht="15.75" hidden="1" customHeight="1">
      <c r="A68" s="18">
        <v>45017.52062765046</v>
      </c>
      <c r="B68" s="67" t="s">
        <v>98</v>
      </c>
      <c r="C68" s="67"/>
      <c r="D68" s="68" t="s">
        <v>197</v>
      </c>
      <c r="E68" s="69" t="s">
        <v>197</v>
      </c>
      <c r="F68" s="69"/>
      <c r="G68" s="69"/>
      <c r="H68" s="69"/>
      <c r="I68" s="70"/>
    </row>
    <row r="69" ht="15.75" customHeight="1">
      <c r="A69" s="3"/>
      <c r="B69" s="4"/>
      <c r="E69" s="33"/>
      <c r="F69" s="33"/>
      <c r="G69" s="33"/>
      <c r="H69" s="33"/>
      <c r="I69" s="33"/>
    </row>
    <row r="70" ht="15.75" customHeight="1">
      <c r="A70" s="3"/>
      <c r="B70" s="3"/>
      <c r="E70" s="33"/>
      <c r="F70" s="33"/>
      <c r="G70" s="33"/>
      <c r="H70" s="33"/>
      <c r="I70" s="33"/>
    </row>
    <row r="71" ht="15.75" customHeight="1">
      <c r="A71" s="3"/>
      <c r="B71" s="3"/>
      <c r="E71" s="33"/>
      <c r="F71" s="33"/>
      <c r="G71" s="33"/>
      <c r="H71" s="33"/>
      <c r="I71" s="33"/>
    </row>
    <row r="72" ht="15.75" customHeight="1">
      <c r="A72" s="3"/>
      <c r="B72" s="3"/>
      <c r="E72" s="33"/>
      <c r="F72" s="33"/>
      <c r="G72" s="33"/>
      <c r="H72" s="33"/>
      <c r="I72" s="33"/>
    </row>
    <row r="73" ht="15.75" customHeight="1">
      <c r="A73" s="3"/>
      <c r="B73" s="3"/>
      <c r="E73" s="33"/>
      <c r="F73" s="33"/>
      <c r="G73" s="33"/>
      <c r="H73" s="33"/>
      <c r="I73" s="33"/>
    </row>
    <row r="74" ht="15.75" customHeight="1">
      <c r="A74" s="3"/>
      <c r="B74" s="4"/>
      <c r="E74" s="33"/>
      <c r="F74" s="33"/>
      <c r="G74" s="33"/>
      <c r="H74" s="33"/>
      <c r="I74" s="33"/>
    </row>
    <row r="75" ht="15.75" customHeight="1">
      <c r="A75" s="3"/>
      <c r="B75" s="3"/>
      <c r="E75" s="33"/>
      <c r="F75" s="33"/>
      <c r="G75" s="33"/>
      <c r="H75" s="33"/>
      <c r="I75" s="33"/>
    </row>
    <row r="76" ht="15.75" customHeight="1">
      <c r="A76" s="3"/>
      <c r="B76" s="3"/>
      <c r="C76" s="22"/>
      <c r="E76" s="33"/>
      <c r="F76" s="33"/>
      <c r="G76" s="33"/>
      <c r="H76" s="33"/>
      <c r="I76" s="33"/>
    </row>
    <row r="77" ht="15.75" customHeight="1">
      <c r="A77" s="3"/>
      <c r="B77" s="3"/>
      <c r="E77" s="33"/>
      <c r="F77" s="33"/>
      <c r="G77" s="33"/>
      <c r="H77" s="33"/>
      <c r="I77" s="33"/>
    </row>
    <row r="78" ht="15.75" customHeight="1">
      <c r="A78" s="3"/>
      <c r="B78" s="3"/>
      <c r="C78" s="22"/>
      <c r="E78" s="33"/>
      <c r="F78" s="33"/>
      <c r="G78" s="33"/>
      <c r="H78" s="33"/>
      <c r="I78" s="33"/>
    </row>
    <row r="79" ht="15.75" customHeight="1">
      <c r="A79" s="3"/>
      <c r="B79" s="4"/>
      <c r="E79" s="33"/>
      <c r="F79" s="33"/>
      <c r="G79" s="33"/>
      <c r="H79" s="33"/>
      <c r="I79" s="33"/>
    </row>
    <row r="80" ht="15.75" customHeight="1">
      <c r="A80" s="3"/>
      <c r="B80" s="3"/>
      <c r="C80" s="22"/>
      <c r="E80" s="33"/>
      <c r="F80" s="33"/>
      <c r="G80" s="33"/>
      <c r="H80" s="33"/>
      <c r="I80" s="33"/>
    </row>
    <row r="81" ht="15.75" customHeight="1">
      <c r="A81" s="3"/>
      <c r="C81" s="22"/>
      <c r="E81" s="33"/>
      <c r="F81" s="33"/>
      <c r="G81" s="33"/>
      <c r="H81" s="33"/>
      <c r="I81" s="33"/>
    </row>
    <row r="82" ht="15.75" customHeight="1">
      <c r="A82" s="3"/>
      <c r="C82" s="22"/>
      <c r="E82" s="33"/>
      <c r="F82" s="33"/>
      <c r="G82" s="33"/>
      <c r="H82" s="33"/>
      <c r="I82" s="33"/>
    </row>
    <row r="83" ht="15.75" customHeight="1">
      <c r="A83" s="3"/>
      <c r="E83" s="33"/>
      <c r="F83" s="33"/>
      <c r="G83" s="33"/>
      <c r="H83" s="33"/>
      <c r="I83" s="33"/>
    </row>
    <row r="84" ht="15.75" customHeight="1">
      <c r="A84" s="3"/>
      <c r="C84" s="22"/>
      <c r="E84" s="33"/>
      <c r="F84" s="33"/>
      <c r="G84" s="33"/>
      <c r="H84" s="33"/>
      <c r="I84" s="33"/>
    </row>
    <row r="85" ht="15.75" customHeight="1">
      <c r="A85" s="3"/>
      <c r="C85" s="22"/>
      <c r="E85" s="33"/>
      <c r="F85" s="33"/>
      <c r="G85" s="33"/>
      <c r="H85" s="33"/>
      <c r="I85" s="33"/>
    </row>
    <row r="86" ht="15.75" customHeight="1">
      <c r="A86" s="3"/>
      <c r="E86" s="33"/>
      <c r="F86" s="33"/>
      <c r="G86" s="33"/>
      <c r="H86" s="33"/>
      <c r="I86" s="33"/>
    </row>
    <row r="87" ht="15.75" customHeight="1">
      <c r="A87" s="3"/>
      <c r="C87" s="22"/>
      <c r="E87" s="33"/>
      <c r="F87" s="33"/>
      <c r="G87" s="33"/>
      <c r="H87" s="33"/>
      <c r="I87" s="33"/>
    </row>
    <row r="88" ht="15.75" customHeight="1">
      <c r="A88" s="3"/>
      <c r="C88" s="22"/>
      <c r="E88" s="33"/>
      <c r="F88" s="33"/>
      <c r="G88" s="33"/>
      <c r="H88" s="33"/>
      <c r="I88" s="33"/>
    </row>
    <row r="89" ht="15.75" customHeight="1">
      <c r="A89" s="3"/>
      <c r="C89" s="22"/>
      <c r="E89" s="33"/>
      <c r="F89" s="33"/>
      <c r="G89" s="33"/>
      <c r="H89" s="33"/>
      <c r="I89" s="33"/>
    </row>
    <row r="90" ht="15.75" customHeight="1">
      <c r="A90" s="3"/>
      <c r="C90" s="22"/>
      <c r="E90" s="33"/>
      <c r="F90" s="33"/>
      <c r="G90" s="33"/>
      <c r="H90" s="33"/>
      <c r="I90" s="33"/>
    </row>
    <row r="91" ht="15.75" customHeight="1">
      <c r="A91" s="3"/>
      <c r="C91" s="22"/>
      <c r="E91" s="33"/>
      <c r="F91" s="33"/>
      <c r="G91" s="33"/>
      <c r="H91" s="33"/>
      <c r="I91" s="33"/>
    </row>
    <row r="92" ht="15.75" customHeight="1">
      <c r="A92" s="3"/>
      <c r="C92" s="22"/>
      <c r="E92" s="33"/>
      <c r="F92" s="33"/>
      <c r="G92" s="33"/>
      <c r="H92" s="33"/>
      <c r="I92" s="33"/>
    </row>
    <row r="93" ht="15.75" customHeight="1">
      <c r="A93" s="3"/>
      <c r="C93" s="22"/>
      <c r="E93" s="33"/>
      <c r="F93" s="33"/>
      <c r="G93" s="33"/>
      <c r="H93" s="33"/>
      <c r="I93" s="33"/>
    </row>
    <row r="94" ht="15.75" customHeight="1">
      <c r="A94" s="3"/>
      <c r="C94" s="22"/>
      <c r="E94" s="33"/>
      <c r="F94" s="33"/>
      <c r="G94" s="33"/>
      <c r="H94" s="33"/>
      <c r="I94" s="33"/>
    </row>
    <row r="95" ht="15.75" customHeight="1">
      <c r="A95" s="3"/>
      <c r="C95" s="22"/>
      <c r="E95" s="33"/>
      <c r="F95" s="33"/>
      <c r="G95" s="33"/>
      <c r="H95" s="33"/>
      <c r="I95" s="33"/>
    </row>
    <row r="96" ht="15.75" customHeight="1">
      <c r="A96" s="3"/>
      <c r="C96" s="22"/>
      <c r="E96" s="33"/>
      <c r="F96" s="33"/>
      <c r="G96" s="33"/>
      <c r="H96" s="33"/>
      <c r="I96" s="33"/>
    </row>
    <row r="97" ht="15.75" customHeight="1">
      <c r="A97" s="3"/>
      <c r="C97" s="22"/>
      <c r="E97" s="33"/>
      <c r="F97" s="33"/>
      <c r="G97" s="33"/>
      <c r="H97" s="33"/>
      <c r="I97" s="33"/>
    </row>
    <row r="98" ht="15.75" customHeight="1">
      <c r="A98" s="3"/>
      <c r="C98" s="22"/>
      <c r="E98" s="33"/>
      <c r="F98" s="33"/>
      <c r="G98" s="33"/>
      <c r="H98" s="33"/>
      <c r="I98" s="33"/>
    </row>
    <row r="99" ht="15.75" customHeight="1">
      <c r="A99" s="3"/>
      <c r="E99" s="33"/>
      <c r="F99" s="33"/>
      <c r="G99" s="33"/>
      <c r="H99" s="33"/>
      <c r="I99" s="33"/>
    </row>
    <row r="100" ht="15.75" customHeight="1">
      <c r="A100" s="3"/>
      <c r="C100" s="22"/>
      <c r="E100" s="33"/>
      <c r="F100" s="33"/>
      <c r="G100" s="33"/>
      <c r="H100" s="33"/>
      <c r="I100" s="33"/>
    </row>
    <row r="101" ht="15.75" customHeight="1">
      <c r="A101" s="3"/>
      <c r="C101" s="22"/>
      <c r="E101" s="33"/>
      <c r="F101" s="33"/>
      <c r="G101" s="33"/>
      <c r="H101" s="33"/>
      <c r="I101" s="33"/>
    </row>
    <row r="102" ht="15.75" customHeight="1">
      <c r="A102" s="3"/>
      <c r="C102" s="22"/>
      <c r="E102" s="33"/>
      <c r="F102" s="33"/>
      <c r="G102" s="33"/>
      <c r="H102" s="33"/>
      <c r="I102" s="33"/>
    </row>
    <row r="103" ht="15.75" customHeight="1">
      <c r="A103" s="3"/>
      <c r="C103" s="22"/>
      <c r="E103" s="33"/>
      <c r="F103" s="33"/>
      <c r="G103" s="33"/>
      <c r="H103" s="33"/>
      <c r="I103" s="33"/>
    </row>
    <row r="104" ht="15.75" customHeight="1">
      <c r="A104" s="3"/>
      <c r="E104" s="33"/>
      <c r="F104" s="33"/>
      <c r="G104" s="33"/>
      <c r="H104" s="33"/>
      <c r="I104" s="33"/>
    </row>
    <row r="105" ht="15.75" customHeight="1">
      <c r="A105" s="3"/>
      <c r="C105" s="22"/>
      <c r="E105" s="33"/>
      <c r="F105" s="33"/>
      <c r="G105" s="33"/>
      <c r="H105" s="33"/>
      <c r="I105" s="33"/>
    </row>
    <row r="106" ht="15.75" customHeight="1">
      <c r="A106" s="3"/>
      <c r="C106" s="22"/>
      <c r="E106" s="33"/>
      <c r="F106" s="33"/>
      <c r="G106" s="33"/>
      <c r="H106" s="33"/>
      <c r="I106" s="33"/>
    </row>
    <row r="107" ht="15.75" customHeight="1">
      <c r="A107" s="3"/>
      <c r="C107" s="22"/>
      <c r="E107" s="33"/>
      <c r="F107" s="33"/>
      <c r="G107" s="33"/>
      <c r="H107" s="33"/>
      <c r="I107" s="33"/>
    </row>
    <row r="108" ht="15.75" customHeight="1">
      <c r="A108" s="3"/>
      <c r="C108" s="22"/>
      <c r="E108" s="33"/>
      <c r="F108" s="33"/>
      <c r="G108" s="33"/>
      <c r="H108" s="33"/>
      <c r="I108" s="33"/>
    </row>
    <row r="109" ht="15.75" customHeight="1">
      <c r="A109" s="3"/>
      <c r="E109" s="33"/>
      <c r="F109" s="33"/>
      <c r="G109" s="33"/>
      <c r="H109" s="33"/>
      <c r="I109" s="33"/>
    </row>
    <row r="110" ht="15.75" customHeight="1">
      <c r="A110" s="3"/>
      <c r="C110" s="22"/>
      <c r="E110" s="33"/>
      <c r="F110" s="33"/>
      <c r="G110" s="33"/>
      <c r="H110" s="33"/>
      <c r="I110" s="33"/>
    </row>
    <row r="111" ht="15.75" customHeight="1">
      <c r="A111" s="3"/>
      <c r="C111" s="22"/>
      <c r="E111" s="33"/>
      <c r="F111" s="33"/>
      <c r="G111" s="33"/>
      <c r="H111" s="33"/>
      <c r="I111" s="33"/>
    </row>
    <row r="112" ht="15.75" customHeight="1">
      <c r="A112" s="3"/>
      <c r="C112" s="22"/>
      <c r="E112" s="33"/>
      <c r="F112" s="33"/>
      <c r="G112" s="33"/>
      <c r="H112" s="33"/>
      <c r="I112" s="33"/>
    </row>
    <row r="113" ht="15.75" customHeight="1">
      <c r="A113" s="3"/>
      <c r="C113" s="22"/>
      <c r="E113" s="33"/>
      <c r="F113" s="33"/>
      <c r="G113" s="33"/>
      <c r="H113" s="33"/>
      <c r="I113" s="33"/>
    </row>
    <row r="114" ht="15.75" customHeight="1">
      <c r="A114" s="3"/>
      <c r="C114" s="22"/>
      <c r="E114" s="33"/>
      <c r="F114" s="33"/>
      <c r="G114" s="33"/>
      <c r="H114" s="33"/>
      <c r="I114" s="33"/>
    </row>
    <row r="115" ht="15.75" customHeight="1">
      <c r="A115" s="3"/>
      <c r="C115" s="22"/>
      <c r="E115" s="33"/>
      <c r="F115" s="33"/>
      <c r="G115" s="33"/>
      <c r="H115" s="33"/>
      <c r="I115" s="33"/>
    </row>
    <row r="116" ht="15.75" customHeight="1">
      <c r="A116" s="3"/>
      <c r="C116" s="22"/>
      <c r="E116" s="33"/>
      <c r="F116" s="33"/>
      <c r="G116" s="33"/>
      <c r="H116" s="33"/>
      <c r="I116" s="33"/>
    </row>
    <row r="117" ht="15.75" customHeight="1">
      <c r="A117" s="3"/>
      <c r="C117" s="22"/>
      <c r="E117" s="33"/>
      <c r="F117" s="33"/>
      <c r="G117" s="33"/>
      <c r="H117" s="33"/>
      <c r="I117" s="33"/>
    </row>
    <row r="118" ht="15.75" customHeight="1">
      <c r="A118" s="3"/>
      <c r="C118" s="22"/>
      <c r="E118" s="33"/>
      <c r="F118" s="33"/>
      <c r="G118" s="33"/>
      <c r="H118" s="33"/>
      <c r="I118" s="33"/>
    </row>
    <row r="119" ht="15.75" customHeight="1">
      <c r="A119" s="3"/>
      <c r="C119" s="22"/>
      <c r="E119" s="33"/>
      <c r="F119" s="33"/>
      <c r="G119" s="33"/>
      <c r="H119" s="33"/>
      <c r="I119" s="33"/>
    </row>
    <row r="120" ht="15.75" customHeight="1">
      <c r="A120" s="3"/>
      <c r="C120" s="22"/>
      <c r="E120" s="33"/>
      <c r="F120" s="33"/>
      <c r="G120" s="33"/>
      <c r="H120" s="33"/>
      <c r="I120" s="33"/>
    </row>
    <row r="121" ht="15.75" customHeight="1">
      <c r="A121" s="3"/>
      <c r="C121" s="22"/>
      <c r="E121" s="33"/>
      <c r="F121" s="33"/>
      <c r="G121" s="33"/>
      <c r="H121" s="33"/>
      <c r="I121" s="33"/>
    </row>
    <row r="122" ht="15.75" customHeight="1">
      <c r="A122" s="3"/>
      <c r="C122" s="22"/>
      <c r="E122" s="33"/>
      <c r="F122" s="33"/>
      <c r="G122" s="33"/>
      <c r="H122" s="33"/>
      <c r="I122" s="33"/>
    </row>
    <row r="123" ht="15.75" customHeight="1">
      <c r="A123" s="3"/>
      <c r="C123" s="22"/>
      <c r="E123" s="33"/>
      <c r="F123" s="33"/>
      <c r="G123" s="33"/>
      <c r="H123" s="33"/>
      <c r="I123" s="33"/>
    </row>
    <row r="124" ht="15.75" customHeight="1">
      <c r="A124" s="3"/>
      <c r="C124" s="22"/>
      <c r="E124" s="33"/>
      <c r="F124" s="33"/>
      <c r="G124" s="33"/>
      <c r="H124" s="33"/>
      <c r="I124" s="33"/>
    </row>
    <row r="125" ht="15.75" customHeight="1">
      <c r="A125" s="3"/>
      <c r="E125" s="33"/>
      <c r="F125" s="33"/>
      <c r="G125" s="33"/>
      <c r="H125" s="33"/>
      <c r="I125" s="33"/>
    </row>
    <row r="126" ht="15.75" customHeight="1">
      <c r="A126" s="3"/>
      <c r="E126" s="33"/>
      <c r="F126" s="33"/>
      <c r="G126" s="33"/>
      <c r="H126" s="33"/>
      <c r="I126" s="33"/>
    </row>
    <row r="127" ht="15.75" customHeight="1">
      <c r="A127" s="3"/>
      <c r="E127" s="33"/>
      <c r="F127" s="33"/>
      <c r="G127" s="33"/>
      <c r="H127" s="33"/>
      <c r="I127" s="33"/>
    </row>
    <row r="128" ht="15.75" customHeight="1">
      <c r="A128" s="3"/>
      <c r="E128" s="33"/>
      <c r="F128" s="33"/>
      <c r="G128" s="33"/>
      <c r="H128" s="33"/>
      <c r="I128" s="33"/>
    </row>
    <row r="129" ht="15.75" customHeight="1">
      <c r="A129" s="3"/>
      <c r="E129" s="33"/>
      <c r="F129" s="33"/>
      <c r="G129" s="33"/>
      <c r="H129" s="33"/>
      <c r="I129" s="33"/>
    </row>
    <row r="130" ht="15.75" customHeight="1">
      <c r="A130" s="3"/>
      <c r="E130" s="33"/>
      <c r="F130" s="33"/>
      <c r="G130" s="33"/>
      <c r="H130" s="33"/>
      <c r="I130" s="33"/>
    </row>
    <row r="131" ht="15.75" customHeight="1">
      <c r="A131" s="3"/>
      <c r="E131" s="33"/>
      <c r="F131" s="33"/>
      <c r="G131" s="33"/>
      <c r="H131" s="33"/>
      <c r="I131" s="33"/>
    </row>
    <row r="132" ht="15.75" customHeight="1">
      <c r="A132" s="3"/>
      <c r="E132" s="33"/>
      <c r="F132" s="33"/>
      <c r="G132" s="33"/>
      <c r="H132" s="33"/>
      <c r="I132" s="33"/>
    </row>
    <row r="133" ht="15.75" customHeight="1">
      <c r="A133" s="3"/>
      <c r="E133" s="33"/>
      <c r="F133" s="33"/>
      <c r="G133" s="33"/>
      <c r="H133" s="33"/>
      <c r="I133" s="33"/>
    </row>
    <row r="134" ht="15.75" customHeight="1">
      <c r="A134" s="3"/>
      <c r="E134" s="33"/>
      <c r="F134" s="33"/>
      <c r="G134" s="33"/>
      <c r="H134" s="33"/>
      <c r="I134" s="33"/>
    </row>
    <row r="135" ht="15.75" customHeight="1">
      <c r="A135" s="3"/>
      <c r="E135" s="33"/>
      <c r="F135" s="33"/>
      <c r="G135" s="33"/>
      <c r="H135" s="33"/>
      <c r="I135" s="33"/>
    </row>
    <row r="136" ht="15.75" customHeight="1">
      <c r="A136" s="3"/>
      <c r="E136" s="33"/>
      <c r="F136" s="33"/>
      <c r="G136" s="33"/>
      <c r="H136" s="33"/>
      <c r="I136" s="33"/>
    </row>
    <row r="137" ht="15.75" customHeight="1">
      <c r="A137" s="3"/>
      <c r="E137" s="33"/>
      <c r="F137" s="33"/>
      <c r="G137" s="33"/>
      <c r="H137" s="33"/>
      <c r="I137" s="33"/>
    </row>
    <row r="138" ht="15.75" customHeight="1">
      <c r="A138" s="3"/>
      <c r="E138" s="33"/>
      <c r="F138" s="33"/>
      <c r="G138" s="33"/>
      <c r="H138" s="33"/>
      <c r="I138" s="33"/>
    </row>
    <row r="139" ht="15.75" customHeight="1">
      <c r="A139" s="3"/>
      <c r="C139" s="22"/>
      <c r="E139" s="33"/>
      <c r="F139" s="33"/>
      <c r="G139" s="33"/>
      <c r="H139" s="33"/>
      <c r="I139" s="33"/>
    </row>
    <row r="140" ht="15.75" customHeight="1">
      <c r="A140" s="3"/>
      <c r="C140" s="22"/>
      <c r="E140" s="33"/>
      <c r="F140" s="33"/>
      <c r="G140" s="33"/>
      <c r="H140" s="33"/>
      <c r="I140" s="33"/>
    </row>
    <row r="141" ht="15.75" customHeight="1">
      <c r="A141" s="3"/>
      <c r="C141" s="22"/>
      <c r="E141" s="33"/>
      <c r="F141" s="33"/>
      <c r="G141" s="33"/>
      <c r="H141" s="33"/>
      <c r="I141" s="33"/>
    </row>
    <row r="142" ht="15.75" customHeight="1">
      <c r="A142" s="3"/>
      <c r="C142" s="22"/>
      <c r="E142" s="33"/>
      <c r="F142" s="33"/>
      <c r="G142" s="33"/>
      <c r="H142" s="33"/>
      <c r="I142" s="33"/>
    </row>
    <row r="143" ht="15.75" customHeight="1">
      <c r="A143" s="3"/>
      <c r="C143" s="22"/>
      <c r="E143" s="33"/>
      <c r="F143" s="33"/>
      <c r="G143" s="33"/>
      <c r="H143" s="33"/>
      <c r="I143" s="33"/>
    </row>
    <row r="144" ht="15.75" customHeight="1">
      <c r="C144" s="22"/>
      <c r="E144" s="33"/>
      <c r="F144" s="33"/>
      <c r="G144" s="33"/>
      <c r="H144" s="33"/>
      <c r="I144" s="33"/>
    </row>
    <row r="145" ht="15.75" customHeight="1">
      <c r="C145" s="22"/>
      <c r="E145" s="33"/>
      <c r="F145" s="33"/>
      <c r="G145" s="33"/>
      <c r="H145" s="33"/>
      <c r="I145" s="33"/>
    </row>
    <row r="146" ht="15.75" customHeight="1">
      <c r="C146" s="22"/>
      <c r="E146" s="33"/>
      <c r="F146" s="33"/>
      <c r="G146" s="33"/>
      <c r="H146" s="33"/>
      <c r="I146" s="33"/>
    </row>
    <row r="147" ht="15.75" customHeight="1">
      <c r="C147" s="22"/>
      <c r="E147" s="33"/>
      <c r="F147" s="33"/>
      <c r="G147" s="33"/>
      <c r="H147" s="33"/>
      <c r="I147" s="33"/>
    </row>
    <row r="148" ht="15.75" customHeight="1">
      <c r="C148" s="22"/>
      <c r="E148" s="33"/>
      <c r="F148" s="33"/>
      <c r="G148" s="33"/>
      <c r="H148" s="33"/>
      <c r="I148" s="33"/>
    </row>
    <row r="149" ht="15.75" customHeight="1">
      <c r="E149" s="33"/>
      <c r="F149" s="33"/>
      <c r="G149" s="33"/>
      <c r="H149" s="33"/>
      <c r="I149" s="33"/>
    </row>
    <row r="150" ht="15.75" customHeight="1">
      <c r="E150" s="33"/>
      <c r="F150" s="33"/>
      <c r="G150" s="33"/>
      <c r="H150" s="33"/>
      <c r="I150" s="33"/>
    </row>
    <row r="151" ht="15.75" customHeight="1">
      <c r="E151" s="33"/>
      <c r="F151" s="33"/>
      <c r="G151" s="33"/>
      <c r="H151" s="33"/>
      <c r="I151" s="33"/>
    </row>
    <row r="152" ht="15.75" customHeight="1">
      <c r="E152" s="33"/>
      <c r="F152" s="33"/>
      <c r="G152" s="33"/>
      <c r="H152" s="33"/>
      <c r="I152" s="33"/>
    </row>
    <row r="153" ht="15.75" customHeight="1">
      <c r="E153" s="33"/>
      <c r="F153" s="33"/>
      <c r="G153" s="33"/>
      <c r="H153" s="33"/>
      <c r="I153" s="33"/>
    </row>
    <row r="154" ht="15.75" customHeight="1">
      <c r="E154" s="33"/>
      <c r="F154" s="33"/>
      <c r="G154" s="33"/>
      <c r="H154" s="33"/>
      <c r="I154" s="33"/>
    </row>
    <row r="155" ht="15.75" customHeight="1">
      <c r="E155" s="33"/>
      <c r="F155" s="33"/>
      <c r="G155" s="33"/>
      <c r="H155" s="33"/>
      <c r="I155" s="33"/>
    </row>
    <row r="156" ht="15.75" customHeight="1">
      <c r="E156" s="33"/>
      <c r="F156" s="33"/>
      <c r="G156" s="33"/>
      <c r="H156" s="33"/>
      <c r="I156" s="33"/>
    </row>
    <row r="157" ht="15.75" customHeight="1">
      <c r="E157" s="33"/>
      <c r="F157" s="33"/>
      <c r="G157" s="33"/>
      <c r="H157" s="33"/>
      <c r="I157" s="33"/>
    </row>
    <row r="158" ht="15.75" customHeight="1">
      <c r="E158" s="33"/>
      <c r="F158" s="33"/>
      <c r="G158" s="33"/>
      <c r="H158" s="33"/>
      <c r="I158" s="33"/>
    </row>
    <row r="159" ht="15.75" customHeight="1">
      <c r="E159" s="33"/>
      <c r="F159" s="33"/>
      <c r="G159" s="33"/>
      <c r="H159" s="33"/>
      <c r="I159" s="33"/>
    </row>
    <row r="160" ht="15.75" customHeight="1">
      <c r="E160" s="33"/>
      <c r="F160" s="33"/>
      <c r="G160" s="33"/>
      <c r="H160" s="33"/>
      <c r="I160" s="33"/>
    </row>
    <row r="161" ht="15.75" customHeight="1">
      <c r="E161" s="33"/>
      <c r="F161" s="33"/>
      <c r="G161" s="33"/>
      <c r="H161" s="33"/>
      <c r="I161" s="33"/>
    </row>
    <row r="162" ht="15.75" customHeight="1">
      <c r="E162" s="33"/>
      <c r="F162" s="33"/>
      <c r="G162" s="33"/>
      <c r="H162" s="33"/>
      <c r="I162" s="33"/>
    </row>
    <row r="163" ht="15.75" customHeight="1">
      <c r="E163" s="33"/>
      <c r="F163" s="33"/>
      <c r="G163" s="33"/>
      <c r="H163" s="33"/>
      <c r="I163" s="33"/>
    </row>
    <row r="164" ht="15.75" customHeight="1">
      <c r="E164" s="33"/>
      <c r="F164" s="33"/>
      <c r="G164" s="33"/>
      <c r="H164" s="33"/>
      <c r="I164" s="33"/>
    </row>
    <row r="165" ht="15.75" customHeight="1">
      <c r="E165" s="33"/>
      <c r="F165" s="33"/>
      <c r="G165" s="33"/>
      <c r="H165" s="33"/>
      <c r="I165" s="33"/>
    </row>
    <row r="166" ht="15.75" customHeight="1">
      <c r="E166" s="33"/>
      <c r="F166" s="33"/>
      <c r="G166" s="33"/>
      <c r="H166" s="33"/>
      <c r="I166" s="33"/>
    </row>
    <row r="167" ht="15.75" customHeight="1">
      <c r="E167" s="33"/>
      <c r="F167" s="33"/>
      <c r="G167" s="33"/>
      <c r="H167" s="33"/>
      <c r="I167" s="33"/>
    </row>
    <row r="168" ht="15.75" customHeight="1">
      <c r="E168" s="33"/>
      <c r="F168" s="33"/>
      <c r="G168" s="33"/>
      <c r="H168" s="33"/>
      <c r="I168" s="33"/>
    </row>
    <row r="169" ht="15.75" customHeight="1">
      <c r="C169" s="22"/>
      <c r="E169" s="33"/>
      <c r="F169" s="33"/>
      <c r="G169" s="33"/>
      <c r="H169" s="33"/>
      <c r="I169" s="33"/>
    </row>
    <row r="170" ht="15.75" customHeight="1">
      <c r="C170" s="22"/>
      <c r="E170" s="33"/>
      <c r="F170" s="33"/>
      <c r="G170" s="33"/>
      <c r="H170" s="33"/>
      <c r="I170" s="33"/>
    </row>
    <row r="171" ht="15.75" customHeight="1">
      <c r="C171" s="22"/>
      <c r="E171" s="33"/>
      <c r="F171" s="33"/>
      <c r="G171" s="33"/>
      <c r="H171" s="33"/>
      <c r="I171" s="33"/>
    </row>
    <row r="172" ht="15.75" customHeight="1">
      <c r="C172" s="22"/>
      <c r="E172" s="33"/>
      <c r="F172" s="33"/>
      <c r="G172" s="33"/>
      <c r="H172" s="33"/>
      <c r="I172" s="33"/>
    </row>
    <row r="173" ht="15.75" customHeight="1">
      <c r="C173" s="22"/>
      <c r="E173" s="33"/>
      <c r="F173" s="33"/>
      <c r="G173" s="33"/>
      <c r="H173" s="33"/>
      <c r="I173" s="33"/>
    </row>
    <row r="174" ht="15.75" customHeight="1">
      <c r="C174" s="22"/>
      <c r="E174" s="33"/>
      <c r="F174" s="33"/>
      <c r="G174" s="33"/>
      <c r="H174" s="33"/>
      <c r="I174" s="33"/>
    </row>
    <row r="175" ht="15.75" customHeight="1">
      <c r="C175" s="22"/>
      <c r="E175" s="33"/>
      <c r="F175" s="33"/>
      <c r="G175" s="33"/>
      <c r="H175" s="33"/>
      <c r="I175" s="33"/>
    </row>
    <row r="176" ht="15.75" customHeight="1">
      <c r="C176" s="22"/>
      <c r="E176" s="33"/>
      <c r="F176" s="33"/>
      <c r="G176" s="33"/>
      <c r="H176" s="33"/>
      <c r="I176" s="33"/>
    </row>
    <row r="177" ht="15.75" customHeight="1">
      <c r="C177" s="22"/>
      <c r="E177" s="33"/>
      <c r="F177" s="33"/>
      <c r="G177" s="33"/>
      <c r="H177" s="33"/>
      <c r="I177" s="33"/>
    </row>
    <row r="178" ht="15.75" customHeight="1">
      <c r="C178" s="22"/>
      <c r="E178" s="33"/>
      <c r="F178" s="33"/>
      <c r="G178" s="33"/>
      <c r="H178" s="33"/>
      <c r="I178" s="33"/>
    </row>
    <row r="179" ht="15.75" customHeight="1">
      <c r="C179" s="22"/>
      <c r="E179" s="33"/>
      <c r="F179" s="33"/>
      <c r="G179" s="33"/>
      <c r="H179" s="33"/>
      <c r="I179" s="33"/>
    </row>
    <row r="180" ht="15.75" customHeight="1">
      <c r="C180" s="22"/>
      <c r="E180" s="33"/>
      <c r="F180" s="33"/>
      <c r="G180" s="33"/>
      <c r="H180" s="33"/>
      <c r="I180" s="33"/>
    </row>
    <row r="181" ht="15.75" customHeight="1">
      <c r="C181" s="22"/>
      <c r="E181" s="33"/>
      <c r="F181" s="33"/>
      <c r="G181" s="33"/>
      <c r="H181" s="33"/>
      <c r="I181" s="33"/>
    </row>
    <row r="182" ht="15.75" customHeight="1">
      <c r="C182" s="22"/>
      <c r="E182" s="33"/>
      <c r="F182" s="33"/>
      <c r="G182" s="33"/>
      <c r="H182" s="33"/>
      <c r="I182" s="33"/>
    </row>
    <row r="183" ht="15.75" customHeight="1">
      <c r="C183" s="22"/>
      <c r="E183" s="33"/>
      <c r="F183" s="33"/>
      <c r="G183" s="33"/>
      <c r="H183" s="33"/>
      <c r="I183" s="33"/>
    </row>
    <row r="184" ht="15.75" customHeight="1">
      <c r="C184" s="22"/>
      <c r="E184" s="33"/>
      <c r="F184" s="33"/>
      <c r="G184" s="33"/>
      <c r="H184" s="33"/>
      <c r="I184" s="33"/>
    </row>
    <row r="185" ht="15.75" customHeight="1">
      <c r="E185" s="33"/>
      <c r="F185" s="33"/>
      <c r="G185" s="33"/>
      <c r="H185" s="33"/>
      <c r="I185" s="33"/>
    </row>
    <row r="186" ht="15.75" customHeight="1">
      <c r="E186" s="33"/>
      <c r="F186" s="33"/>
      <c r="G186" s="33"/>
      <c r="H186" s="33"/>
      <c r="I186" s="33"/>
    </row>
    <row r="187" ht="15.75" customHeight="1">
      <c r="E187" s="33"/>
      <c r="F187" s="33"/>
      <c r="G187" s="33"/>
      <c r="H187" s="33"/>
      <c r="I187" s="33"/>
    </row>
    <row r="188" ht="15.75" customHeight="1">
      <c r="E188" s="33"/>
      <c r="F188" s="33"/>
      <c r="G188" s="33"/>
      <c r="H188" s="33"/>
      <c r="I188" s="33"/>
    </row>
    <row r="189" ht="15.75" customHeight="1">
      <c r="E189" s="33"/>
      <c r="F189" s="33"/>
      <c r="G189" s="33"/>
      <c r="H189" s="33"/>
      <c r="I189" s="33"/>
    </row>
    <row r="190" ht="15.75" customHeight="1">
      <c r="E190" s="33"/>
      <c r="F190" s="33"/>
      <c r="G190" s="33"/>
      <c r="H190" s="33"/>
      <c r="I190" s="33"/>
    </row>
    <row r="191" ht="15.75" customHeight="1">
      <c r="E191" s="33"/>
      <c r="F191" s="33"/>
      <c r="G191" s="33"/>
      <c r="H191" s="33"/>
      <c r="I191" s="33"/>
    </row>
    <row r="192" ht="15.75" customHeight="1">
      <c r="E192" s="33"/>
      <c r="F192" s="33"/>
      <c r="G192" s="33"/>
      <c r="H192" s="33"/>
      <c r="I192" s="33"/>
    </row>
    <row r="193" ht="15.75" customHeight="1">
      <c r="E193" s="33"/>
      <c r="F193" s="33"/>
      <c r="G193" s="33"/>
      <c r="H193" s="33"/>
      <c r="I193" s="33"/>
    </row>
    <row r="194" ht="15.75" customHeight="1">
      <c r="E194" s="33"/>
      <c r="F194" s="33"/>
      <c r="G194" s="33"/>
      <c r="H194" s="33"/>
      <c r="I194" s="33"/>
    </row>
    <row r="195" ht="15.75" customHeight="1">
      <c r="E195" s="33"/>
      <c r="F195" s="33"/>
      <c r="G195" s="33"/>
      <c r="H195" s="33"/>
      <c r="I195" s="33"/>
    </row>
    <row r="196" ht="15.75" customHeight="1">
      <c r="E196" s="33"/>
      <c r="F196" s="33"/>
      <c r="G196" s="33"/>
      <c r="H196" s="33"/>
      <c r="I196" s="33"/>
    </row>
    <row r="197" ht="15.75" customHeight="1">
      <c r="E197" s="33"/>
      <c r="F197" s="33"/>
      <c r="G197" s="33"/>
      <c r="H197" s="33"/>
      <c r="I197" s="33"/>
    </row>
    <row r="198" ht="15.75" customHeight="1">
      <c r="E198" s="33"/>
      <c r="F198" s="33"/>
      <c r="G198" s="33"/>
      <c r="H198" s="33"/>
      <c r="I198" s="33"/>
    </row>
    <row r="199" ht="15.75" customHeight="1">
      <c r="E199" s="33"/>
      <c r="F199" s="33"/>
      <c r="G199" s="33"/>
      <c r="H199" s="33"/>
      <c r="I199" s="33"/>
    </row>
    <row r="200" ht="15.75" customHeight="1">
      <c r="E200" s="33"/>
      <c r="F200" s="33"/>
      <c r="G200" s="33"/>
      <c r="H200" s="33"/>
      <c r="I200" s="33"/>
    </row>
    <row r="201" ht="15.75" customHeight="1">
      <c r="E201" s="33"/>
      <c r="F201" s="33"/>
      <c r="G201" s="33"/>
      <c r="H201" s="33"/>
      <c r="I201" s="33"/>
    </row>
    <row r="202" ht="15.75" customHeight="1">
      <c r="E202" s="33"/>
      <c r="F202" s="33"/>
      <c r="G202" s="33"/>
      <c r="H202" s="33"/>
      <c r="I202" s="33"/>
    </row>
    <row r="203" ht="15.75" customHeight="1">
      <c r="E203" s="33"/>
      <c r="F203" s="33"/>
      <c r="G203" s="33"/>
      <c r="H203" s="33"/>
      <c r="I203" s="33"/>
    </row>
    <row r="204" ht="15.75" customHeight="1">
      <c r="E204" s="33"/>
      <c r="F204" s="33"/>
      <c r="G204" s="33"/>
      <c r="H204" s="33"/>
      <c r="I204" s="33"/>
    </row>
    <row r="205" ht="15.75" customHeight="1">
      <c r="E205" s="33"/>
      <c r="F205" s="33"/>
      <c r="G205" s="33"/>
      <c r="H205" s="33"/>
      <c r="I205" s="33"/>
    </row>
    <row r="206" ht="15.75" customHeight="1">
      <c r="E206" s="33"/>
      <c r="F206" s="33"/>
      <c r="G206" s="33"/>
      <c r="H206" s="33"/>
      <c r="I206" s="33"/>
    </row>
    <row r="207" ht="15.75" customHeight="1">
      <c r="E207" s="33"/>
      <c r="F207" s="33"/>
      <c r="G207" s="33"/>
      <c r="H207" s="33"/>
      <c r="I207" s="33"/>
    </row>
    <row r="208" ht="15.75" customHeight="1">
      <c r="C208" s="22"/>
      <c r="E208" s="33"/>
      <c r="F208" s="33"/>
      <c r="G208" s="33"/>
      <c r="H208" s="33"/>
      <c r="I208" s="33"/>
    </row>
    <row r="209" ht="15.75" customHeight="1">
      <c r="C209" s="22"/>
      <c r="E209" s="33"/>
      <c r="F209" s="33"/>
      <c r="G209" s="33"/>
      <c r="H209" s="33"/>
      <c r="I209" s="33"/>
    </row>
    <row r="210" ht="15.75" customHeight="1">
      <c r="C210" s="22"/>
      <c r="E210" s="33"/>
      <c r="F210" s="33"/>
      <c r="G210" s="33"/>
      <c r="H210" s="33"/>
      <c r="I210" s="33"/>
    </row>
    <row r="211" ht="15.75" customHeight="1">
      <c r="C211" s="22"/>
      <c r="E211" s="33"/>
      <c r="F211" s="33"/>
      <c r="G211" s="33"/>
      <c r="H211" s="33"/>
      <c r="I211" s="33"/>
    </row>
    <row r="212" ht="15.75" customHeight="1">
      <c r="C212" s="22"/>
      <c r="E212" s="33"/>
      <c r="F212" s="33"/>
      <c r="G212" s="33"/>
      <c r="H212" s="33"/>
      <c r="I212" s="33"/>
    </row>
    <row r="213" ht="15.75" customHeight="1">
      <c r="C213" s="22"/>
      <c r="E213" s="33"/>
      <c r="F213" s="33"/>
      <c r="G213" s="33"/>
      <c r="H213" s="33"/>
      <c r="I213" s="33"/>
    </row>
    <row r="214" ht="15.75" customHeight="1">
      <c r="C214" s="22"/>
      <c r="E214" s="33"/>
      <c r="F214" s="33"/>
      <c r="G214" s="33"/>
      <c r="H214" s="33"/>
      <c r="I214" s="33"/>
    </row>
    <row r="215" ht="15.75" customHeight="1">
      <c r="E215" s="33"/>
      <c r="F215" s="33"/>
      <c r="G215" s="33"/>
      <c r="H215" s="33"/>
      <c r="I215" s="33"/>
    </row>
    <row r="216" ht="15.75" customHeight="1">
      <c r="E216" s="33"/>
      <c r="F216" s="33"/>
      <c r="G216" s="33"/>
      <c r="H216" s="33"/>
      <c r="I216" s="33"/>
    </row>
    <row r="217" ht="15.75" customHeight="1">
      <c r="E217" s="33"/>
      <c r="F217" s="33"/>
      <c r="G217" s="33"/>
      <c r="H217" s="33"/>
      <c r="I217" s="33"/>
    </row>
    <row r="218" ht="15.75" customHeight="1">
      <c r="E218" s="33"/>
      <c r="F218" s="33"/>
      <c r="G218" s="33"/>
      <c r="H218" s="33"/>
      <c r="I218" s="33"/>
    </row>
    <row r="219" ht="15.75" customHeight="1">
      <c r="E219" s="33"/>
      <c r="F219" s="33"/>
      <c r="G219" s="33"/>
      <c r="H219" s="33"/>
      <c r="I219" s="33"/>
    </row>
    <row r="220" ht="15.75" customHeight="1">
      <c r="E220" s="33"/>
      <c r="F220" s="33"/>
      <c r="G220" s="33"/>
      <c r="H220" s="33"/>
      <c r="I220" s="33"/>
    </row>
    <row r="221" ht="15.75" customHeight="1">
      <c r="E221" s="33"/>
      <c r="F221" s="33"/>
      <c r="G221" s="33"/>
      <c r="H221" s="33"/>
      <c r="I221" s="33"/>
    </row>
    <row r="222" ht="15.75" customHeight="1">
      <c r="E222" s="33"/>
      <c r="F222" s="33"/>
      <c r="G222" s="33"/>
      <c r="H222" s="33"/>
      <c r="I222" s="33"/>
    </row>
    <row r="223" ht="15.75" customHeight="1">
      <c r="E223" s="33"/>
      <c r="F223" s="33"/>
      <c r="G223" s="33"/>
      <c r="H223" s="33"/>
      <c r="I223" s="33"/>
    </row>
    <row r="224" ht="15.75" customHeight="1">
      <c r="E224" s="33"/>
      <c r="F224" s="33"/>
      <c r="G224" s="33"/>
      <c r="H224" s="33"/>
      <c r="I224" s="33"/>
    </row>
    <row r="225" ht="15.75" customHeight="1">
      <c r="E225" s="33"/>
      <c r="F225" s="33"/>
      <c r="G225" s="33"/>
      <c r="H225" s="33"/>
      <c r="I225" s="33"/>
    </row>
    <row r="226" ht="15.75" customHeight="1">
      <c r="E226" s="33"/>
      <c r="F226" s="33"/>
      <c r="G226" s="33"/>
      <c r="H226" s="33"/>
      <c r="I226" s="33"/>
    </row>
    <row r="227" ht="15.75" customHeight="1">
      <c r="E227" s="33"/>
      <c r="F227" s="33"/>
      <c r="G227" s="33"/>
      <c r="H227" s="33"/>
      <c r="I227" s="33"/>
    </row>
    <row r="228" ht="15.75" customHeight="1">
      <c r="E228" s="33"/>
      <c r="F228" s="33"/>
      <c r="G228" s="33"/>
      <c r="H228" s="33"/>
      <c r="I228" s="33"/>
    </row>
    <row r="229" ht="15.75" customHeight="1">
      <c r="E229" s="33"/>
      <c r="F229" s="33"/>
      <c r="G229" s="33"/>
      <c r="H229" s="33"/>
      <c r="I229" s="33"/>
    </row>
    <row r="230" ht="15.75" customHeight="1">
      <c r="E230" s="33"/>
      <c r="F230" s="33"/>
      <c r="G230" s="33"/>
      <c r="H230" s="33"/>
      <c r="I230" s="33"/>
    </row>
    <row r="231" ht="15.75" customHeight="1">
      <c r="E231" s="33"/>
      <c r="F231" s="33"/>
      <c r="G231" s="33"/>
      <c r="H231" s="33"/>
      <c r="I231" s="33"/>
    </row>
    <row r="232" ht="15.75" customHeight="1">
      <c r="E232" s="33"/>
      <c r="F232" s="33"/>
      <c r="G232" s="33"/>
      <c r="H232" s="33"/>
      <c r="I232" s="33"/>
    </row>
    <row r="233" ht="15.75" customHeight="1">
      <c r="E233" s="33"/>
      <c r="F233" s="33"/>
      <c r="G233" s="33"/>
      <c r="H233" s="33"/>
      <c r="I233" s="33"/>
    </row>
    <row r="234" ht="15.75" customHeight="1">
      <c r="E234" s="33"/>
      <c r="F234" s="33"/>
      <c r="G234" s="33"/>
      <c r="H234" s="33"/>
      <c r="I234" s="33"/>
    </row>
    <row r="235" ht="15.75" customHeight="1">
      <c r="E235" s="33"/>
      <c r="F235" s="33"/>
      <c r="G235" s="33"/>
      <c r="H235" s="33"/>
      <c r="I235" s="33"/>
    </row>
    <row r="236" ht="15.75" customHeight="1">
      <c r="E236" s="33"/>
      <c r="F236" s="33"/>
      <c r="G236" s="33"/>
      <c r="H236" s="33"/>
      <c r="I236" s="33"/>
    </row>
    <row r="237" ht="15.75" customHeight="1">
      <c r="E237" s="33"/>
      <c r="F237" s="33"/>
      <c r="G237" s="33"/>
      <c r="H237" s="33"/>
      <c r="I237" s="33"/>
    </row>
    <row r="238" ht="15.75" customHeight="1">
      <c r="E238" s="33"/>
      <c r="F238" s="33"/>
      <c r="G238" s="33"/>
      <c r="H238" s="33"/>
      <c r="I238" s="33"/>
    </row>
    <row r="239" ht="15.75" customHeight="1">
      <c r="E239" s="33"/>
      <c r="F239" s="33"/>
      <c r="G239" s="33"/>
      <c r="H239" s="33"/>
      <c r="I239" s="33"/>
    </row>
    <row r="240" ht="15.75" customHeight="1">
      <c r="E240" s="33"/>
      <c r="F240" s="33"/>
      <c r="G240" s="33"/>
      <c r="H240" s="33"/>
      <c r="I240" s="33"/>
    </row>
    <row r="241" ht="15.75" customHeight="1">
      <c r="E241" s="33"/>
      <c r="F241" s="33"/>
      <c r="G241" s="33"/>
      <c r="H241" s="33"/>
      <c r="I241" s="33"/>
    </row>
    <row r="242" ht="15.75" customHeight="1">
      <c r="E242" s="33"/>
      <c r="F242" s="33"/>
      <c r="G242" s="33"/>
      <c r="H242" s="33"/>
      <c r="I242" s="33"/>
    </row>
    <row r="243" ht="15.75" customHeight="1">
      <c r="E243" s="33"/>
      <c r="F243" s="33"/>
      <c r="G243" s="33"/>
      <c r="H243" s="33"/>
      <c r="I243" s="33"/>
    </row>
    <row r="244" ht="15.75" customHeight="1">
      <c r="E244" s="33"/>
      <c r="F244" s="33"/>
      <c r="G244" s="33"/>
      <c r="H244" s="33"/>
      <c r="I244" s="33"/>
    </row>
    <row r="245" ht="15.75" customHeight="1">
      <c r="E245" s="33"/>
      <c r="F245" s="33"/>
      <c r="G245" s="33"/>
      <c r="H245" s="33"/>
      <c r="I245" s="33"/>
    </row>
    <row r="246" ht="15.75" customHeight="1">
      <c r="E246" s="33"/>
      <c r="F246" s="33"/>
      <c r="G246" s="33"/>
      <c r="H246" s="33"/>
      <c r="I246" s="33"/>
    </row>
    <row r="247" ht="15.75" customHeight="1">
      <c r="E247" s="33"/>
      <c r="F247" s="33"/>
      <c r="G247" s="33"/>
      <c r="H247" s="33"/>
      <c r="I247" s="33"/>
    </row>
    <row r="248" ht="15.75" customHeight="1">
      <c r="E248" s="33"/>
      <c r="F248" s="33"/>
      <c r="G248" s="33"/>
      <c r="H248" s="33"/>
      <c r="I248" s="33"/>
    </row>
    <row r="249" ht="15.75" customHeight="1">
      <c r="E249" s="33"/>
      <c r="F249" s="33"/>
      <c r="G249" s="33"/>
      <c r="H249" s="33"/>
      <c r="I249" s="33"/>
    </row>
    <row r="250" ht="15.75" customHeight="1">
      <c r="E250" s="33"/>
      <c r="F250" s="33"/>
      <c r="G250" s="33"/>
      <c r="H250" s="33"/>
      <c r="I250" s="33"/>
    </row>
    <row r="251" ht="15.75" customHeight="1">
      <c r="E251" s="33"/>
      <c r="F251" s="33"/>
      <c r="G251" s="33"/>
      <c r="H251" s="33"/>
      <c r="I251" s="33"/>
    </row>
    <row r="252" ht="15.75" customHeight="1">
      <c r="E252" s="33"/>
      <c r="F252" s="33"/>
      <c r="G252" s="33"/>
      <c r="H252" s="33"/>
      <c r="I252" s="33"/>
    </row>
    <row r="253" ht="15.75" customHeight="1">
      <c r="E253" s="33"/>
      <c r="F253" s="33"/>
      <c r="G253" s="33"/>
      <c r="H253" s="33"/>
      <c r="I253" s="33"/>
    </row>
    <row r="254" ht="15.75" customHeight="1">
      <c r="E254" s="33"/>
      <c r="F254" s="33"/>
      <c r="G254" s="33"/>
      <c r="H254" s="33"/>
      <c r="I254" s="33"/>
    </row>
    <row r="255" ht="15.75" customHeight="1">
      <c r="E255" s="33"/>
      <c r="F255" s="33"/>
      <c r="G255" s="33"/>
      <c r="H255" s="33"/>
      <c r="I255" s="33"/>
    </row>
    <row r="256" ht="15.75" customHeight="1">
      <c r="E256" s="33"/>
      <c r="F256" s="33"/>
      <c r="G256" s="33"/>
      <c r="H256" s="33"/>
      <c r="I256" s="33"/>
    </row>
    <row r="257" ht="15.75" customHeight="1">
      <c r="E257" s="33"/>
      <c r="F257" s="33"/>
      <c r="G257" s="33"/>
      <c r="H257" s="33"/>
      <c r="I257" s="33"/>
    </row>
    <row r="258" ht="15.75" customHeight="1">
      <c r="E258" s="33"/>
      <c r="F258" s="33"/>
      <c r="G258" s="33"/>
      <c r="H258" s="33"/>
      <c r="I258" s="33"/>
    </row>
    <row r="259" ht="15.75" customHeight="1">
      <c r="E259" s="33"/>
      <c r="F259" s="33"/>
      <c r="G259" s="33"/>
      <c r="H259" s="33"/>
      <c r="I259" s="33"/>
    </row>
    <row r="260" ht="15.75" customHeight="1">
      <c r="E260" s="33"/>
      <c r="F260" s="33"/>
      <c r="G260" s="33"/>
      <c r="H260" s="33"/>
      <c r="I260" s="33"/>
    </row>
    <row r="261" ht="15.75" customHeight="1">
      <c r="E261" s="33"/>
      <c r="F261" s="33"/>
      <c r="G261" s="33"/>
      <c r="H261" s="33"/>
      <c r="I261" s="33"/>
    </row>
    <row r="262" ht="15.75" customHeight="1">
      <c r="E262" s="33"/>
      <c r="F262" s="33"/>
      <c r="G262" s="33"/>
      <c r="H262" s="33"/>
      <c r="I262" s="33"/>
    </row>
    <row r="263" ht="15.75" customHeight="1">
      <c r="E263" s="33"/>
      <c r="F263" s="33"/>
      <c r="G263" s="33"/>
      <c r="H263" s="33"/>
      <c r="I263" s="33"/>
    </row>
    <row r="264" ht="15.75" customHeight="1">
      <c r="E264" s="33"/>
      <c r="F264" s="33"/>
      <c r="G264" s="33"/>
      <c r="H264" s="33"/>
      <c r="I264" s="33"/>
    </row>
    <row r="265" ht="15.75" customHeight="1">
      <c r="E265" s="33"/>
      <c r="F265" s="33"/>
      <c r="G265" s="33"/>
      <c r="H265" s="33"/>
      <c r="I265" s="33"/>
    </row>
    <row r="266" ht="15.75" customHeight="1">
      <c r="E266" s="33"/>
      <c r="F266" s="33"/>
      <c r="G266" s="33"/>
      <c r="H266" s="33"/>
      <c r="I266" s="33"/>
    </row>
    <row r="267" ht="15.75" customHeight="1">
      <c r="E267" s="33"/>
      <c r="F267" s="33"/>
      <c r="G267" s="33"/>
      <c r="H267" s="33"/>
      <c r="I267" s="33"/>
    </row>
    <row r="268" ht="15.75" customHeight="1">
      <c r="E268" s="33"/>
      <c r="F268" s="33"/>
      <c r="G268" s="33"/>
      <c r="H268" s="33"/>
      <c r="I268" s="33"/>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4:$I$68">
    <filterColumn colId="4">
      <filters>
        <filter val="Acompanhar as métricas"/>
        <filter val="Definir o objetivo/domínio, Realizar o alinhamento de métricas"/>
        <filter val="Definir o objetivo/dominio, Definir as métricas, Acompanhar as métricas, Realizar o alinhamento de métricas"/>
        <filter val="Definir o objetivo/domínio, Definir a periodicidade, Definir as métricas"/>
        <filter val="Definir as métricas"/>
        <filter val="Definir o objetivo/domínio, Definir as métricas, Realizar o alinhamento de métricas"/>
        <filter val="Acompanhar as métricas, Realizar o alinhamento de métricas"/>
        <filter val="Definir o objetivo/domínio, Definir as métricas"/>
        <filter val="Definir o objetivo/domínio"/>
        <filter val="Definir as métricas, Acompanhar as métricas"/>
        <filter val="Definir o objetivo/domínio, Acompanhar as métricas"/>
        <filter val="Definir o objetivo/domínio, Definir as métricas, Acompanhar as métricas"/>
        <filter val="Realizar o alinhamento de métricas"/>
        <filter val="Definir o objetivo/dominio, Definir as métricas"/>
      </filters>
    </filterColumn>
  </autoFilter>
  <mergeCells count="1">
    <mergeCell ref="E3:I3"/>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13"/>
    <col customWidth="1" hidden="1" min="2" max="2" width="41.63"/>
    <col customWidth="1" hidden="1" min="3" max="3" width="38.88"/>
    <col customWidth="1" hidden="1" min="4" max="4" width="22.5"/>
    <col customWidth="1" hidden="1" min="5" max="6" width="12.63"/>
    <col customWidth="1" hidden="1" min="7" max="7" width="23.75"/>
    <col customWidth="1" hidden="1" min="8" max="12" width="12.63"/>
    <col customWidth="1" min="13" max="13" width="19.63"/>
    <col customWidth="1" min="14" max="14" width="18.88"/>
    <col customWidth="1" min="15" max="15" width="20.5"/>
    <col customWidth="1" min="16" max="16" width="17.13"/>
    <col customWidth="1" min="17" max="17" width="20.63"/>
  </cols>
  <sheetData>
    <row r="1" ht="15.75" customHeight="1">
      <c r="A1" s="51" t="s">
        <v>1843</v>
      </c>
      <c r="B1" s="33"/>
      <c r="M1" s="33"/>
      <c r="N1" s="33"/>
      <c r="O1" s="33"/>
      <c r="P1" s="33"/>
    </row>
    <row r="2" ht="15.75" customHeight="1">
      <c r="A2" s="51"/>
      <c r="B2" s="53"/>
      <c r="C2" s="51"/>
      <c r="M2" s="33"/>
      <c r="N2" s="33"/>
      <c r="O2" s="33"/>
      <c r="P2" s="33"/>
    </row>
    <row r="3" ht="15.75" customHeight="1">
      <c r="A3" s="56" t="s">
        <v>1844</v>
      </c>
      <c r="B3" s="57" t="s">
        <v>1845</v>
      </c>
      <c r="C3" s="53" t="s">
        <v>1846</v>
      </c>
      <c r="D3" s="53" t="s">
        <v>1847</v>
      </c>
      <c r="K3" s="33"/>
      <c r="L3" s="33"/>
      <c r="M3" s="33" t="s">
        <v>1955</v>
      </c>
      <c r="N3" s="33"/>
      <c r="O3" s="33"/>
      <c r="P3" s="33"/>
      <c r="Q3" s="33"/>
      <c r="R3" s="33"/>
      <c r="S3" s="33"/>
      <c r="T3" s="33"/>
      <c r="U3" s="33"/>
      <c r="V3" s="33"/>
      <c r="W3" s="33"/>
      <c r="X3" s="33"/>
      <c r="Y3" s="33"/>
      <c r="Z3" s="33"/>
      <c r="AA3" s="33"/>
      <c r="AB3" s="33"/>
      <c r="AC3" s="33"/>
      <c r="AD3" s="33"/>
    </row>
    <row r="4" ht="15.75" customHeight="1">
      <c r="A4" s="60"/>
      <c r="B4" s="61"/>
      <c r="C4" s="33"/>
      <c r="D4" s="13" t="s">
        <v>1956</v>
      </c>
      <c r="E4" s="13"/>
      <c r="F4" s="13"/>
      <c r="G4" s="13"/>
      <c r="H4" s="13"/>
      <c r="I4" s="13" t="s">
        <v>1850</v>
      </c>
      <c r="K4" s="13" t="s">
        <v>1957</v>
      </c>
      <c r="L4" s="13" t="s">
        <v>1849</v>
      </c>
      <c r="M4" s="33"/>
      <c r="N4" s="33"/>
      <c r="O4" s="33"/>
      <c r="P4" s="33"/>
    </row>
    <row r="5" ht="15.75" customHeight="1">
      <c r="A5" s="60"/>
      <c r="B5" s="61"/>
      <c r="C5" s="33"/>
      <c r="D5" s="13" t="s">
        <v>197</v>
      </c>
      <c r="E5" s="13" t="s">
        <v>1861</v>
      </c>
      <c r="F5" s="13" t="s">
        <v>1958</v>
      </c>
      <c r="G5" s="13" t="s">
        <v>1959</v>
      </c>
      <c r="H5" s="13" t="s">
        <v>1960</v>
      </c>
      <c r="M5" s="33"/>
      <c r="N5" s="33"/>
      <c r="O5" s="33"/>
      <c r="P5" s="33"/>
    </row>
    <row r="6" ht="15.75" customHeight="1">
      <c r="A6" s="60" t="s">
        <v>55</v>
      </c>
      <c r="B6" s="61" t="s">
        <v>1852</v>
      </c>
      <c r="C6" s="33" t="s">
        <v>1853</v>
      </c>
      <c r="D6" s="13" t="s">
        <v>1961</v>
      </c>
      <c r="E6" s="13" t="s">
        <v>24</v>
      </c>
      <c r="M6" s="33"/>
      <c r="N6" s="33"/>
      <c r="O6" s="33"/>
      <c r="P6" s="33"/>
    </row>
    <row r="7" ht="15.75" customHeight="1">
      <c r="A7" s="63" t="s">
        <v>86</v>
      </c>
      <c r="B7" s="62"/>
      <c r="M7" s="33"/>
      <c r="N7" s="33"/>
      <c r="O7" s="33"/>
      <c r="P7" s="33"/>
    </row>
    <row r="8" ht="15.75" customHeight="1">
      <c r="A8" s="63" t="s">
        <v>1840</v>
      </c>
      <c r="B8" s="64" t="s">
        <v>1840</v>
      </c>
      <c r="C8" s="13" t="s">
        <v>1840</v>
      </c>
      <c r="D8" s="13" t="s">
        <v>1962</v>
      </c>
      <c r="M8" s="33"/>
      <c r="N8" s="33"/>
      <c r="O8" s="33"/>
      <c r="P8" s="33"/>
    </row>
    <row r="9" ht="15.75" customHeight="1">
      <c r="A9" s="60" t="s">
        <v>98</v>
      </c>
      <c r="B9" s="65" t="s">
        <v>98</v>
      </c>
      <c r="C9" s="33" t="s">
        <v>98</v>
      </c>
      <c r="D9" s="13" t="s">
        <v>1962</v>
      </c>
      <c r="M9" s="33"/>
      <c r="N9" s="33"/>
      <c r="O9" s="33"/>
      <c r="P9" s="33"/>
    </row>
    <row r="10" ht="15.75" customHeight="1">
      <c r="A10" s="63" t="s">
        <v>123</v>
      </c>
      <c r="B10" s="64" t="s">
        <v>123</v>
      </c>
      <c r="C10" s="22" t="s">
        <v>123</v>
      </c>
      <c r="D10" s="13" t="s">
        <v>1962</v>
      </c>
      <c r="M10" s="33"/>
      <c r="N10" s="33"/>
      <c r="O10" s="33"/>
      <c r="P10" s="33"/>
    </row>
    <row r="11" ht="15.75" customHeight="1">
      <c r="A11" s="63" t="s">
        <v>132</v>
      </c>
      <c r="B11" s="64" t="s">
        <v>132</v>
      </c>
      <c r="C11" s="13" t="s">
        <v>1857</v>
      </c>
      <c r="D11" s="13" t="s">
        <v>1962</v>
      </c>
      <c r="M11" s="33"/>
      <c r="N11" s="33"/>
      <c r="O11" s="33"/>
      <c r="P11" s="33"/>
    </row>
    <row r="12" ht="15.75" customHeight="1">
      <c r="A12" s="63" t="s">
        <v>157</v>
      </c>
      <c r="B12" s="64" t="s">
        <v>1859</v>
      </c>
      <c r="C12" s="33" t="s">
        <v>1860</v>
      </c>
      <c r="D12" s="13" t="s">
        <v>1962</v>
      </c>
      <c r="E12" s="13" t="s">
        <v>1963</v>
      </c>
      <c r="M12" s="33" t="s">
        <v>1858</v>
      </c>
      <c r="N12" s="33" t="s">
        <v>1964</v>
      </c>
      <c r="O12" s="33"/>
      <c r="P12" s="33"/>
    </row>
    <row r="13" ht="15.75" customHeight="1">
      <c r="A13" s="63" t="s">
        <v>167</v>
      </c>
      <c r="B13" s="64" t="s">
        <v>1861</v>
      </c>
      <c r="C13" s="13" t="s">
        <v>1861</v>
      </c>
      <c r="D13" s="13" t="s">
        <v>1962</v>
      </c>
      <c r="M13" s="33"/>
      <c r="N13" s="33"/>
      <c r="O13" s="33"/>
      <c r="P13" s="33"/>
    </row>
    <row r="14" ht="15.75" customHeight="1">
      <c r="A14" s="63" t="s">
        <v>98</v>
      </c>
      <c r="B14" s="64" t="s">
        <v>98</v>
      </c>
      <c r="C14" s="13" t="s">
        <v>98</v>
      </c>
      <c r="D14" s="13" t="s">
        <v>1962</v>
      </c>
      <c r="M14" s="33"/>
      <c r="N14" s="33"/>
      <c r="O14" s="33"/>
      <c r="P14" s="33"/>
    </row>
    <row r="15" ht="15.75" customHeight="1">
      <c r="A15" s="63" t="s">
        <v>184</v>
      </c>
      <c r="B15" s="64" t="s">
        <v>184</v>
      </c>
      <c r="C15" s="13" t="s">
        <v>1857</v>
      </c>
      <c r="D15" s="13" t="s">
        <v>1962</v>
      </c>
      <c r="M15" s="33"/>
      <c r="N15" s="33"/>
      <c r="O15" s="33"/>
      <c r="P15" s="33"/>
    </row>
    <row r="16" ht="15.75" customHeight="1">
      <c r="A16" s="63" t="s">
        <v>193</v>
      </c>
      <c r="B16" s="62"/>
      <c r="M16" s="33"/>
      <c r="N16" s="33"/>
      <c r="O16" s="33"/>
      <c r="P16" s="33"/>
    </row>
    <row r="17" ht="15.75" customHeight="1">
      <c r="A17" s="63" t="s">
        <v>216</v>
      </c>
      <c r="B17" s="64" t="s">
        <v>1862</v>
      </c>
      <c r="C17" s="33" t="s">
        <v>1863</v>
      </c>
      <c r="D17" s="13" t="s">
        <v>1962</v>
      </c>
      <c r="E17" s="13" t="s">
        <v>1963</v>
      </c>
      <c r="F17" s="13"/>
      <c r="G17" s="13"/>
      <c r="H17" s="13"/>
      <c r="I17" s="13" t="s">
        <v>227</v>
      </c>
      <c r="J17" s="13" t="s">
        <v>24</v>
      </c>
      <c r="M17" s="33" t="s">
        <v>1965</v>
      </c>
      <c r="N17" s="33" t="s">
        <v>1966</v>
      </c>
      <c r="O17" s="33" t="s">
        <v>1967</v>
      </c>
      <c r="P17" s="33"/>
    </row>
    <row r="18" ht="15.75" customHeight="1">
      <c r="A18" s="63" t="s">
        <v>221</v>
      </c>
      <c r="B18" s="64" t="s">
        <v>221</v>
      </c>
      <c r="C18" s="33" t="s">
        <v>1866</v>
      </c>
      <c r="D18" s="13" t="s">
        <v>1963</v>
      </c>
      <c r="E18" s="13" t="s">
        <v>227</v>
      </c>
      <c r="M18" s="33"/>
      <c r="N18" s="33"/>
      <c r="O18" s="33"/>
      <c r="P18" s="33" t="s">
        <v>1968</v>
      </c>
      <c r="Q18" s="33" t="s">
        <v>1969</v>
      </c>
    </row>
    <row r="19" ht="15.75" customHeight="1">
      <c r="A19" s="63" t="s">
        <v>242</v>
      </c>
      <c r="B19" s="64" t="s">
        <v>1869</v>
      </c>
      <c r="C19" s="13" t="s">
        <v>1870</v>
      </c>
      <c r="D19" s="13" t="s">
        <v>227</v>
      </c>
      <c r="M19" s="33"/>
      <c r="N19" s="33"/>
      <c r="O19" s="33"/>
      <c r="P19" s="33"/>
    </row>
    <row r="20" ht="15.75" customHeight="1">
      <c r="A20" s="63" t="s">
        <v>246</v>
      </c>
      <c r="B20" s="64" t="s">
        <v>246</v>
      </c>
      <c r="C20" s="13" t="s">
        <v>1872</v>
      </c>
      <c r="D20" s="13" t="s">
        <v>1962</v>
      </c>
      <c r="E20" s="13" t="s">
        <v>1970</v>
      </c>
      <c r="M20" s="33" t="s">
        <v>1965</v>
      </c>
      <c r="N20" s="33"/>
      <c r="O20" s="33"/>
      <c r="P20" s="33"/>
    </row>
    <row r="21" ht="15.75" customHeight="1">
      <c r="A21" s="63" t="s">
        <v>260</v>
      </c>
      <c r="B21" s="64" t="s">
        <v>260</v>
      </c>
      <c r="C21" s="13" t="s">
        <v>1874</v>
      </c>
      <c r="D21" s="13" t="s">
        <v>1970</v>
      </c>
      <c r="E21" s="13" t="s">
        <v>1963</v>
      </c>
      <c r="M21" s="33"/>
      <c r="N21" s="33"/>
      <c r="O21" s="33"/>
      <c r="Q21" s="33" t="s">
        <v>1971</v>
      </c>
    </row>
    <row r="22" ht="15.75" customHeight="1">
      <c r="A22" s="63" t="s">
        <v>287</v>
      </c>
      <c r="B22" s="62"/>
      <c r="M22" s="33"/>
      <c r="N22" s="33"/>
      <c r="O22" s="33"/>
      <c r="P22" s="33"/>
    </row>
    <row r="23" ht="15.75" customHeight="1">
      <c r="A23" s="63" t="s">
        <v>298</v>
      </c>
      <c r="B23" s="64" t="s">
        <v>1876</v>
      </c>
      <c r="C23" s="13" t="s">
        <v>1877</v>
      </c>
      <c r="D23" s="13" t="s">
        <v>1962</v>
      </c>
      <c r="M23" s="33"/>
      <c r="N23" s="33"/>
      <c r="O23" s="33"/>
      <c r="P23" s="33"/>
    </row>
    <row r="24" ht="15.75" customHeight="1">
      <c r="A24" s="63" t="s">
        <v>308</v>
      </c>
      <c r="B24" s="64" t="s">
        <v>308</v>
      </c>
      <c r="C24" s="33" t="s">
        <v>1879</v>
      </c>
      <c r="D24" s="13" t="s">
        <v>1962</v>
      </c>
      <c r="E24" s="13" t="s">
        <v>1963</v>
      </c>
      <c r="F24" s="13"/>
      <c r="G24" s="13"/>
      <c r="H24" s="13"/>
      <c r="I24" s="13" t="s">
        <v>227</v>
      </c>
      <c r="M24" s="33" t="s">
        <v>1972</v>
      </c>
      <c r="N24" s="33" t="s">
        <v>1973</v>
      </c>
      <c r="O24" s="33" t="s">
        <v>1974</v>
      </c>
      <c r="P24" s="33"/>
    </row>
    <row r="25" ht="15.75" customHeight="1">
      <c r="A25" s="63" t="s">
        <v>316</v>
      </c>
      <c r="B25" s="64" t="s">
        <v>316</v>
      </c>
      <c r="C25" s="13" t="s">
        <v>1882</v>
      </c>
      <c r="D25" s="13" t="s">
        <v>1962</v>
      </c>
      <c r="M25" s="33"/>
      <c r="N25" s="33"/>
      <c r="O25" s="33"/>
      <c r="P25" s="33"/>
    </row>
    <row r="26" ht="15.75" customHeight="1">
      <c r="A26" s="63" t="s">
        <v>323</v>
      </c>
      <c r="B26" s="64" t="s">
        <v>323</v>
      </c>
      <c r="C26" s="33" t="s">
        <v>1883</v>
      </c>
      <c r="D26" s="13" t="s">
        <v>1961</v>
      </c>
      <c r="M26" s="33"/>
      <c r="N26" s="33"/>
      <c r="O26" s="33"/>
      <c r="Q26" s="33" t="s">
        <v>1975</v>
      </c>
    </row>
    <row r="27" ht="15.75" customHeight="1">
      <c r="A27" s="63" t="s">
        <v>331</v>
      </c>
      <c r="B27" s="64" t="s">
        <v>1884</v>
      </c>
      <c r="C27" s="33" t="s">
        <v>1885</v>
      </c>
      <c r="D27" s="13" t="s">
        <v>1961</v>
      </c>
      <c r="M27" s="33" t="s">
        <v>1976</v>
      </c>
      <c r="N27" s="33"/>
      <c r="O27" s="33"/>
      <c r="P27" s="33"/>
    </row>
    <row r="28" ht="15.75" customHeight="1">
      <c r="A28" s="63" t="s">
        <v>343</v>
      </c>
      <c r="B28" s="64" t="s">
        <v>1887</v>
      </c>
      <c r="C28" s="13" t="s">
        <v>1888</v>
      </c>
      <c r="D28" s="13" t="s">
        <v>1962</v>
      </c>
      <c r="E28" s="13" t="s">
        <v>1905</v>
      </c>
      <c r="M28" s="33" t="s">
        <v>1977</v>
      </c>
      <c r="N28" s="33"/>
      <c r="O28" s="33"/>
      <c r="P28" s="33"/>
    </row>
    <row r="29" ht="15.75" customHeight="1">
      <c r="A29" s="63" t="s">
        <v>384</v>
      </c>
      <c r="B29" s="64" t="s">
        <v>384</v>
      </c>
      <c r="C29" s="13" t="s">
        <v>197</v>
      </c>
      <c r="D29" s="13" t="s">
        <v>1962</v>
      </c>
      <c r="M29" s="33"/>
      <c r="N29" s="33"/>
      <c r="O29" s="33"/>
      <c r="P29" s="33"/>
    </row>
    <row r="30" ht="15.75" customHeight="1">
      <c r="A30" s="63" t="s">
        <v>402</v>
      </c>
      <c r="B30" s="64" t="s">
        <v>1889</v>
      </c>
      <c r="C30" s="13" t="s">
        <v>1890</v>
      </c>
      <c r="D30" s="13" t="s">
        <v>1963</v>
      </c>
      <c r="M30" s="33" t="s">
        <v>1978</v>
      </c>
      <c r="N30" s="33"/>
      <c r="O30" s="33"/>
      <c r="P30" s="33"/>
      <c r="Q30" s="33" t="s">
        <v>1979</v>
      </c>
    </row>
    <row r="31" ht="15.75" customHeight="1">
      <c r="A31" s="63" t="s">
        <v>406</v>
      </c>
      <c r="B31" s="64" t="s">
        <v>406</v>
      </c>
      <c r="C31" s="13" t="s">
        <v>1893</v>
      </c>
      <c r="D31" s="13" t="s">
        <v>1962</v>
      </c>
      <c r="M31" s="33"/>
      <c r="N31" s="33"/>
      <c r="O31" s="33"/>
      <c r="P31" s="33"/>
    </row>
    <row r="32" ht="15.75" customHeight="1">
      <c r="A32" s="63" t="s">
        <v>412</v>
      </c>
      <c r="B32" s="64" t="s">
        <v>1894</v>
      </c>
      <c r="C32" s="13" t="s">
        <v>1895</v>
      </c>
      <c r="D32" s="13" t="s">
        <v>24</v>
      </c>
      <c r="M32" s="33" t="s">
        <v>1894</v>
      </c>
      <c r="N32" s="33"/>
      <c r="O32" s="33"/>
      <c r="P32" s="33"/>
    </row>
    <row r="33" ht="15.75" customHeight="1">
      <c r="A33" s="63" t="s">
        <v>416</v>
      </c>
      <c r="B33" s="62"/>
      <c r="M33" s="33"/>
      <c r="N33" s="33"/>
      <c r="O33" s="33"/>
      <c r="P33" s="33"/>
    </row>
    <row r="34" ht="15.75" customHeight="1">
      <c r="A34" s="63" t="s">
        <v>441</v>
      </c>
      <c r="B34" s="64" t="s">
        <v>1897</v>
      </c>
      <c r="C34" s="33" t="s">
        <v>1898</v>
      </c>
      <c r="D34" s="13" t="s">
        <v>1962</v>
      </c>
      <c r="E34" s="13" t="s">
        <v>1963</v>
      </c>
      <c r="M34" s="33" t="s">
        <v>1980</v>
      </c>
      <c r="N34" s="33"/>
      <c r="O34" s="33"/>
      <c r="P34" s="33" t="s">
        <v>1981</v>
      </c>
    </row>
    <row r="35" ht="15.75" customHeight="1">
      <c r="A35" s="63" t="s">
        <v>449</v>
      </c>
      <c r="B35" s="64" t="s">
        <v>449</v>
      </c>
      <c r="C35" s="22" t="s">
        <v>449</v>
      </c>
      <c r="D35" s="13" t="s">
        <v>1962</v>
      </c>
      <c r="M35" s="33"/>
      <c r="N35" s="33"/>
      <c r="O35" s="33"/>
      <c r="P35" s="33"/>
    </row>
    <row r="36" ht="15.75" customHeight="1">
      <c r="A36" s="63" t="s">
        <v>454</v>
      </c>
      <c r="B36" s="64" t="s">
        <v>1902</v>
      </c>
      <c r="C36" s="22" t="s">
        <v>1902</v>
      </c>
      <c r="D36" s="13" t="s">
        <v>1962</v>
      </c>
      <c r="M36" s="33" t="s">
        <v>1982</v>
      </c>
      <c r="N36" s="33"/>
      <c r="O36" s="33"/>
      <c r="P36" s="33"/>
    </row>
    <row r="37" ht="15.75" customHeight="1">
      <c r="A37" s="63" t="s">
        <v>462</v>
      </c>
      <c r="B37" s="64" t="s">
        <v>462</v>
      </c>
      <c r="C37" s="13" t="s">
        <v>1903</v>
      </c>
      <c r="D37" s="13" t="s">
        <v>1904</v>
      </c>
      <c r="M37" s="33" t="s">
        <v>1983</v>
      </c>
      <c r="N37" s="33"/>
      <c r="O37" s="33"/>
      <c r="P37" s="33"/>
    </row>
    <row r="38" ht="15.75" customHeight="1">
      <c r="A38" s="63" t="s">
        <v>465</v>
      </c>
      <c r="B38" s="64" t="s">
        <v>465</v>
      </c>
      <c r="C38" s="13" t="s">
        <v>1905</v>
      </c>
      <c r="D38" s="13" t="s">
        <v>1905</v>
      </c>
      <c r="M38" s="33" t="s">
        <v>1984</v>
      </c>
      <c r="N38" s="33"/>
      <c r="O38" s="33"/>
      <c r="P38" s="33"/>
    </row>
    <row r="39" ht="15.75" customHeight="1">
      <c r="A39" s="63" t="s">
        <v>470</v>
      </c>
      <c r="B39" s="64" t="s">
        <v>1906</v>
      </c>
      <c r="C39" s="13" t="s">
        <v>1907</v>
      </c>
      <c r="D39" s="13" t="s">
        <v>1985</v>
      </c>
      <c r="E39" s="13" t="s">
        <v>1905</v>
      </c>
      <c r="M39" s="33" t="s">
        <v>1986</v>
      </c>
      <c r="N39" s="33"/>
      <c r="O39" s="33"/>
      <c r="P39" s="33"/>
    </row>
    <row r="40" ht="15.75" customHeight="1">
      <c r="A40" s="63" t="s">
        <v>474</v>
      </c>
      <c r="B40" s="64" t="s">
        <v>474</v>
      </c>
      <c r="C40" s="13" t="s">
        <v>1908</v>
      </c>
      <c r="D40" s="13" t="s">
        <v>1904</v>
      </c>
      <c r="E40" s="13" t="s">
        <v>1963</v>
      </c>
      <c r="M40" s="33" t="s">
        <v>1987</v>
      </c>
      <c r="N40" s="33"/>
      <c r="O40" s="33"/>
      <c r="P40" s="33"/>
    </row>
    <row r="41" ht="15.75" customHeight="1">
      <c r="A41" s="63" t="s">
        <v>98</v>
      </c>
      <c r="B41" s="64" t="s">
        <v>98</v>
      </c>
      <c r="C41" s="22" t="s">
        <v>98</v>
      </c>
      <c r="D41" s="13" t="s">
        <v>1962</v>
      </c>
      <c r="M41" s="33"/>
      <c r="N41" s="33"/>
      <c r="O41" s="33"/>
      <c r="P41" s="33"/>
    </row>
    <row r="42" ht="15.75" customHeight="1">
      <c r="A42" s="63" t="s">
        <v>502</v>
      </c>
      <c r="B42" s="64" t="s">
        <v>1911</v>
      </c>
      <c r="C42" s="33" t="s">
        <v>1912</v>
      </c>
      <c r="D42" s="13" t="s">
        <v>1962</v>
      </c>
      <c r="E42" s="13" t="s">
        <v>227</v>
      </c>
      <c r="M42" s="33"/>
      <c r="N42" s="33"/>
      <c r="O42" s="33"/>
      <c r="P42" s="33"/>
    </row>
    <row r="43" ht="15.75" customHeight="1">
      <c r="A43" s="63" t="s">
        <v>511</v>
      </c>
      <c r="B43" s="64" t="s">
        <v>511</v>
      </c>
      <c r="C43" s="33" t="s">
        <v>1913</v>
      </c>
      <c r="D43" s="13" t="s">
        <v>1961</v>
      </c>
      <c r="E43" s="13" t="s">
        <v>1963</v>
      </c>
      <c r="F43" s="13"/>
      <c r="G43" s="13"/>
      <c r="H43" s="13"/>
      <c r="I43" s="13" t="s">
        <v>227</v>
      </c>
      <c r="M43" s="33" t="s">
        <v>1988</v>
      </c>
      <c r="N43" s="33" t="s">
        <v>1989</v>
      </c>
      <c r="O43" s="33" t="s">
        <v>1990</v>
      </c>
      <c r="P43" s="33"/>
    </row>
    <row r="44" ht="15.75" customHeight="1">
      <c r="A44" s="63" t="s">
        <v>515</v>
      </c>
      <c r="B44" s="64" t="s">
        <v>1915</v>
      </c>
      <c r="C44" s="33" t="s">
        <v>1916</v>
      </c>
      <c r="D44" s="13" t="s">
        <v>1962</v>
      </c>
      <c r="E44" s="13" t="s">
        <v>1905</v>
      </c>
      <c r="F44" s="13"/>
      <c r="G44" s="13"/>
      <c r="H44" s="13"/>
      <c r="I44" s="13" t="s">
        <v>1991</v>
      </c>
      <c r="M44" s="33" t="s">
        <v>1992</v>
      </c>
      <c r="N44" s="33" t="s">
        <v>1993</v>
      </c>
      <c r="O44" s="33"/>
      <c r="P44" s="33"/>
    </row>
    <row r="45" ht="15.75" customHeight="1">
      <c r="A45" s="63" t="s">
        <v>539</v>
      </c>
      <c r="B45" s="64" t="s">
        <v>539</v>
      </c>
      <c r="C45" s="33" t="s">
        <v>1918</v>
      </c>
      <c r="D45" s="13" t="s">
        <v>1991</v>
      </c>
      <c r="E45" s="13" t="s">
        <v>1985</v>
      </c>
      <c r="M45" s="33" t="s">
        <v>1994</v>
      </c>
      <c r="N45" s="33" t="s">
        <v>1995</v>
      </c>
      <c r="O45" s="33"/>
      <c r="P45" s="33"/>
    </row>
    <row r="46" ht="15.75" customHeight="1">
      <c r="A46" s="63" t="s">
        <v>542</v>
      </c>
      <c r="B46" s="62" t="s">
        <v>98</v>
      </c>
      <c r="C46" s="13" t="s">
        <v>98</v>
      </c>
      <c r="D46" s="13" t="s">
        <v>1962</v>
      </c>
      <c r="M46" s="33"/>
      <c r="N46" s="33"/>
      <c r="O46" s="33"/>
      <c r="P46" s="33"/>
    </row>
    <row r="47" ht="15.75" customHeight="1">
      <c r="A47" s="63" t="s">
        <v>545</v>
      </c>
      <c r="B47" s="64" t="s">
        <v>545</v>
      </c>
      <c r="C47" s="33" t="s">
        <v>1919</v>
      </c>
      <c r="D47" s="13" t="s">
        <v>1904</v>
      </c>
      <c r="M47" s="33" t="s">
        <v>1996</v>
      </c>
      <c r="N47" s="33"/>
      <c r="O47" s="33"/>
      <c r="P47" s="33"/>
    </row>
    <row r="48" ht="15.75" customHeight="1">
      <c r="A48" s="63" t="s">
        <v>560</v>
      </c>
      <c r="B48" s="64" t="s">
        <v>560</v>
      </c>
      <c r="C48" s="13" t="s">
        <v>1920</v>
      </c>
      <c r="D48" s="13" t="s">
        <v>1991</v>
      </c>
      <c r="E48" s="13" t="s">
        <v>1962</v>
      </c>
      <c r="F48" s="13"/>
      <c r="G48" s="13"/>
      <c r="H48" s="13"/>
      <c r="I48" s="13" t="s">
        <v>24</v>
      </c>
      <c r="M48" s="33" t="s">
        <v>1997</v>
      </c>
      <c r="N48" s="33" t="s">
        <v>1998</v>
      </c>
      <c r="O48" s="33"/>
      <c r="P48" s="33"/>
    </row>
    <row r="49" ht="15.75" customHeight="1">
      <c r="A49" s="63" t="s">
        <v>565</v>
      </c>
      <c r="B49" s="64" t="s">
        <v>565</v>
      </c>
      <c r="C49" s="13" t="s">
        <v>1922</v>
      </c>
      <c r="D49" s="13" t="s">
        <v>24</v>
      </c>
      <c r="E49" s="13" t="s">
        <v>1962</v>
      </c>
      <c r="M49" s="33" t="s">
        <v>1999</v>
      </c>
      <c r="N49" s="33"/>
      <c r="O49" s="33"/>
      <c r="P49" s="33"/>
    </row>
    <row r="50" ht="15.75" customHeight="1">
      <c r="A50" s="63" t="s">
        <v>571</v>
      </c>
      <c r="B50" s="64" t="s">
        <v>571</v>
      </c>
      <c r="C50" s="13" t="s">
        <v>1924</v>
      </c>
      <c r="D50" s="13" t="s">
        <v>1904</v>
      </c>
      <c r="E50" s="13" t="s">
        <v>1991</v>
      </c>
      <c r="M50" s="33" t="s">
        <v>2000</v>
      </c>
      <c r="N50" s="33" t="s">
        <v>2001</v>
      </c>
      <c r="O50" s="33"/>
      <c r="P50" s="33"/>
    </row>
    <row r="51" ht="15.75" customHeight="1">
      <c r="A51" s="63" t="s">
        <v>574</v>
      </c>
      <c r="B51" s="62" t="s">
        <v>98</v>
      </c>
      <c r="C51" s="13" t="s">
        <v>98</v>
      </c>
      <c r="D51" s="13" t="s">
        <v>1962</v>
      </c>
      <c r="M51" s="33"/>
      <c r="N51" s="33"/>
      <c r="O51" s="33"/>
      <c r="P51" s="33"/>
    </row>
    <row r="52" ht="15.75" customHeight="1">
      <c r="A52" s="63" t="s">
        <v>583</v>
      </c>
      <c r="B52" s="64" t="s">
        <v>583</v>
      </c>
      <c r="C52" s="22" t="s">
        <v>583</v>
      </c>
      <c r="D52" s="13" t="s">
        <v>1963</v>
      </c>
      <c r="M52" s="33" t="s">
        <v>583</v>
      </c>
      <c r="N52" s="33"/>
      <c r="O52" s="33"/>
      <c r="P52" s="33"/>
    </row>
    <row r="53" ht="15.75" customHeight="1">
      <c r="A53" s="63" t="s">
        <v>585</v>
      </c>
      <c r="B53" s="64" t="s">
        <v>585</v>
      </c>
      <c r="C53" s="13" t="s">
        <v>1925</v>
      </c>
      <c r="D53" s="13" t="s">
        <v>24</v>
      </c>
      <c r="M53" s="33"/>
      <c r="N53" s="33"/>
      <c r="O53" s="33"/>
      <c r="P53" s="33"/>
    </row>
    <row r="54" ht="15.75" customHeight="1">
      <c r="A54" s="63" t="s">
        <v>596</v>
      </c>
      <c r="B54" s="64" t="s">
        <v>596</v>
      </c>
      <c r="C54" s="33" t="s">
        <v>1927</v>
      </c>
      <c r="D54" s="13" t="s">
        <v>1962</v>
      </c>
      <c r="E54" s="13" t="s">
        <v>1963</v>
      </c>
      <c r="F54" s="13"/>
      <c r="G54" s="13"/>
      <c r="H54" s="13"/>
      <c r="I54" s="13" t="s">
        <v>1961</v>
      </c>
      <c r="M54" s="33" t="s">
        <v>2002</v>
      </c>
      <c r="N54" s="33" t="s">
        <v>2003</v>
      </c>
      <c r="O54" s="33"/>
      <c r="P54" s="33"/>
    </row>
    <row r="55" ht="15.75" customHeight="1">
      <c r="A55" s="63" t="s">
        <v>611</v>
      </c>
      <c r="B55" s="64" t="s">
        <v>611</v>
      </c>
      <c r="C55" s="13" t="s">
        <v>1931</v>
      </c>
      <c r="D55" s="13" t="s">
        <v>1962</v>
      </c>
      <c r="E55" s="13" t="s">
        <v>1905</v>
      </c>
      <c r="M55" s="33" t="s">
        <v>2004</v>
      </c>
      <c r="N55" s="33"/>
      <c r="O55" s="33"/>
      <c r="P55" s="33"/>
    </row>
    <row r="56" ht="15.75" customHeight="1">
      <c r="A56" s="63" t="s">
        <v>620</v>
      </c>
      <c r="B56" s="64" t="s">
        <v>620</v>
      </c>
      <c r="C56" s="13" t="s">
        <v>1933</v>
      </c>
      <c r="D56" s="13" t="s">
        <v>1985</v>
      </c>
      <c r="M56" s="33"/>
      <c r="N56" s="33" t="s">
        <v>620</v>
      </c>
      <c r="O56" s="33"/>
      <c r="P56" s="33"/>
    </row>
    <row r="57" ht="15.75" customHeight="1">
      <c r="A57" s="63" t="s">
        <v>630</v>
      </c>
      <c r="B57" s="64" t="s">
        <v>630</v>
      </c>
      <c r="C57" s="13" t="s">
        <v>630</v>
      </c>
      <c r="M57" s="33"/>
      <c r="N57" s="33"/>
      <c r="O57" s="33"/>
      <c r="P57" s="33"/>
    </row>
    <row r="58" ht="15.75" customHeight="1">
      <c r="A58" s="63" t="s">
        <v>634</v>
      </c>
      <c r="B58" s="64" t="s">
        <v>634</v>
      </c>
      <c r="C58" s="13" t="s">
        <v>1935</v>
      </c>
      <c r="D58" s="13" t="s">
        <v>1991</v>
      </c>
      <c r="M58" s="33"/>
      <c r="N58" s="33"/>
      <c r="O58" s="33"/>
      <c r="P58" s="33"/>
    </row>
    <row r="59" ht="15.75" customHeight="1">
      <c r="A59" s="63" t="s">
        <v>637</v>
      </c>
      <c r="B59" s="64" t="s">
        <v>637</v>
      </c>
      <c r="C59" s="22" t="s">
        <v>637</v>
      </c>
      <c r="D59" s="13" t="s">
        <v>2005</v>
      </c>
      <c r="M59" s="33"/>
      <c r="N59" s="33"/>
      <c r="O59" s="33"/>
      <c r="P59" s="33"/>
    </row>
    <row r="60" ht="15.75" customHeight="1">
      <c r="A60" s="63" t="s">
        <v>642</v>
      </c>
      <c r="B60" s="64" t="s">
        <v>642</v>
      </c>
      <c r="C60" s="22" t="s">
        <v>642</v>
      </c>
      <c r="D60" s="13" t="s">
        <v>24</v>
      </c>
      <c r="M60" s="33"/>
      <c r="N60" s="33"/>
      <c r="O60" s="33"/>
      <c r="P60" s="33"/>
    </row>
    <row r="61" ht="15.75" customHeight="1">
      <c r="A61" s="63" t="s">
        <v>653</v>
      </c>
      <c r="B61" s="64" t="s">
        <v>653</v>
      </c>
      <c r="C61" s="13" t="s">
        <v>1936</v>
      </c>
      <c r="D61" s="13" t="s">
        <v>227</v>
      </c>
      <c r="E61" s="13" t="s">
        <v>1962</v>
      </c>
      <c r="M61" s="33" t="s">
        <v>2006</v>
      </c>
      <c r="N61" s="33" t="s">
        <v>2007</v>
      </c>
      <c r="O61" s="33" t="s">
        <v>2008</v>
      </c>
      <c r="P61" s="33"/>
    </row>
    <row r="62" ht="15.75" customHeight="1">
      <c r="A62" s="63" t="s">
        <v>660</v>
      </c>
      <c r="B62" s="64" t="s">
        <v>1937</v>
      </c>
      <c r="C62" s="13" t="s">
        <v>1938</v>
      </c>
      <c r="D62" s="13" t="s">
        <v>1991</v>
      </c>
      <c r="M62" s="33" t="s">
        <v>2009</v>
      </c>
      <c r="N62" s="33" t="s">
        <v>2010</v>
      </c>
      <c r="O62" s="33"/>
      <c r="P62" s="33"/>
    </row>
    <row r="63" ht="15.75" customHeight="1">
      <c r="A63" s="63" t="s">
        <v>667</v>
      </c>
      <c r="B63" s="64" t="s">
        <v>667</v>
      </c>
      <c r="C63" s="33" t="s">
        <v>1939</v>
      </c>
      <c r="D63" s="13" t="s">
        <v>1985</v>
      </c>
      <c r="E63" s="13" t="s">
        <v>24</v>
      </c>
      <c r="M63" s="33"/>
      <c r="N63" s="33" t="s">
        <v>2011</v>
      </c>
      <c r="O63" s="33" t="s">
        <v>2012</v>
      </c>
      <c r="P63" s="33"/>
    </row>
    <row r="64" ht="15.75" customHeight="1">
      <c r="A64" s="63" t="s">
        <v>671</v>
      </c>
      <c r="B64" s="64" t="s">
        <v>1941</v>
      </c>
      <c r="C64" s="22" t="s">
        <v>1941</v>
      </c>
      <c r="D64" s="13" t="s">
        <v>1962</v>
      </c>
      <c r="M64" s="33"/>
      <c r="N64" s="33"/>
      <c r="O64" s="33"/>
      <c r="P64" s="33"/>
    </row>
    <row r="65" ht="15.75" customHeight="1">
      <c r="A65" s="63" t="s">
        <v>692</v>
      </c>
      <c r="B65" s="64" t="s">
        <v>692</v>
      </c>
      <c r="C65" s="33" t="s">
        <v>1942</v>
      </c>
      <c r="D65" s="13" t="s">
        <v>1991</v>
      </c>
      <c r="E65" s="13" t="s">
        <v>24</v>
      </c>
      <c r="M65" s="33" t="s">
        <v>2013</v>
      </c>
      <c r="N65" s="33"/>
      <c r="O65" s="33"/>
      <c r="P65" s="33"/>
    </row>
    <row r="66" ht="15.75" customHeight="1">
      <c r="A66" s="63" t="s">
        <v>701</v>
      </c>
      <c r="B66" s="64" t="s">
        <v>1944</v>
      </c>
      <c r="C66" s="13" t="s">
        <v>1945</v>
      </c>
      <c r="D66" s="13" t="s">
        <v>1991</v>
      </c>
      <c r="E66" s="13" t="s">
        <v>24</v>
      </c>
      <c r="M66" s="33"/>
      <c r="N66" s="33"/>
      <c r="O66" s="33"/>
      <c r="P66" s="33"/>
    </row>
    <row r="67" ht="15.75" customHeight="1">
      <c r="A67" s="67" t="s">
        <v>711</v>
      </c>
      <c r="B67" s="71" t="s">
        <v>711</v>
      </c>
      <c r="C67" s="13" t="s">
        <v>1902</v>
      </c>
      <c r="D67" s="13" t="s">
        <v>1962</v>
      </c>
      <c r="M67" s="33" t="s">
        <v>2014</v>
      </c>
      <c r="N67" s="33"/>
      <c r="O67" s="33"/>
      <c r="P67" s="33"/>
    </row>
    <row r="68" ht="15.75" customHeight="1">
      <c r="A68" s="67" t="s">
        <v>722</v>
      </c>
      <c r="M68" s="33" t="s">
        <v>2015</v>
      </c>
      <c r="N68" s="33" t="s">
        <v>2016</v>
      </c>
      <c r="O68" s="33"/>
      <c r="P68" s="33"/>
    </row>
    <row r="69" ht="15.75" customHeight="1">
      <c r="A69" s="67" t="s">
        <v>730</v>
      </c>
      <c r="M69" s="33" t="s">
        <v>2017</v>
      </c>
      <c r="N69" s="33"/>
      <c r="O69" s="33"/>
      <c r="P69" s="33"/>
    </row>
    <row r="70" ht="15.75" customHeight="1">
      <c r="A70" s="67" t="s">
        <v>753</v>
      </c>
      <c r="M70" s="33" t="s">
        <v>2018</v>
      </c>
      <c r="N70" s="33"/>
      <c r="O70" s="33"/>
      <c r="P70" s="33"/>
    </row>
    <row r="71" ht="15.75" customHeight="1">
      <c r="A71" s="67" t="s">
        <v>758</v>
      </c>
      <c r="M71" s="33" t="s">
        <v>2019</v>
      </c>
      <c r="N71" s="33"/>
      <c r="O71" s="33"/>
      <c r="P71" s="33"/>
    </row>
    <row r="72" ht="15.75" customHeight="1">
      <c r="A72" s="67" t="s">
        <v>762</v>
      </c>
      <c r="M72" s="33" t="s">
        <v>2020</v>
      </c>
      <c r="N72" s="33"/>
      <c r="O72" s="33"/>
      <c r="P72" s="33"/>
    </row>
    <row r="73" ht="15.75" customHeight="1">
      <c r="A73" s="67" t="s">
        <v>98</v>
      </c>
      <c r="M73" s="33" t="s">
        <v>2021</v>
      </c>
      <c r="N73" s="33"/>
      <c r="O73" s="33"/>
      <c r="P73" s="33"/>
    </row>
    <row r="74" ht="15.75" customHeight="1">
      <c r="A74" s="22"/>
      <c r="M74" s="33"/>
      <c r="N74" s="33"/>
      <c r="O74" s="33"/>
      <c r="P74" s="33"/>
    </row>
    <row r="75" ht="15.75" customHeight="1">
      <c r="M75" s="33"/>
      <c r="N75" s="33"/>
      <c r="O75" s="33"/>
      <c r="P75" s="33"/>
    </row>
    <row r="76" ht="15.75" customHeight="1">
      <c r="M76" s="33"/>
      <c r="N76" s="33"/>
      <c r="O76" s="33"/>
      <c r="P76" s="33"/>
    </row>
    <row r="77" ht="15.75" customHeight="1">
      <c r="M77" s="33"/>
      <c r="N77" s="33"/>
      <c r="O77" s="33"/>
      <c r="P77" s="33"/>
    </row>
    <row r="78" ht="15.75" customHeight="1">
      <c r="M78" s="33"/>
      <c r="N78" s="33"/>
      <c r="O78" s="33"/>
      <c r="P78" s="33"/>
    </row>
    <row r="79" ht="15.75" customHeight="1">
      <c r="A79" s="22"/>
      <c r="M79" s="33"/>
      <c r="N79" s="33"/>
      <c r="O79" s="33"/>
      <c r="P79" s="33"/>
    </row>
    <row r="80" ht="15.75" customHeight="1">
      <c r="A80" s="22"/>
      <c r="M80" s="33"/>
      <c r="N80" s="33"/>
      <c r="O80" s="33"/>
      <c r="P80" s="33"/>
    </row>
    <row r="81" ht="15.75" customHeight="1">
      <c r="B81" s="22"/>
      <c r="M81" s="33"/>
      <c r="N81" s="33"/>
      <c r="O81" s="33"/>
      <c r="P81" s="33"/>
    </row>
    <row r="82" ht="15.75" customHeight="1">
      <c r="M82" s="33"/>
      <c r="N82" s="33"/>
      <c r="O82" s="33"/>
      <c r="P82" s="33"/>
    </row>
    <row r="83" ht="15.75" customHeight="1">
      <c r="B83" s="22"/>
      <c r="M83" s="33"/>
      <c r="N83" s="33"/>
      <c r="O83" s="33"/>
      <c r="P83" s="33"/>
    </row>
    <row r="84" ht="15.75" customHeight="1">
      <c r="M84" s="33"/>
      <c r="N84" s="33"/>
      <c r="O84" s="33"/>
      <c r="P84" s="33"/>
    </row>
    <row r="85" ht="15.75" customHeight="1">
      <c r="B85" s="22"/>
      <c r="M85" s="33"/>
      <c r="N85" s="33"/>
      <c r="O85" s="33"/>
      <c r="P85" s="33"/>
    </row>
    <row r="86" ht="15.75" customHeight="1">
      <c r="B86" s="22"/>
      <c r="M86" s="33"/>
      <c r="N86" s="33"/>
      <c r="O86" s="33"/>
      <c r="P86" s="33"/>
    </row>
    <row r="87" ht="15.75" customHeight="1">
      <c r="B87" s="22"/>
      <c r="M87" s="33"/>
      <c r="N87" s="33"/>
      <c r="O87" s="33"/>
      <c r="P87" s="33"/>
    </row>
    <row r="88" ht="15.75" customHeight="1">
      <c r="M88" s="33"/>
      <c r="N88" s="33"/>
      <c r="O88" s="33"/>
      <c r="P88" s="33"/>
    </row>
    <row r="89" ht="15.75" customHeight="1">
      <c r="B89" s="22"/>
      <c r="M89" s="33"/>
      <c r="N89" s="33"/>
      <c r="O89" s="33"/>
      <c r="P89" s="33"/>
    </row>
    <row r="90" ht="15.75" customHeight="1">
      <c r="B90" s="22"/>
      <c r="M90" s="33"/>
      <c r="N90" s="33"/>
      <c r="O90" s="33"/>
      <c r="P90" s="33"/>
    </row>
    <row r="91" ht="15.75" customHeight="1">
      <c r="M91" s="33"/>
      <c r="N91" s="33"/>
      <c r="O91" s="33"/>
      <c r="P91" s="33"/>
    </row>
    <row r="92" ht="15.75" customHeight="1">
      <c r="B92" s="22"/>
      <c r="M92" s="33"/>
      <c r="N92" s="33"/>
      <c r="O92" s="33"/>
      <c r="P92" s="33"/>
    </row>
    <row r="93" ht="15.75" customHeight="1">
      <c r="B93" s="22"/>
      <c r="M93" s="33"/>
      <c r="N93" s="33"/>
      <c r="O93" s="33"/>
      <c r="P93" s="33"/>
    </row>
    <row r="94" ht="15.75" customHeight="1">
      <c r="B94" s="22"/>
      <c r="M94" s="33"/>
      <c r="N94" s="33"/>
      <c r="O94" s="33"/>
      <c r="P94" s="33"/>
    </row>
    <row r="95" ht="15.75" customHeight="1">
      <c r="B95" s="22"/>
      <c r="M95" s="33"/>
      <c r="N95" s="33"/>
      <c r="O95" s="33"/>
      <c r="P95" s="33"/>
    </row>
    <row r="96" ht="15.75" customHeight="1">
      <c r="B96" s="22"/>
      <c r="M96" s="33"/>
      <c r="N96" s="33"/>
      <c r="O96" s="33"/>
      <c r="P96" s="33"/>
    </row>
    <row r="97" ht="15.75" customHeight="1">
      <c r="B97" s="22"/>
      <c r="M97" s="33"/>
      <c r="N97" s="33"/>
      <c r="O97" s="33"/>
      <c r="P97" s="33"/>
    </row>
    <row r="98" ht="15.75" customHeight="1">
      <c r="B98" s="22"/>
      <c r="M98" s="33"/>
      <c r="N98" s="33"/>
      <c r="O98" s="33"/>
      <c r="P98" s="33"/>
    </row>
    <row r="99" ht="15.75" customHeight="1">
      <c r="B99" s="22"/>
      <c r="M99" s="33"/>
      <c r="N99" s="33"/>
      <c r="O99" s="33"/>
      <c r="P99" s="33"/>
    </row>
    <row r="100" ht="15.75" customHeight="1">
      <c r="B100" s="22"/>
      <c r="M100" s="33"/>
      <c r="N100" s="33"/>
      <c r="O100" s="33"/>
      <c r="P100" s="33"/>
    </row>
    <row r="101" ht="15.75" customHeight="1">
      <c r="B101" s="22"/>
      <c r="M101" s="33"/>
      <c r="N101" s="33"/>
      <c r="O101" s="33"/>
      <c r="P101" s="33"/>
    </row>
    <row r="102" ht="15.75" customHeight="1">
      <c r="B102" s="22"/>
      <c r="M102" s="33"/>
      <c r="N102" s="33"/>
      <c r="O102" s="33"/>
      <c r="P102" s="33"/>
    </row>
    <row r="103" ht="15.75" customHeight="1">
      <c r="B103" s="22"/>
      <c r="M103" s="33"/>
      <c r="N103" s="33"/>
      <c r="O103" s="33"/>
      <c r="P103" s="33"/>
    </row>
    <row r="104" ht="15.75" customHeight="1">
      <c r="M104" s="33"/>
      <c r="N104" s="33"/>
      <c r="O104" s="33"/>
      <c r="P104" s="33"/>
    </row>
    <row r="105" ht="15.75" customHeight="1">
      <c r="B105" s="22"/>
      <c r="M105" s="33"/>
      <c r="N105" s="33"/>
      <c r="O105" s="33"/>
      <c r="P105" s="33"/>
    </row>
    <row r="106" ht="15.75" customHeight="1">
      <c r="B106" s="22"/>
      <c r="M106" s="33"/>
      <c r="N106" s="33"/>
      <c r="O106" s="33"/>
      <c r="P106" s="33"/>
    </row>
    <row r="107" ht="15.75" customHeight="1">
      <c r="B107" s="22"/>
      <c r="M107" s="33"/>
      <c r="N107" s="33"/>
      <c r="O107" s="33"/>
      <c r="P107" s="33"/>
    </row>
    <row r="108" ht="15.75" customHeight="1">
      <c r="B108" s="22"/>
      <c r="M108" s="33"/>
      <c r="N108" s="33"/>
      <c r="O108" s="33"/>
      <c r="P108" s="33"/>
    </row>
    <row r="109" ht="15.75" customHeight="1">
      <c r="M109" s="33"/>
      <c r="N109" s="33"/>
      <c r="O109" s="33"/>
      <c r="P109" s="33"/>
    </row>
    <row r="110" ht="15.75" customHeight="1">
      <c r="B110" s="22"/>
      <c r="M110" s="33"/>
      <c r="N110" s="33"/>
      <c r="O110" s="33"/>
      <c r="P110" s="33"/>
    </row>
    <row r="111" ht="15.75" customHeight="1">
      <c r="B111" s="22"/>
      <c r="M111" s="33"/>
      <c r="N111" s="33"/>
      <c r="O111" s="33"/>
      <c r="P111" s="33"/>
    </row>
    <row r="112" ht="15.75" customHeight="1">
      <c r="B112" s="22"/>
      <c r="M112" s="33"/>
      <c r="N112" s="33"/>
      <c r="O112" s="33"/>
      <c r="P112" s="33"/>
    </row>
    <row r="113" ht="15.75" customHeight="1">
      <c r="B113" s="22"/>
      <c r="M113" s="33"/>
      <c r="N113" s="33"/>
      <c r="O113" s="33"/>
      <c r="P113" s="33"/>
    </row>
    <row r="114" ht="15.75" customHeight="1">
      <c r="M114" s="33"/>
      <c r="N114" s="33"/>
      <c r="O114" s="33"/>
      <c r="P114" s="33"/>
    </row>
    <row r="115" ht="15.75" customHeight="1">
      <c r="B115" s="22"/>
      <c r="M115" s="33"/>
      <c r="N115" s="33"/>
      <c r="O115" s="33"/>
      <c r="P115" s="33"/>
    </row>
    <row r="116" ht="15.75" customHeight="1">
      <c r="B116" s="22"/>
      <c r="M116" s="33"/>
      <c r="N116" s="33"/>
      <c r="O116" s="33"/>
      <c r="P116" s="33"/>
    </row>
    <row r="117" ht="15.75" customHeight="1">
      <c r="B117" s="22"/>
      <c r="M117" s="33"/>
      <c r="N117" s="33"/>
      <c r="O117" s="33"/>
      <c r="P117" s="33"/>
    </row>
    <row r="118" ht="15.75" customHeight="1">
      <c r="B118" s="22"/>
      <c r="M118" s="33"/>
      <c r="N118" s="33"/>
      <c r="O118" s="33"/>
      <c r="P118" s="33"/>
    </row>
    <row r="119" ht="15.75" customHeight="1">
      <c r="B119" s="22"/>
      <c r="M119" s="33"/>
      <c r="N119" s="33"/>
      <c r="O119" s="33"/>
      <c r="P119" s="33"/>
    </row>
    <row r="120" ht="15.75" customHeight="1">
      <c r="B120" s="22"/>
      <c r="M120" s="33"/>
      <c r="N120" s="33"/>
      <c r="O120" s="33"/>
      <c r="P120" s="33"/>
    </row>
    <row r="121" ht="15.75" customHeight="1">
      <c r="B121" s="22"/>
      <c r="M121" s="33"/>
      <c r="N121" s="33"/>
      <c r="O121" s="33"/>
      <c r="P121" s="33"/>
    </row>
    <row r="122" ht="15.75" customHeight="1">
      <c r="B122" s="22"/>
      <c r="M122" s="33"/>
      <c r="N122" s="33"/>
      <c r="O122" s="33"/>
      <c r="P122" s="33"/>
    </row>
    <row r="123" ht="15.75" customHeight="1">
      <c r="B123" s="22"/>
      <c r="M123" s="33"/>
      <c r="N123" s="33"/>
      <c r="O123" s="33"/>
      <c r="P123" s="33"/>
    </row>
    <row r="124" ht="15.75" customHeight="1">
      <c r="B124" s="22"/>
      <c r="M124" s="33"/>
      <c r="N124" s="33"/>
      <c r="O124" s="33"/>
      <c r="P124" s="33"/>
    </row>
    <row r="125" ht="15.75" customHeight="1">
      <c r="B125" s="22"/>
      <c r="M125" s="33"/>
      <c r="N125" s="33"/>
      <c r="O125" s="33"/>
      <c r="P125" s="33"/>
    </row>
    <row r="126" ht="15.75" customHeight="1">
      <c r="B126" s="22"/>
      <c r="M126" s="33"/>
      <c r="N126" s="33"/>
      <c r="O126" s="33"/>
      <c r="P126" s="33"/>
    </row>
    <row r="127" ht="15.75" customHeight="1">
      <c r="B127" s="22"/>
      <c r="M127" s="33"/>
      <c r="N127" s="33"/>
      <c r="O127" s="33"/>
      <c r="P127" s="33"/>
    </row>
    <row r="128" ht="15.75" customHeight="1">
      <c r="B128" s="22"/>
      <c r="M128" s="33"/>
      <c r="N128" s="33"/>
      <c r="O128" s="33"/>
      <c r="P128" s="33"/>
    </row>
    <row r="129" ht="15.75" customHeight="1">
      <c r="B129" s="22"/>
      <c r="M129" s="33"/>
      <c r="N129" s="33"/>
      <c r="O129" s="33"/>
      <c r="P129" s="33"/>
    </row>
    <row r="130" ht="15.75" customHeight="1">
      <c r="M130" s="33"/>
      <c r="N130" s="33"/>
      <c r="O130" s="33"/>
      <c r="P130" s="33"/>
    </row>
    <row r="131" ht="15.75" customHeight="1">
      <c r="M131" s="33"/>
      <c r="N131" s="33"/>
      <c r="O131" s="33"/>
      <c r="P131" s="33"/>
    </row>
    <row r="132" ht="15.75" customHeight="1">
      <c r="M132" s="33"/>
      <c r="N132" s="33"/>
      <c r="O132" s="33"/>
      <c r="P132" s="33"/>
    </row>
    <row r="133" ht="15.75" customHeight="1">
      <c r="M133" s="33"/>
      <c r="N133" s="33"/>
      <c r="O133" s="33"/>
      <c r="P133" s="33"/>
    </row>
    <row r="134" ht="15.75" customHeight="1">
      <c r="M134" s="33"/>
      <c r="N134" s="33"/>
      <c r="O134" s="33"/>
      <c r="P134" s="33"/>
    </row>
    <row r="135" ht="15.75" customHeight="1">
      <c r="M135" s="33"/>
      <c r="N135" s="33"/>
      <c r="O135" s="33"/>
      <c r="P135" s="33"/>
    </row>
    <row r="136" ht="15.75" customHeight="1">
      <c r="M136" s="33"/>
      <c r="N136" s="33"/>
      <c r="O136" s="33"/>
      <c r="P136" s="33"/>
    </row>
    <row r="137" ht="15.75" customHeight="1">
      <c r="M137" s="33"/>
      <c r="N137" s="33"/>
      <c r="O137" s="33"/>
      <c r="P137" s="33"/>
    </row>
    <row r="138" ht="15.75" customHeight="1">
      <c r="M138" s="33"/>
      <c r="N138" s="33"/>
      <c r="O138" s="33"/>
      <c r="P138" s="33"/>
    </row>
    <row r="139" ht="15.75" customHeight="1">
      <c r="M139" s="33"/>
      <c r="N139" s="33"/>
      <c r="O139" s="33"/>
      <c r="P139" s="33"/>
    </row>
    <row r="140" ht="15.75" customHeight="1">
      <c r="M140" s="33"/>
      <c r="N140" s="33"/>
      <c r="O140" s="33"/>
      <c r="P140" s="33"/>
    </row>
    <row r="141" ht="15.75" customHeight="1">
      <c r="M141" s="33"/>
      <c r="N141" s="33"/>
      <c r="O141" s="33"/>
      <c r="P141" s="33"/>
    </row>
    <row r="142" ht="15.75" customHeight="1">
      <c r="M142" s="33"/>
      <c r="N142" s="33"/>
      <c r="O142" s="33"/>
      <c r="P142" s="33"/>
    </row>
    <row r="143" ht="15.75" customHeight="1">
      <c r="M143" s="33"/>
      <c r="N143" s="33"/>
      <c r="O143" s="33"/>
      <c r="P143" s="33"/>
    </row>
    <row r="144" ht="15.75" customHeight="1">
      <c r="B144" s="22"/>
      <c r="M144" s="33"/>
      <c r="N144" s="33"/>
      <c r="O144" s="33"/>
      <c r="P144" s="33"/>
    </row>
    <row r="145" ht="15.75" customHeight="1">
      <c r="B145" s="22"/>
      <c r="M145" s="33"/>
      <c r="N145" s="33"/>
      <c r="O145" s="33"/>
      <c r="P145" s="33"/>
    </row>
    <row r="146" ht="15.75" customHeight="1">
      <c r="B146" s="22"/>
      <c r="M146" s="33"/>
      <c r="N146" s="33"/>
      <c r="O146" s="33"/>
      <c r="P146" s="33"/>
    </row>
    <row r="147" ht="15.75" customHeight="1">
      <c r="B147" s="22"/>
      <c r="M147" s="33"/>
      <c r="N147" s="33"/>
      <c r="O147" s="33"/>
      <c r="P147" s="33"/>
    </row>
    <row r="148" ht="15.75" customHeight="1">
      <c r="B148" s="22"/>
      <c r="M148" s="33"/>
      <c r="N148" s="33"/>
      <c r="O148" s="33"/>
      <c r="P148" s="33"/>
    </row>
    <row r="149" ht="15.75" customHeight="1">
      <c r="B149" s="22"/>
      <c r="M149" s="33"/>
      <c r="N149" s="33"/>
      <c r="O149" s="33"/>
      <c r="P149" s="33"/>
    </row>
    <row r="150" ht="15.75" customHeight="1">
      <c r="B150" s="22"/>
      <c r="M150" s="33"/>
      <c r="N150" s="33"/>
      <c r="O150" s="33"/>
      <c r="P150" s="33"/>
    </row>
    <row r="151" ht="15.75" customHeight="1">
      <c r="B151" s="22"/>
      <c r="M151" s="33"/>
      <c r="N151" s="33"/>
      <c r="O151" s="33"/>
      <c r="P151" s="33"/>
    </row>
    <row r="152" ht="15.75" customHeight="1">
      <c r="B152" s="22"/>
      <c r="M152" s="33"/>
      <c r="N152" s="33"/>
      <c r="O152" s="33"/>
      <c r="P152" s="33"/>
    </row>
    <row r="153" ht="15.75" customHeight="1">
      <c r="B153" s="22"/>
      <c r="M153" s="33"/>
      <c r="N153" s="33"/>
      <c r="O153" s="33"/>
      <c r="P153" s="33"/>
    </row>
    <row r="154" ht="15.75" customHeight="1">
      <c r="M154" s="33"/>
      <c r="N154" s="33"/>
      <c r="O154" s="33"/>
      <c r="P154" s="33"/>
    </row>
    <row r="155" ht="15.75" customHeight="1">
      <c r="M155" s="33"/>
      <c r="N155" s="33"/>
      <c r="O155" s="33"/>
      <c r="P155" s="33"/>
    </row>
    <row r="156" ht="15.75" customHeight="1">
      <c r="M156" s="33"/>
      <c r="N156" s="33"/>
      <c r="O156" s="33"/>
      <c r="P156" s="33"/>
    </row>
    <row r="157" ht="15.75" customHeight="1">
      <c r="M157" s="33"/>
      <c r="N157" s="33"/>
      <c r="O157" s="33"/>
      <c r="P157" s="33"/>
    </row>
    <row r="158" ht="15.75" customHeight="1">
      <c r="M158" s="33"/>
      <c r="N158" s="33"/>
      <c r="O158" s="33"/>
      <c r="P158" s="33"/>
    </row>
    <row r="159" ht="15.75" customHeight="1">
      <c r="M159" s="33"/>
      <c r="N159" s="33"/>
      <c r="O159" s="33"/>
      <c r="P159" s="33"/>
    </row>
    <row r="160" ht="15.75" customHeight="1">
      <c r="M160" s="33"/>
      <c r="N160" s="33"/>
      <c r="O160" s="33"/>
      <c r="P160" s="33"/>
    </row>
    <row r="161" ht="15.75" customHeight="1">
      <c r="M161" s="33"/>
      <c r="N161" s="33"/>
      <c r="O161" s="33"/>
      <c r="P161" s="33"/>
    </row>
    <row r="162" ht="15.75" customHeight="1">
      <c r="M162" s="33"/>
      <c r="N162" s="33"/>
      <c r="O162" s="33"/>
      <c r="P162" s="33"/>
    </row>
    <row r="163" ht="15.75" customHeight="1">
      <c r="M163" s="33"/>
      <c r="N163" s="33"/>
      <c r="O163" s="33"/>
      <c r="P163" s="33"/>
    </row>
    <row r="164" ht="15.75" customHeight="1">
      <c r="M164" s="33"/>
      <c r="N164" s="33"/>
      <c r="O164" s="33"/>
      <c r="P164" s="33"/>
    </row>
    <row r="165" ht="15.75" customHeight="1">
      <c r="M165" s="33"/>
      <c r="N165" s="33"/>
      <c r="O165" s="33"/>
      <c r="P165" s="33"/>
    </row>
    <row r="166" ht="15.75" customHeight="1">
      <c r="M166" s="33"/>
      <c r="N166" s="33"/>
      <c r="O166" s="33"/>
      <c r="P166" s="33"/>
    </row>
    <row r="167" ht="15.75" customHeight="1">
      <c r="M167" s="33"/>
      <c r="N167" s="33"/>
      <c r="O167" s="33"/>
      <c r="P167" s="33"/>
    </row>
    <row r="168" ht="15.75" customHeight="1">
      <c r="M168" s="33"/>
      <c r="N168" s="33"/>
      <c r="O168" s="33"/>
      <c r="P168" s="33"/>
    </row>
    <row r="169" ht="15.75" customHeight="1">
      <c r="M169" s="33"/>
      <c r="N169" s="33"/>
      <c r="O169" s="33"/>
      <c r="P169" s="33"/>
    </row>
    <row r="170" ht="15.75" customHeight="1">
      <c r="M170" s="33"/>
      <c r="N170" s="33"/>
      <c r="O170" s="33"/>
      <c r="P170" s="33"/>
    </row>
    <row r="171" ht="15.75" customHeight="1">
      <c r="M171" s="33"/>
      <c r="N171" s="33"/>
      <c r="O171" s="33"/>
      <c r="P171" s="33"/>
    </row>
    <row r="172" ht="15.75" customHeight="1">
      <c r="M172" s="33"/>
      <c r="N172" s="33"/>
      <c r="O172" s="33"/>
      <c r="P172" s="33"/>
    </row>
    <row r="173" ht="15.75" customHeight="1">
      <c r="M173" s="33"/>
      <c r="N173" s="33"/>
      <c r="O173" s="33"/>
      <c r="P173" s="33"/>
    </row>
    <row r="174" ht="15.75" customHeight="1">
      <c r="B174" s="22"/>
      <c r="M174" s="33"/>
      <c r="N174" s="33"/>
      <c r="O174" s="33"/>
      <c r="P174" s="33"/>
    </row>
    <row r="175" ht="15.75" customHeight="1">
      <c r="B175" s="22"/>
      <c r="M175" s="33"/>
      <c r="N175" s="33"/>
      <c r="O175" s="33"/>
      <c r="P175" s="33"/>
    </row>
    <row r="176" ht="15.75" customHeight="1">
      <c r="B176" s="22"/>
      <c r="M176" s="33"/>
      <c r="N176" s="33"/>
      <c r="O176" s="33"/>
      <c r="P176" s="33"/>
    </row>
    <row r="177" ht="15.75" customHeight="1">
      <c r="B177" s="22"/>
      <c r="M177" s="33"/>
      <c r="N177" s="33"/>
      <c r="O177" s="33"/>
      <c r="P177" s="33"/>
    </row>
    <row r="178" ht="15.75" customHeight="1">
      <c r="B178" s="22"/>
      <c r="M178" s="33"/>
      <c r="N178" s="33"/>
      <c r="O178" s="33"/>
      <c r="P178" s="33"/>
    </row>
    <row r="179" ht="15.75" customHeight="1">
      <c r="B179" s="22"/>
      <c r="M179" s="33"/>
      <c r="N179" s="33"/>
      <c r="O179" s="33"/>
      <c r="P179" s="33"/>
    </row>
    <row r="180" ht="15.75" customHeight="1">
      <c r="B180" s="22"/>
      <c r="M180" s="33"/>
      <c r="N180" s="33"/>
      <c r="O180" s="33"/>
      <c r="P180" s="33"/>
    </row>
    <row r="181" ht="15.75" customHeight="1">
      <c r="B181" s="22"/>
      <c r="M181" s="33"/>
      <c r="N181" s="33"/>
      <c r="O181" s="33"/>
      <c r="P181" s="33"/>
    </row>
    <row r="182" ht="15.75" customHeight="1">
      <c r="B182" s="22"/>
      <c r="M182" s="33"/>
      <c r="N182" s="33"/>
      <c r="O182" s="33"/>
      <c r="P182" s="33"/>
    </row>
    <row r="183" ht="15.75" customHeight="1">
      <c r="B183" s="22"/>
      <c r="M183" s="33"/>
      <c r="N183" s="33"/>
      <c r="O183" s="33"/>
      <c r="P183" s="33"/>
    </row>
    <row r="184" ht="15.75" customHeight="1">
      <c r="B184" s="22"/>
      <c r="M184" s="33"/>
      <c r="N184" s="33"/>
      <c r="O184" s="33"/>
      <c r="P184" s="33"/>
    </row>
    <row r="185" ht="15.75" customHeight="1">
      <c r="B185" s="22"/>
      <c r="M185" s="33"/>
      <c r="N185" s="33"/>
      <c r="O185" s="33"/>
      <c r="P185" s="33"/>
    </row>
    <row r="186" ht="15.75" customHeight="1">
      <c r="B186" s="22"/>
      <c r="M186" s="33"/>
      <c r="N186" s="33"/>
      <c r="O186" s="33"/>
      <c r="P186" s="33"/>
    </row>
    <row r="187" ht="15.75" customHeight="1">
      <c r="B187" s="22"/>
      <c r="M187" s="33"/>
      <c r="N187" s="33"/>
      <c r="O187" s="33"/>
      <c r="P187" s="33"/>
    </row>
    <row r="188" ht="15.75" customHeight="1">
      <c r="B188" s="22"/>
      <c r="M188" s="33"/>
      <c r="N188" s="33"/>
      <c r="O188" s="33"/>
      <c r="P188" s="33"/>
    </row>
    <row r="189" ht="15.75" customHeight="1">
      <c r="B189" s="22"/>
      <c r="M189" s="33"/>
      <c r="N189" s="33"/>
      <c r="O189" s="33"/>
      <c r="P189" s="33"/>
    </row>
    <row r="190" ht="15.75" customHeight="1">
      <c r="M190" s="33"/>
      <c r="N190" s="33"/>
      <c r="O190" s="33"/>
      <c r="P190" s="33"/>
    </row>
    <row r="191" ht="15.75" customHeight="1">
      <c r="M191" s="33"/>
      <c r="N191" s="33"/>
      <c r="O191" s="33"/>
      <c r="P191" s="33"/>
    </row>
    <row r="192" ht="15.75" customHeight="1">
      <c r="M192" s="33"/>
      <c r="N192" s="33"/>
      <c r="O192" s="33"/>
      <c r="P192" s="33"/>
    </row>
    <row r="193" ht="15.75" customHeight="1">
      <c r="M193" s="33"/>
      <c r="N193" s="33"/>
      <c r="O193" s="33"/>
      <c r="P193" s="33"/>
    </row>
    <row r="194" ht="15.75" customHeight="1">
      <c r="M194" s="33"/>
      <c r="N194" s="33"/>
      <c r="O194" s="33"/>
      <c r="P194" s="33"/>
    </row>
    <row r="195" ht="15.75" customHeight="1">
      <c r="M195" s="33"/>
      <c r="N195" s="33"/>
      <c r="O195" s="33"/>
      <c r="P195" s="33"/>
    </row>
    <row r="196" ht="15.75" customHeight="1">
      <c r="M196" s="33"/>
      <c r="N196" s="33"/>
      <c r="O196" s="33"/>
      <c r="P196" s="33"/>
    </row>
    <row r="197" ht="15.75" customHeight="1">
      <c r="M197" s="33"/>
      <c r="N197" s="33"/>
      <c r="O197" s="33"/>
      <c r="P197" s="33"/>
    </row>
    <row r="198" ht="15.75" customHeight="1">
      <c r="M198" s="33"/>
      <c r="N198" s="33"/>
      <c r="O198" s="33"/>
      <c r="P198" s="33"/>
    </row>
    <row r="199" ht="15.75" customHeight="1">
      <c r="M199" s="33"/>
      <c r="N199" s="33"/>
      <c r="O199" s="33"/>
      <c r="P199" s="33"/>
    </row>
    <row r="200" ht="15.75" customHeight="1">
      <c r="M200" s="33"/>
      <c r="N200" s="33"/>
      <c r="O200" s="33"/>
      <c r="P200" s="33"/>
    </row>
    <row r="201" ht="15.75" customHeight="1">
      <c r="M201" s="33"/>
      <c r="N201" s="33"/>
      <c r="O201" s="33"/>
      <c r="P201" s="33"/>
    </row>
    <row r="202" ht="15.75" customHeight="1">
      <c r="M202" s="33"/>
      <c r="N202" s="33"/>
      <c r="O202" s="33"/>
      <c r="P202" s="33"/>
    </row>
    <row r="203" ht="15.75" customHeight="1">
      <c r="M203" s="33"/>
      <c r="N203" s="33"/>
      <c r="O203" s="33"/>
      <c r="P203" s="33"/>
    </row>
    <row r="204" ht="15.75" customHeight="1">
      <c r="M204" s="33"/>
      <c r="N204" s="33"/>
      <c r="O204" s="33"/>
      <c r="P204" s="33"/>
    </row>
    <row r="205" ht="15.75" customHeight="1">
      <c r="M205" s="33"/>
      <c r="N205" s="33"/>
      <c r="O205" s="33"/>
      <c r="P205" s="33"/>
    </row>
    <row r="206" ht="15.75" customHeight="1">
      <c r="M206" s="33"/>
      <c r="N206" s="33"/>
      <c r="O206" s="33"/>
      <c r="P206" s="33"/>
    </row>
    <row r="207" ht="15.75" customHeight="1">
      <c r="M207" s="33"/>
      <c r="N207" s="33"/>
      <c r="O207" s="33"/>
      <c r="P207" s="33"/>
    </row>
    <row r="208" ht="15.75" customHeight="1">
      <c r="M208" s="33"/>
      <c r="N208" s="33"/>
      <c r="O208" s="33"/>
      <c r="P208" s="33"/>
    </row>
    <row r="209" ht="15.75" customHeight="1">
      <c r="M209" s="33"/>
      <c r="N209" s="33"/>
      <c r="O209" s="33"/>
      <c r="P209" s="33"/>
    </row>
    <row r="210" ht="15.75" customHeight="1">
      <c r="M210" s="33"/>
      <c r="N210" s="33"/>
      <c r="O210" s="33"/>
      <c r="P210" s="33"/>
    </row>
    <row r="211" ht="15.75" customHeight="1">
      <c r="M211" s="33"/>
      <c r="N211" s="33"/>
      <c r="O211" s="33"/>
      <c r="P211" s="33"/>
    </row>
    <row r="212" ht="15.75" customHeight="1">
      <c r="M212" s="33"/>
      <c r="N212" s="33"/>
      <c r="O212" s="33"/>
      <c r="P212" s="33"/>
    </row>
    <row r="213" ht="15.75" customHeight="1">
      <c r="B213" s="22"/>
      <c r="M213" s="33"/>
      <c r="N213" s="33"/>
      <c r="O213" s="33"/>
      <c r="P213" s="33"/>
    </row>
    <row r="214" ht="15.75" customHeight="1">
      <c r="B214" s="22"/>
      <c r="M214" s="33"/>
      <c r="N214" s="33"/>
      <c r="O214" s="33"/>
      <c r="P214" s="33"/>
    </row>
    <row r="215" ht="15.75" customHeight="1">
      <c r="B215" s="22"/>
      <c r="M215" s="33"/>
      <c r="N215" s="33"/>
      <c r="O215" s="33"/>
      <c r="P215" s="33"/>
    </row>
    <row r="216" ht="15.75" customHeight="1">
      <c r="B216" s="22"/>
      <c r="M216" s="33"/>
      <c r="N216" s="33"/>
      <c r="O216" s="33"/>
      <c r="P216" s="33"/>
    </row>
    <row r="217" ht="15.75" customHeight="1">
      <c r="B217" s="22"/>
      <c r="M217" s="33"/>
      <c r="N217" s="33"/>
      <c r="O217" s="33"/>
      <c r="P217" s="33"/>
    </row>
    <row r="218" ht="15.75" customHeight="1">
      <c r="B218" s="22"/>
      <c r="M218" s="33"/>
      <c r="N218" s="33"/>
      <c r="O218" s="33"/>
      <c r="P218" s="33"/>
    </row>
    <row r="219" ht="15.75" customHeight="1">
      <c r="B219" s="22"/>
      <c r="M219" s="33"/>
      <c r="N219" s="33"/>
      <c r="O219" s="33"/>
      <c r="P219" s="33"/>
    </row>
    <row r="220" ht="15.75" customHeight="1">
      <c r="M220" s="33"/>
      <c r="N220" s="33"/>
      <c r="O220" s="33"/>
      <c r="P220" s="33"/>
    </row>
    <row r="221" ht="15.75" customHeight="1">
      <c r="M221" s="33"/>
      <c r="N221" s="33"/>
      <c r="O221" s="33"/>
      <c r="P221" s="33"/>
    </row>
    <row r="222" ht="15.75" customHeight="1">
      <c r="M222" s="33"/>
      <c r="N222" s="33"/>
      <c r="O222" s="33"/>
      <c r="P222" s="33"/>
    </row>
    <row r="223" ht="15.75" customHeight="1">
      <c r="M223" s="33"/>
      <c r="N223" s="33"/>
      <c r="O223" s="33"/>
      <c r="P223" s="33"/>
    </row>
    <row r="224" ht="15.75" customHeight="1">
      <c r="M224" s="33"/>
      <c r="N224" s="33"/>
      <c r="O224" s="33"/>
      <c r="P224" s="33"/>
    </row>
    <row r="225" ht="15.75" customHeight="1">
      <c r="M225" s="33"/>
      <c r="N225" s="33"/>
      <c r="O225" s="33"/>
      <c r="P225" s="33"/>
    </row>
    <row r="226" ht="15.75" customHeight="1">
      <c r="M226" s="33"/>
      <c r="N226" s="33"/>
      <c r="O226" s="33"/>
      <c r="P226" s="33"/>
    </row>
    <row r="227" ht="15.75" customHeight="1">
      <c r="M227" s="33"/>
      <c r="N227" s="33"/>
      <c r="O227" s="33"/>
      <c r="P227" s="33"/>
    </row>
    <row r="228" ht="15.75" customHeight="1">
      <c r="M228" s="33"/>
      <c r="N228" s="33"/>
      <c r="O228" s="33"/>
      <c r="P228" s="33"/>
    </row>
    <row r="229" ht="15.75" customHeight="1">
      <c r="M229" s="33"/>
      <c r="N229" s="33"/>
      <c r="O229" s="33"/>
      <c r="P229" s="33"/>
    </row>
    <row r="230" ht="15.75" customHeight="1">
      <c r="M230" s="33"/>
      <c r="N230" s="33"/>
      <c r="O230" s="33"/>
      <c r="P230" s="33"/>
    </row>
    <row r="231" ht="15.75" customHeight="1">
      <c r="M231" s="33"/>
      <c r="N231" s="33"/>
      <c r="O231" s="33"/>
      <c r="P231" s="33"/>
    </row>
    <row r="232" ht="15.75" customHeight="1">
      <c r="M232" s="33"/>
      <c r="N232" s="33"/>
      <c r="O232" s="33"/>
      <c r="P232" s="33"/>
    </row>
    <row r="233" ht="15.75" customHeight="1">
      <c r="M233" s="33"/>
      <c r="N233" s="33"/>
      <c r="O233" s="33"/>
      <c r="P233" s="33"/>
    </row>
    <row r="234" ht="15.75" customHeight="1">
      <c r="M234" s="33"/>
      <c r="N234" s="33"/>
      <c r="O234" s="33"/>
      <c r="P234" s="33"/>
    </row>
    <row r="235" ht="15.75" customHeight="1">
      <c r="M235" s="33"/>
      <c r="N235" s="33"/>
      <c r="O235" s="33"/>
      <c r="P235" s="33"/>
    </row>
    <row r="236" ht="15.75" customHeight="1">
      <c r="M236" s="33"/>
      <c r="N236" s="33"/>
      <c r="O236" s="33"/>
      <c r="P236" s="33"/>
    </row>
    <row r="237" ht="15.75" customHeight="1">
      <c r="M237" s="33"/>
      <c r="N237" s="33"/>
      <c r="O237" s="33"/>
      <c r="P237" s="33"/>
    </row>
    <row r="238" ht="15.75" customHeight="1">
      <c r="M238" s="33"/>
      <c r="N238" s="33"/>
      <c r="O238" s="33"/>
      <c r="P238" s="33"/>
    </row>
    <row r="239" ht="15.75" customHeight="1">
      <c r="M239" s="33"/>
      <c r="N239" s="33"/>
      <c r="O239" s="33"/>
      <c r="P239" s="33"/>
    </row>
    <row r="240" ht="15.75" customHeight="1">
      <c r="M240" s="33"/>
      <c r="N240" s="33"/>
      <c r="O240" s="33"/>
      <c r="P240" s="33"/>
    </row>
    <row r="241" ht="15.75" customHeight="1">
      <c r="M241" s="33"/>
      <c r="N241" s="33"/>
      <c r="O241" s="33"/>
      <c r="P241" s="33"/>
    </row>
    <row r="242" ht="15.75" customHeight="1">
      <c r="M242" s="33"/>
      <c r="N242" s="33"/>
      <c r="O242" s="33"/>
      <c r="P242" s="33"/>
    </row>
    <row r="243" ht="15.75" customHeight="1">
      <c r="M243" s="33"/>
      <c r="N243" s="33"/>
      <c r="O243" s="33"/>
      <c r="P243" s="33"/>
    </row>
    <row r="244" ht="15.75" customHeight="1">
      <c r="M244" s="33"/>
      <c r="N244" s="33"/>
      <c r="O244" s="33"/>
      <c r="P244" s="33"/>
    </row>
    <row r="245" ht="15.75" customHeight="1">
      <c r="M245" s="33"/>
      <c r="N245" s="33"/>
      <c r="O245" s="33"/>
      <c r="P245" s="33"/>
    </row>
    <row r="246" ht="15.75" customHeight="1">
      <c r="M246" s="33"/>
      <c r="N246" s="33"/>
      <c r="O246" s="33"/>
      <c r="P246" s="33"/>
    </row>
    <row r="247" ht="15.75" customHeight="1">
      <c r="M247" s="33"/>
      <c r="N247" s="33"/>
      <c r="O247" s="33"/>
      <c r="P247" s="33"/>
    </row>
    <row r="248" ht="15.75" customHeight="1">
      <c r="M248" s="33"/>
      <c r="N248" s="33"/>
      <c r="O248" s="33"/>
      <c r="P248" s="33"/>
    </row>
    <row r="249" ht="15.75" customHeight="1">
      <c r="M249" s="33"/>
      <c r="N249" s="33"/>
      <c r="O249" s="33"/>
      <c r="P249" s="33"/>
    </row>
    <row r="250" ht="15.75" customHeight="1">
      <c r="M250" s="33"/>
      <c r="N250" s="33"/>
      <c r="O250" s="33"/>
      <c r="P250" s="33"/>
    </row>
    <row r="251" ht="15.75" customHeight="1">
      <c r="M251" s="33"/>
      <c r="N251" s="33"/>
      <c r="O251" s="33"/>
      <c r="P251" s="33"/>
    </row>
    <row r="252" ht="15.75" customHeight="1">
      <c r="M252" s="33"/>
      <c r="N252" s="33"/>
      <c r="O252" s="33"/>
      <c r="P252" s="33"/>
    </row>
    <row r="253" ht="15.75" customHeight="1">
      <c r="M253" s="33"/>
      <c r="N253" s="33"/>
      <c r="O253" s="33"/>
      <c r="P253" s="33"/>
    </row>
    <row r="254" ht="15.75" customHeight="1">
      <c r="M254" s="33"/>
      <c r="N254" s="33"/>
      <c r="O254" s="33"/>
      <c r="P254" s="33"/>
    </row>
    <row r="255" ht="15.75" customHeight="1">
      <c r="M255" s="33"/>
      <c r="N255" s="33"/>
      <c r="O255" s="33"/>
      <c r="P255" s="33"/>
    </row>
    <row r="256" ht="15.75" customHeight="1">
      <c r="M256" s="33"/>
      <c r="N256" s="33"/>
      <c r="O256" s="33"/>
      <c r="P256" s="33"/>
    </row>
    <row r="257" ht="15.75" customHeight="1">
      <c r="M257" s="33"/>
      <c r="N257" s="33"/>
      <c r="O257" s="33"/>
      <c r="P257" s="33"/>
    </row>
    <row r="258" ht="15.75" customHeight="1">
      <c r="M258" s="33"/>
      <c r="N258" s="33"/>
      <c r="O258" s="33"/>
      <c r="P258" s="33"/>
    </row>
    <row r="259" ht="15.75" customHeight="1">
      <c r="M259" s="33"/>
      <c r="N259" s="33"/>
      <c r="O259" s="33"/>
      <c r="P259" s="33"/>
    </row>
    <row r="260" ht="15.75" customHeight="1">
      <c r="M260" s="33"/>
      <c r="N260" s="33"/>
      <c r="O260" s="33"/>
      <c r="P260" s="33"/>
    </row>
    <row r="261" ht="15.75" customHeight="1">
      <c r="M261" s="33"/>
      <c r="N261" s="33"/>
      <c r="O261" s="33"/>
      <c r="P261" s="33"/>
    </row>
    <row r="262" ht="15.75" customHeight="1">
      <c r="M262" s="33"/>
      <c r="N262" s="33"/>
      <c r="O262" s="33"/>
      <c r="P262" s="33"/>
    </row>
    <row r="263" ht="15.75" customHeight="1">
      <c r="M263" s="33"/>
      <c r="N263" s="33"/>
      <c r="O263" s="33"/>
      <c r="P263" s="33"/>
    </row>
    <row r="264" ht="15.75" customHeight="1">
      <c r="M264" s="33"/>
      <c r="N264" s="33"/>
      <c r="O264" s="33"/>
      <c r="P264" s="33"/>
    </row>
    <row r="265" ht="15.75" customHeight="1">
      <c r="M265" s="33"/>
      <c r="N265" s="33"/>
      <c r="O265" s="33"/>
      <c r="P265" s="33"/>
    </row>
    <row r="266" ht="15.75" customHeight="1">
      <c r="M266" s="33"/>
      <c r="N266" s="33"/>
      <c r="O266" s="33"/>
      <c r="P266" s="33"/>
    </row>
    <row r="267" ht="15.75" customHeight="1">
      <c r="M267" s="33"/>
      <c r="N267" s="33"/>
      <c r="O267" s="33"/>
      <c r="P267" s="33"/>
    </row>
    <row r="268" ht="15.75" customHeight="1">
      <c r="M268" s="33"/>
      <c r="N268" s="33"/>
      <c r="O268" s="33"/>
      <c r="P268" s="33"/>
    </row>
    <row r="269" ht="15.75" customHeight="1">
      <c r="M269" s="33"/>
      <c r="N269" s="33"/>
      <c r="O269" s="33"/>
      <c r="P269" s="33"/>
    </row>
    <row r="270" ht="15.75" customHeight="1">
      <c r="M270" s="33"/>
      <c r="N270" s="33"/>
      <c r="O270" s="33"/>
      <c r="P270" s="33"/>
    </row>
    <row r="271" ht="15.75" customHeight="1">
      <c r="M271" s="33"/>
      <c r="N271" s="33"/>
      <c r="O271" s="33"/>
      <c r="P271" s="33"/>
    </row>
    <row r="272" ht="15.75" customHeight="1">
      <c r="M272" s="33"/>
      <c r="N272" s="33"/>
      <c r="O272" s="33"/>
      <c r="P272" s="33"/>
    </row>
    <row r="273" ht="15.75" customHeight="1">
      <c r="M273" s="33"/>
      <c r="N273" s="33"/>
      <c r="O273" s="33"/>
      <c r="P273" s="33"/>
    </row>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3:J3"/>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75"/>
    <col customWidth="1" min="2" max="2" width="26.88"/>
    <col customWidth="1" min="3" max="6" width="12.63"/>
  </cols>
  <sheetData>
    <row r="1" ht="15.75" customHeight="1">
      <c r="A1" s="13" t="s">
        <v>2022</v>
      </c>
    </row>
    <row r="2" ht="15.75" customHeight="1">
      <c r="A2" s="13"/>
    </row>
    <row r="3" ht="15.75" customHeight="1">
      <c r="A3" s="51" t="s">
        <v>2023</v>
      </c>
      <c r="B3" s="51" t="s">
        <v>2024</v>
      </c>
      <c r="C3" s="51" t="s">
        <v>1821</v>
      </c>
    </row>
    <row r="4" ht="15.75" customHeight="1">
      <c r="B4" s="13" t="s">
        <v>27</v>
      </c>
      <c r="C4" s="13">
        <v>34.0</v>
      </c>
    </row>
    <row r="5" ht="15.75" customHeight="1">
      <c r="B5" s="13" t="s">
        <v>19</v>
      </c>
      <c r="C5" s="13">
        <v>270.0</v>
      </c>
    </row>
    <row r="6" ht="15.75" customHeight="1"/>
    <row r="7" ht="15.75" customHeight="1">
      <c r="A7" s="51" t="s">
        <v>2025</v>
      </c>
      <c r="B7" s="51" t="s">
        <v>2026</v>
      </c>
      <c r="C7" s="51" t="s">
        <v>1821</v>
      </c>
    </row>
    <row r="8" ht="15.75" customHeight="1">
      <c r="B8" s="13" t="s">
        <v>772</v>
      </c>
      <c r="C8" s="13">
        <v>190.0</v>
      </c>
    </row>
    <row r="9" ht="15.75" customHeight="1">
      <c r="B9" s="13" t="s">
        <v>776</v>
      </c>
      <c r="C9" s="13">
        <v>174.0</v>
      </c>
    </row>
    <row r="10" ht="15.75" customHeight="1">
      <c r="B10" s="13" t="s">
        <v>773</v>
      </c>
      <c r="C10" s="13">
        <v>162.0</v>
      </c>
    </row>
    <row r="11" ht="15.75" customHeight="1">
      <c r="B11" s="13" t="s">
        <v>774</v>
      </c>
      <c r="C11" s="13">
        <v>125.0</v>
      </c>
    </row>
    <row r="12" ht="15.75" customHeight="1">
      <c r="B12" s="13" t="s">
        <v>775</v>
      </c>
      <c r="C12" s="13">
        <v>78.0</v>
      </c>
    </row>
    <row r="13" ht="15.75" customHeight="1">
      <c r="B13" s="13" t="s">
        <v>196</v>
      </c>
      <c r="C13" s="13">
        <v>18.0</v>
      </c>
    </row>
    <row r="14" ht="15.75" customHeight="1"/>
    <row r="15" ht="15.75" customHeight="1">
      <c r="A15" s="51" t="s">
        <v>2027</v>
      </c>
      <c r="B15" s="51" t="s">
        <v>2028</v>
      </c>
      <c r="C15" s="51" t="s">
        <v>1821</v>
      </c>
    </row>
    <row r="16" ht="15.75" customHeight="1">
      <c r="B16" s="13" t="s">
        <v>42</v>
      </c>
      <c r="C16" s="13">
        <v>201.0</v>
      </c>
    </row>
    <row r="17" ht="15.75" customHeight="1">
      <c r="B17" s="13" t="s">
        <v>227</v>
      </c>
      <c r="C17" s="13">
        <v>193.0</v>
      </c>
    </row>
    <row r="18" ht="15.75" customHeight="1">
      <c r="B18" s="13" t="s">
        <v>429</v>
      </c>
      <c r="C18" s="13">
        <v>136.0</v>
      </c>
    </row>
    <row r="19" ht="15.75" customHeight="1">
      <c r="B19" s="13" t="s">
        <v>108</v>
      </c>
      <c r="C19" s="13">
        <v>119.0</v>
      </c>
    </row>
    <row r="20" ht="15.75" customHeight="1">
      <c r="B20" s="13" t="s">
        <v>769</v>
      </c>
      <c r="C20" s="13">
        <v>119.0</v>
      </c>
    </row>
    <row r="21" ht="15.75" customHeight="1">
      <c r="B21" s="13" t="s">
        <v>770</v>
      </c>
      <c r="C21" s="13">
        <v>93.0</v>
      </c>
    </row>
    <row r="22" ht="15.75" customHeight="1">
      <c r="B22" s="13" t="s">
        <v>196</v>
      </c>
      <c r="C22" s="13">
        <v>3.0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1.5"/>
    <col customWidth="1" min="2" max="2" width="27.13"/>
    <col customWidth="1" min="3" max="6" width="12.63"/>
  </cols>
  <sheetData>
    <row r="1" ht="15.75" customHeight="1">
      <c r="A1" s="13" t="s">
        <v>2029</v>
      </c>
    </row>
    <row r="2" ht="15.75" customHeight="1">
      <c r="A2" s="13"/>
    </row>
    <row r="3" ht="15.75" customHeight="1">
      <c r="A3" s="33" t="s">
        <v>2030</v>
      </c>
      <c r="B3" s="51" t="s">
        <v>2031</v>
      </c>
      <c r="C3" s="51" t="s">
        <v>1821</v>
      </c>
    </row>
    <row r="4" ht="15.75" customHeight="1">
      <c r="B4" s="13" t="s">
        <v>1064</v>
      </c>
      <c r="C4" s="13">
        <v>31.0</v>
      </c>
    </row>
    <row r="5" ht="15.75" customHeight="1">
      <c r="B5" s="13" t="s">
        <v>1067</v>
      </c>
      <c r="C5" s="13">
        <v>30.0</v>
      </c>
    </row>
    <row r="6" ht="15.75" customHeight="1">
      <c r="B6" s="13" t="s">
        <v>212</v>
      </c>
      <c r="C6" s="13">
        <v>25.0</v>
      </c>
    </row>
    <row r="7" ht="15.75" customHeight="1">
      <c r="B7" s="13" t="s">
        <v>1074</v>
      </c>
      <c r="C7" s="13">
        <v>24.0</v>
      </c>
    </row>
    <row r="8" ht="15.75" customHeight="1">
      <c r="B8" s="13" t="s">
        <v>1076</v>
      </c>
      <c r="C8" s="13">
        <v>22.0</v>
      </c>
    </row>
    <row r="9" ht="15.75" customHeight="1">
      <c r="B9" s="13" t="s">
        <v>555</v>
      </c>
      <c r="C9" s="13">
        <v>21.0</v>
      </c>
    </row>
    <row r="10" ht="15.75" customHeight="1">
      <c r="B10" s="13" t="s">
        <v>1082</v>
      </c>
      <c r="C10" s="13">
        <v>20.0</v>
      </c>
    </row>
    <row r="11" ht="15.75" customHeight="1">
      <c r="B11" s="13" t="s">
        <v>1084</v>
      </c>
      <c r="C11" s="13">
        <v>19.0</v>
      </c>
    </row>
    <row r="12" ht="15.75" customHeight="1">
      <c r="B12" s="13" t="s">
        <v>1085</v>
      </c>
      <c r="C12" s="13">
        <v>17.0</v>
      </c>
    </row>
    <row r="13" ht="15.75" customHeight="1">
      <c r="B13" s="13" t="s">
        <v>1087</v>
      </c>
      <c r="C13" s="13">
        <v>16.0</v>
      </c>
    </row>
    <row r="14" ht="15.75" customHeight="1">
      <c r="B14" s="13" t="s">
        <v>1088</v>
      </c>
      <c r="C14" s="13">
        <v>14.0</v>
      </c>
    </row>
    <row r="15" ht="15.75" customHeight="1">
      <c r="B15" s="13" t="s">
        <v>197</v>
      </c>
      <c r="C15" s="13">
        <v>13.0</v>
      </c>
    </row>
    <row r="16" ht="15.75" customHeight="1">
      <c r="B16" s="13" t="s">
        <v>228</v>
      </c>
      <c r="C16" s="13">
        <v>13.0</v>
      </c>
    </row>
    <row r="17" ht="15.75" customHeight="1">
      <c r="B17" s="13" t="s">
        <v>1092</v>
      </c>
      <c r="C17" s="13">
        <v>10.0</v>
      </c>
    </row>
    <row r="18" ht="15.75" customHeight="1">
      <c r="B18" s="13" t="s">
        <v>1094</v>
      </c>
      <c r="C18" s="13">
        <v>10.0</v>
      </c>
    </row>
    <row r="19" ht="15.75" customHeight="1">
      <c r="B19" s="13" t="s">
        <v>1096</v>
      </c>
      <c r="C19" s="13">
        <v>10.0</v>
      </c>
    </row>
    <row r="20" ht="15.75" customHeight="1">
      <c r="B20" s="13" t="s">
        <v>1097</v>
      </c>
      <c r="C20" s="13">
        <v>9.0</v>
      </c>
    </row>
    <row r="21" ht="15.75" customHeight="1">
      <c r="B21" s="13" t="s">
        <v>1098</v>
      </c>
      <c r="C21" s="13">
        <v>9.0</v>
      </c>
    </row>
    <row r="22" ht="15.75" customHeight="1">
      <c r="B22" s="13" t="s">
        <v>1099</v>
      </c>
      <c r="C22" s="13">
        <v>9.0</v>
      </c>
    </row>
    <row r="23" ht="15.75" customHeight="1">
      <c r="B23" s="13" t="s">
        <v>227</v>
      </c>
      <c r="C23" s="13">
        <v>8.0</v>
      </c>
    </row>
    <row r="24" ht="15.75" customHeight="1">
      <c r="B24" s="13" t="s">
        <v>1100</v>
      </c>
      <c r="C24" s="13">
        <v>8.0</v>
      </c>
    </row>
    <row r="25" ht="15.75" customHeight="1">
      <c r="B25" s="13" t="s">
        <v>1101</v>
      </c>
      <c r="C25" s="13">
        <v>7.0</v>
      </c>
    </row>
    <row r="26" ht="15.75" customHeight="1">
      <c r="B26" s="13" t="s">
        <v>1102</v>
      </c>
      <c r="C26" s="13">
        <v>6.0</v>
      </c>
    </row>
    <row r="27" ht="15.75" customHeight="1">
      <c r="B27" s="13" t="s">
        <v>1103</v>
      </c>
      <c r="C27" s="13">
        <v>6.0</v>
      </c>
    </row>
    <row r="28" ht="15.75" customHeight="1">
      <c r="B28" s="13" t="s">
        <v>1104</v>
      </c>
      <c r="C28" s="13">
        <v>6.0</v>
      </c>
    </row>
    <row r="29" ht="15.75" customHeight="1">
      <c r="B29" s="13" t="s">
        <v>1105</v>
      </c>
      <c r="C29" s="13">
        <v>6.0</v>
      </c>
    </row>
    <row r="30" ht="15.75" customHeight="1">
      <c r="B30" s="13" t="s">
        <v>1106</v>
      </c>
      <c r="C30" s="13">
        <v>6.0</v>
      </c>
    </row>
    <row r="31" ht="15.75" customHeight="1">
      <c r="B31" s="13" t="s">
        <v>1107</v>
      </c>
      <c r="C31" s="13">
        <v>6.0</v>
      </c>
    </row>
    <row r="32" ht="15.75" customHeight="1">
      <c r="B32" s="13" t="s">
        <v>1108</v>
      </c>
      <c r="C32" s="13">
        <v>5.0</v>
      </c>
    </row>
    <row r="33" ht="15.75" customHeight="1">
      <c r="B33" s="13" t="s">
        <v>1109</v>
      </c>
      <c r="C33" s="13">
        <v>5.0</v>
      </c>
    </row>
    <row r="34" ht="15.75" customHeight="1">
      <c r="B34" s="13" t="s">
        <v>1110</v>
      </c>
      <c r="C34" s="13">
        <v>5.0</v>
      </c>
    </row>
    <row r="35" ht="15.75" customHeight="1">
      <c r="B35" s="13" t="s">
        <v>1111</v>
      </c>
      <c r="C35" s="13">
        <v>4.0</v>
      </c>
    </row>
    <row r="36" ht="15.75" customHeight="1">
      <c r="B36" s="13" t="s">
        <v>1112</v>
      </c>
      <c r="C36" s="13">
        <v>4.0</v>
      </c>
    </row>
    <row r="37" ht="15.75" customHeight="1">
      <c r="B37" s="13" t="s">
        <v>1113</v>
      </c>
      <c r="C37" s="13">
        <v>4.0</v>
      </c>
    </row>
    <row r="38" ht="15.75" customHeight="1">
      <c r="B38" s="13" t="s">
        <v>1114</v>
      </c>
      <c r="C38" s="13">
        <v>4.0</v>
      </c>
    </row>
    <row r="39" ht="15.75" customHeight="1">
      <c r="B39" s="13" t="s">
        <v>1115</v>
      </c>
      <c r="C39" s="13">
        <v>4.0</v>
      </c>
    </row>
    <row r="40" ht="15.75" customHeight="1">
      <c r="B40" s="13" t="s">
        <v>1116</v>
      </c>
      <c r="C40" s="13">
        <v>4.0</v>
      </c>
    </row>
    <row r="41" ht="15.75" customHeight="1">
      <c r="B41" s="13" t="s">
        <v>1117</v>
      </c>
      <c r="C41" s="13">
        <v>4.0</v>
      </c>
    </row>
    <row r="42" ht="15.75" customHeight="1">
      <c r="B42" s="13" t="s">
        <v>1118</v>
      </c>
      <c r="C42" s="13">
        <v>3.0</v>
      </c>
    </row>
    <row r="43" ht="15.75" customHeight="1">
      <c r="B43" s="13" t="s">
        <v>1119</v>
      </c>
      <c r="C43" s="13">
        <v>3.0</v>
      </c>
    </row>
    <row r="44" ht="15.75" customHeight="1">
      <c r="B44" s="13" t="s">
        <v>1120</v>
      </c>
      <c r="C44" s="13">
        <v>3.0</v>
      </c>
    </row>
    <row r="45" ht="15.75" customHeight="1">
      <c r="B45" s="13" t="s">
        <v>1121</v>
      </c>
      <c r="C45" s="13">
        <v>3.0</v>
      </c>
    </row>
    <row r="46" ht="15.75" customHeight="1">
      <c r="B46" s="13" t="s">
        <v>1122</v>
      </c>
      <c r="C46" s="13">
        <v>3.0</v>
      </c>
    </row>
    <row r="47" ht="15.75" customHeight="1">
      <c r="B47" s="13" t="s">
        <v>1123</v>
      </c>
      <c r="C47" s="13">
        <v>3.0</v>
      </c>
    </row>
    <row r="48" ht="15.75" customHeight="1">
      <c r="B48" s="13" t="s">
        <v>1124</v>
      </c>
      <c r="C48" s="13">
        <v>3.0</v>
      </c>
    </row>
    <row r="49" ht="15.75" customHeight="1">
      <c r="B49" s="13" t="s">
        <v>1125</v>
      </c>
      <c r="C49" s="13">
        <v>3.0</v>
      </c>
    </row>
    <row r="50" ht="15.75" customHeight="1">
      <c r="B50" s="13" t="s">
        <v>1126</v>
      </c>
      <c r="C50" s="13">
        <v>3.0</v>
      </c>
    </row>
    <row r="51" ht="15.75" customHeight="1">
      <c r="B51" s="13" t="s">
        <v>1127</v>
      </c>
      <c r="C51" s="13">
        <v>2.0</v>
      </c>
    </row>
    <row r="52" ht="15.75" customHeight="1">
      <c r="B52" s="13" t="s">
        <v>1128</v>
      </c>
      <c r="C52" s="13">
        <v>2.0</v>
      </c>
    </row>
    <row r="53" ht="15.75" customHeight="1">
      <c r="B53" s="13" t="s">
        <v>1129</v>
      </c>
      <c r="C53" s="13">
        <v>2.0</v>
      </c>
    </row>
    <row r="54" ht="15.75" customHeight="1">
      <c r="B54" s="13" t="s">
        <v>1130</v>
      </c>
      <c r="C54" s="13">
        <v>2.0</v>
      </c>
    </row>
    <row r="55" ht="15.75" customHeight="1">
      <c r="B55" s="13" t="s">
        <v>1131</v>
      </c>
      <c r="C55" s="13">
        <v>2.0</v>
      </c>
    </row>
    <row r="56" ht="15.75" customHeight="1">
      <c r="B56" s="13" t="s">
        <v>1132</v>
      </c>
      <c r="C56" s="13">
        <v>2.0</v>
      </c>
    </row>
    <row r="57" ht="15.75" customHeight="1">
      <c r="B57" s="13" t="s">
        <v>1133</v>
      </c>
      <c r="C57" s="13">
        <v>2.0</v>
      </c>
    </row>
    <row r="58" ht="15.75" customHeight="1">
      <c r="B58" s="13" t="s">
        <v>1134</v>
      </c>
      <c r="C58" s="13">
        <v>2.0</v>
      </c>
    </row>
    <row r="59" ht="15.75" customHeight="1">
      <c r="B59" s="13" t="s">
        <v>1135</v>
      </c>
      <c r="C59" s="13">
        <v>2.0</v>
      </c>
    </row>
    <row r="60" ht="15.75" customHeight="1">
      <c r="B60" s="13" t="s">
        <v>1137</v>
      </c>
      <c r="C60" s="13">
        <v>2.0</v>
      </c>
    </row>
    <row r="61" ht="15.75" customHeight="1">
      <c r="B61" s="13" t="s">
        <v>581</v>
      </c>
      <c r="C61" s="13">
        <v>2.0</v>
      </c>
    </row>
    <row r="62" ht="15.75" customHeight="1">
      <c r="B62" s="13" t="s">
        <v>1138</v>
      </c>
      <c r="C62" s="13">
        <v>2.0</v>
      </c>
    </row>
    <row r="63" ht="15.75" customHeight="1">
      <c r="B63" s="13" t="s">
        <v>1139</v>
      </c>
      <c r="C63" s="13">
        <v>2.0</v>
      </c>
    </row>
    <row r="64" ht="15.75" customHeight="1">
      <c r="B64" s="13" t="s">
        <v>1140</v>
      </c>
      <c r="C64" s="13">
        <v>2.0</v>
      </c>
    </row>
    <row r="65" ht="15.75" customHeight="1">
      <c r="B65" s="13" t="s">
        <v>1141</v>
      </c>
      <c r="C65" s="13">
        <v>2.0</v>
      </c>
    </row>
    <row r="66" ht="15.75" customHeight="1">
      <c r="B66" s="13" t="s">
        <v>1142</v>
      </c>
      <c r="C66" s="13">
        <v>2.0</v>
      </c>
    </row>
    <row r="67" ht="15.75" customHeight="1">
      <c r="B67" s="13" t="s">
        <v>1143</v>
      </c>
      <c r="C67" s="13">
        <v>2.0</v>
      </c>
    </row>
    <row r="68" ht="15.75" customHeight="1">
      <c r="B68" s="13" t="s">
        <v>1144</v>
      </c>
      <c r="C68" s="13">
        <v>2.0</v>
      </c>
    </row>
    <row r="69" ht="15.75" customHeight="1">
      <c r="B69" s="13" t="s">
        <v>1145</v>
      </c>
      <c r="C69" s="13">
        <v>2.0</v>
      </c>
    </row>
    <row r="70" ht="15.75" customHeight="1">
      <c r="B70" s="13" t="s">
        <v>1146</v>
      </c>
      <c r="C70" s="13">
        <v>2.0</v>
      </c>
    </row>
    <row r="71" ht="15.75" customHeight="1">
      <c r="B71" s="13" t="s">
        <v>1147</v>
      </c>
      <c r="C71" s="13">
        <v>2.0</v>
      </c>
    </row>
    <row r="72" ht="15.75" customHeight="1">
      <c r="B72" s="13" t="s">
        <v>1148</v>
      </c>
      <c r="C72" s="13">
        <v>2.0</v>
      </c>
    </row>
    <row r="73" ht="15.75" customHeight="1">
      <c r="B73" s="13" t="s">
        <v>1149</v>
      </c>
      <c r="C73" s="13">
        <v>2.0</v>
      </c>
    </row>
    <row r="74" ht="15.75" customHeight="1">
      <c r="B74" s="13" t="s">
        <v>1150</v>
      </c>
      <c r="C74" s="13">
        <v>1.0</v>
      </c>
    </row>
    <row r="75" ht="15.75" customHeight="1">
      <c r="B75" s="13" t="s">
        <v>1151</v>
      </c>
      <c r="C75" s="13">
        <v>1.0</v>
      </c>
    </row>
    <row r="76" ht="15.75" customHeight="1">
      <c r="B76" s="13" t="s">
        <v>1152</v>
      </c>
      <c r="C76" s="13">
        <v>1.0</v>
      </c>
    </row>
    <row r="77" ht="15.75" customHeight="1">
      <c r="B77" s="13" t="s">
        <v>1153</v>
      </c>
      <c r="C77" s="13">
        <v>1.0</v>
      </c>
    </row>
    <row r="78" ht="15.75" customHeight="1">
      <c r="B78" s="13" t="s">
        <v>1154</v>
      </c>
      <c r="C78" s="13">
        <v>1.0</v>
      </c>
    </row>
    <row r="79" ht="15.75" customHeight="1">
      <c r="B79" s="13" t="s">
        <v>1155</v>
      </c>
      <c r="C79" s="13">
        <v>1.0</v>
      </c>
    </row>
    <row r="80" ht="15.75" customHeight="1">
      <c r="B80" s="13" t="s">
        <v>1156</v>
      </c>
      <c r="C80" s="13">
        <v>1.0</v>
      </c>
    </row>
    <row r="81" ht="15.75" customHeight="1">
      <c r="B81" s="13" t="s">
        <v>1157</v>
      </c>
      <c r="C81" s="13">
        <v>1.0</v>
      </c>
    </row>
    <row r="82" ht="15.75" customHeight="1">
      <c r="B82" s="13" t="s">
        <v>1158</v>
      </c>
      <c r="C82" s="13">
        <v>1.0</v>
      </c>
    </row>
    <row r="83" ht="15.75" customHeight="1">
      <c r="B83" s="13" t="s">
        <v>1159</v>
      </c>
      <c r="C83" s="13">
        <v>1.0</v>
      </c>
    </row>
    <row r="84" ht="15.75" customHeight="1">
      <c r="B84" s="13" t="s">
        <v>1160</v>
      </c>
      <c r="C84" s="13">
        <v>1.0</v>
      </c>
    </row>
    <row r="85" ht="15.75" customHeight="1">
      <c r="B85" s="13" t="s">
        <v>1161</v>
      </c>
      <c r="C85" s="13">
        <v>1.0</v>
      </c>
    </row>
    <row r="86" ht="15.75" customHeight="1">
      <c r="B86" s="13" t="s">
        <v>1162</v>
      </c>
      <c r="C86" s="13">
        <v>1.0</v>
      </c>
    </row>
    <row r="87" ht="15.75" customHeight="1">
      <c r="B87" s="13" t="s">
        <v>1163</v>
      </c>
      <c r="C87" s="13">
        <v>1.0</v>
      </c>
    </row>
    <row r="88" ht="15.75" customHeight="1">
      <c r="B88" s="13" t="s">
        <v>1164</v>
      </c>
      <c r="C88" s="13">
        <v>1.0</v>
      </c>
    </row>
    <row r="89" ht="15.75" customHeight="1">
      <c r="B89" s="13" t="s">
        <v>1165</v>
      </c>
      <c r="C89" s="13">
        <v>1.0</v>
      </c>
    </row>
    <row r="90" ht="15.75" customHeight="1">
      <c r="B90" s="13" t="s">
        <v>1166</v>
      </c>
      <c r="C90" s="13">
        <v>1.0</v>
      </c>
    </row>
    <row r="91" ht="15.75" customHeight="1">
      <c r="B91" s="13" t="s">
        <v>1167</v>
      </c>
      <c r="C91" s="13">
        <v>1.0</v>
      </c>
    </row>
    <row r="92" ht="15.75" customHeight="1">
      <c r="B92" s="13" t="s">
        <v>1168</v>
      </c>
      <c r="C92" s="13">
        <v>1.0</v>
      </c>
    </row>
    <row r="93" ht="15.75" customHeight="1">
      <c r="B93" s="13" t="s">
        <v>1169</v>
      </c>
      <c r="C93" s="13">
        <v>1.0</v>
      </c>
    </row>
    <row r="94" ht="15.75" customHeight="1">
      <c r="B94" s="13" t="s">
        <v>1170</v>
      </c>
      <c r="C94" s="13">
        <v>1.0</v>
      </c>
    </row>
    <row r="95" ht="15.75" customHeight="1">
      <c r="B95" s="13" t="s">
        <v>1171</v>
      </c>
      <c r="C95" s="13">
        <v>1.0</v>
      </c>
    </row>
    <row r="96" ht="15.75" customHeight="1">
      <c r="B96" s="13" t="s">
        <v>1172</v>
      </c>
      <c r="C96" s="13">
        <v>1.0</v>
      </c>
    </row>
    <row r="97" ht="15.75" customHeight="1">
      <c r="B97" s="13" t="s">
        <v>1173</v>
      </c>
      <c r="C97" s="13">
        <v>1.0</v>
      </c>
    </row>
    <row r="98" ht="15.75" customHeight="1">
      <c r="B98" s="13" t="s">
        <v>1174</v>
      </c>
      <c r="C98" s="13">
        <v>1.0</v>
      </c>
    </row>
    <row r="99" ht="15.75" customHeight="1">
      <c r="B99" s="13" t="s">
        <v>1175</v>
      </c>
      <c r="C99" s="13">
        <v>1.0</v>
      </c>
    </row>
    <row r="100" ht="15.75" customHeight="1">
      <c r="B100" s="13" t="s">
        <v>1176</v>
      </c>
      <c r="C100" s="13">
        <v>1.0</v>
      </c>
    </row>
    <row r="101" ht="15.75" customHeight="1">
      <c r="B101" s="13" t="s">
        <v>1177</v>
      </c>
      <c r="C101" s="13">
        <v>1.0</v>
      </c>
    </row>
    <row r="102" ht="15.75" customHeight="1">
      <c r="B102" s="13" t="s">
        <v>1178</v>
      </c>
      <c r="C102" s="13">
        <v>1.0</v>
      </c>
    </row>
    <row r="103" ht="15.75" customHeight="1">
      <c r="B103" s="13" t="s">
        <v>1179</v>
      </c>
      <c r="C103" s="13">
        <v>1.0</v>
      </c>
    </row>
    <row r="104" ht="15.75" customHeight="1">
      <c r="B104" s="13" t="s">
        <v>642</v>
      </c>
      <c r="C104" s="13">
        <v>1.0</v>
      </c>
    </row>
    <row r="105" ht="15.75" customHeight="1">
      <c r="B105" s="13" t="s">
        <v>1180</v>
      </c>
      <c r="C105" s="13">
        <v>1.0</v>
      </c>
    </row>
    <row r="106" ht="15.75" customHeight="1">
      <c r="B106" s="13" t="s">
        <v>1181</v>
      </c>
      <c r="C106" s="13">
        <v>1.0</v>
      </c>
    </row>
    <row r="107" ht="15.75" customHeight="1">
      <c r="B107" s="13" t="s">
        <v>1182</v>
      </c>
      <c r="C107" s="13">
        <v>1.0</v>
      </c>
    </row>
    <row r="108" ht="15.75" customHeight="1">
      <c r="B108" s="13" t="s">
        <v>1184</v>
      </c>
      <c r="C108" s="13">
        <v>1.0</v>
      </c>
    </row>
    <row r="109" ht="15.75" customHeight="1">
      <c r="B109" s="13" t="s">
        <v>1185</v>
      </c>
      <c r="C109" s="13">
        <v>1.0</v>
      </c>
    </row>
    <row r="110" ht="15.75" customHeight="1">
      <c r="B110" s="13" t="s">
        <v>1186</v>
      </c>
      <c r="C110" s="13">
        <v>1.0</v>
      </c>
    </row>
    <row r="111" ht="15.75" customHeight="1">
      <c r="B111" s="13" t="s">
        <v>1187</v>
      </c>
      <c r="C111" s="13">
        <v>1.0</v>
      </c>
    </row>
    <row r="112" ht="15.75" customHeight="1">
      <c r="B112" s="13" t="s">
        <v>1188</v>
      </c>
      <c r="C112" s="13">
        <v>1.0</v>
      </c>
    </row>
    <row r="113" ht="15.75" customHeight="1">
      <c r="B113" s="13" t="s">
        <v>1189</v>
      </c>
      <c r="C113" s="13">
        <v>1.0</v>
      </c>
    </row>
    <row r="114" ht="15.75" customHeight="1">
      <c r="B114" s="13" t="s">
        <v>1190</v>
      </c>
      <c r="C114" s="13">
        <v>1.0</v>
      </c>
    </row>
    <row r="115" ht="15.75" customHeight="1">
      <c r="B115" s="13" t="s">
        <v>1191</v>
      </c>
      <c r="C115" s="13">
        <v>1.0</v>
      </c>
    </row>
    <row r="116" ht="15.75" customHeight="1">
      <c r="B116" s="13" t="s">
        <v>1192</v>
      </c>
      <c r="C116" s="13">
        <v>1.0</v>
      </c>
    </row>
    <row r="117" ht="15.75" customHeight="1">
      <c r="B117" s="13" t="s">
        <v>1193</v>
      </c>
      <c r="C117" s="13">
        <v>1.0</v>
      </c>
    </row>
    <row r="118" ht="15.75" customHeight="1">
      <c r="B118" s="13" t="s">
        <v>1194</v>
      </c>
      <c r="C118" s="13">
        <v>1.0</v>
      </c>
    </row>
    <row r="119" ht="15.75" customHeight="1">
      <c r="B119" s="13" t="s">
        <v>1195</v>
      </c>
      <c r="C119" s="13">
        <v>1.0</v>
      </c>
    </row>
    <row r="120" ht="15.75" customHeight="1">
      <c r="B120" s="13" t="s">
        <v>1196</v>
      </c>
      <c r="C120" s="13">
        <v>1.0</v>
      </c>
    </row>
    <row r="121" ht="15.75" customHeight="1">
      <c r="B121" s="13" t="s">
        <v>1197</v>
      </c>
      <c r="C121" s="13">
        <v>1.0</v>
      </c>
    </row>
    <row r="122" ht="15.75" customHeight="1">
      <c r="B122" s="13" t="s">
        <v>1198</v>
      </c>
      <c r="C122" s="13">
        <v>1.0</v>
      </c>
    </row>
    <row r="123" ht="15.75" customHeight="1">
      <c r="B123" s="13" t="s">
        <v>1199</v>
      </c>
      <c r="C123" s="13">
        <v>1.0</v>
      </c>
    </row>
    <row r="124" ht="15.75" customHeight="1">
      <c r="B124" s="13" t="s">
        <v>1200</v>
      </c>
      <c r="C124" s="13">
        <v>1.0</v>
      </c>
    </row>
    <row r="125" ht="15.75" customHeight="1">
      <c r="B125" s="13" t="s">
        <v>1201</v>
      </c>
      <c r="C125" s="13">
        <v>1.0</v>
      </c>
    </row>
    <row r="126" ht="15.75" customHeight="1">
      <c r="B126" s="13" t="s">
        <v>1202</v>
      </c>
      <c r="C126" s="13">
        <v>1.0</v>
      </c>
    </row>
    <row r="127" ht="15.75" customHeight="1">
      <c r="B127" s="13" t="s">
        <v>1203</v>
      </c>
      <c r="C127" s="13">
        <v>1.0</v>
      </c>
    </row>
    <row r="128" ht="15.75" customHeight="1">
      <c r="B128" s="13" t="s">
        <v>1204</v>
      </c>
      <c r="C128" s="13">
        <v>1.0</v>
      </c>
    </row>
    <row r="129" ht="15.75" customHeight="1">
      <c r="B129" s="13" t="s">
        <v>1205</v>
      </c>
      <c r="C129" s="13">
        <v>1.0</v>
      </c>
    </row>
    <row r="130" ht="15.75" customHeight="1">
      <c r="B130" s="13" t="s">
        <v>1206</v>
      </c>
      <c r="C130" s="13">
        <v>1.0</v>
      </c>
    </row>
    <row r="131" ht="15.75" customHeight="1">
      <c r="B131" s="13" t="s">
        <v>1207</v>
      </c>
      <c r="C131" s="13">
        <v>1.0</v>
      </c>
    </row>
    <row r="132" ht="15.75" customHeight="1">
      <c r="B132" s="13" t="s">
        <v>1208</v>
      </c>
      <c r="C132" s="13">
        <v>1.0</v>
      </c>
    </row>
    <row r="133" ht="15.75" customHeight="1">
      <c r="B133" s="13" t="s">
        <v>1209</v>
      </c>
      <c r="C133" s="13">
        <v>1.0</v>
      </c>
    </row>
    <row r="134" ht="15.75" customHeight="1">
      <c r="B134" s="13" t="s">
        <v>1210</v>
      </c>
      <c r="C134" s="13">
        <v>1.0</v>
      </c>
    </row>
    <row r="135" ht="15.75" customHeight="1">
      <c r="B135" s="13" t="s">
        <v>1211</v>
      </c>
      <c r="C135" s="13">
        <v>1.0</v>
      </c>
    </row>
    <row r="136" ht="15.75" customHeight="1">
      <c r="B136" s="13" t="s">
        <v>1212</v>
      </c>
      <c r="C136" s="13">
        <v>1.0</v>
      </c>
    </row>
    <row r="137" ht="15.75" customHeight="1">
      <c r="B137" s="13" t="s">
        <v>1213</v>
      </c>
      <c r="C137" s="13">
        <v>1.0</v>
      </c>
    </row>
    <row r="138" ht="15.75" customHeight="1">
      <c r="B138" s="13" t="s">
        <v>1214</v>
      </c>
      <c r="C138" s="13">
        <v>1.0</v>
      </c>
    </row>
    <row r="139" ht="15.75" customHeight="1">
      <c r="B139" s="13" t="s">
        <v>1215</v>
      </c>
      <c r="C139" s="13">
        <v>1.0</v>
      </c>
    </row>
    <row r="140" ht="15.75" customHeight="1">
      <c r="B140" s="13" t="s">
        <v>1216</v>
      </c>
      <c r="C140" s="13">
        <v>1.0</v>
      </c>
    </row>
    <row r="141" ht="15.75" customHeight="1">
      <c r="B141" s="13" t="s">
        <v>1217</v>
      </c>
      <c r="C141" s="13">
        <v>1.0</v>
      </c>
    </row>
    <row r="142" ht="15.75" customHeight="1">
      <c r="B142" s="13" t="s">
        <v>1218</v>
      </c>
      <c r="C142" s="13">
        <v>1.0</v>
      </c>
    </row>
    <row r="143" ht="15.75" customHeight="1">
      <c r="B143" s="13" t="s">
        <v>1219</v>
      </c>
      <c r="C143" s="13">
        <v>1.0</v>
      </c>
    </row>
    <row r="144" ht="15.75" customHeight="1">
      <c r="B144" s="13" t="s">
        <v>1220</v>
      </c>
      <c r="C144" s="13">
        <v>1.0</v>
      </c>
    </row>
    <row r="145" ht="15.75" customHeight="1">
      <c r="B145" s="13" t="s">
        <v>1221</v>
      </c>
      <c r="C145" s="13">
        <v>1.0</v>
      </c>
    </row>
    <row r="146" ht="15.75" customHeight="1">
      <c r="B146" s="13" t="s">
        <v>1222</v>
      </c>
      <c r="C146" s="13">
        <v>1.0</v>
      </c>
    </row>
    <row r="147" ht="15.75" customHeight="1">
      <c r="B147" s="13" t="s">
        <v>1223</v>
      </c>
      <c r="C147" s="13">
        <v>1.0</v>
      </c>
    </row>
    <row r="148" ht="15.75" customHeight="1">
      <c r="B148" s="13" t="s">
        <v>1224</v>
      </c>
      <c r="C148" s="13">
        <v>1.0</v>
      </c>
    </row>
    <row r="149" ht="15.75" customHeight="1">
      <c r="B149" s="13" t="s">
        <v>1225</v>
      </c>
      <c r="C149" s="13">
        <v>1.0</v>
      </c>
    </row>
    <row r="150" ht="15.75" customHeight="1">
      <c r="B150" s="13" t="s">
        <v>1226</v>
      </c>
      <c r="C150" s="13">
        <v>1.0</v>
      </c>
    </row>
    <row r="151" ht="15.75" customHeight="1">
      <c r="B151" s="13" t="s">
        <v>1227</v>
      </c>
      <c r="C151" s="13">
        <v>1.0</v>
      </c>
    </row>
    <row r="152" ht="15.75" customHeight="1">
      <c r="B152" s="13" t="s">
        <v>1228</v>
      </c>
      <c r="C152" s="13">
        <v>1.0</v>
      </c>
    </row>
    <row r="153" ht="15.75" customHeight="1">
      <c r="B153" s="13" t="s">
        <v>1229</v>
      </c>
      <c r="C153" s="13">
        <v>1.0</v>
      </c>
    </row>
    <row r="154" ht="15.75" customHeight="1">
      <c r="B154" s="13" t="s">
        <v>1230</v>
      </c>
      <c r="C154" s="13">
        <v>1.0</v>
      </c>
    </row>
    <row r="155" ht="15.75" customHeight="1">
      <c r="B155" s="13" t="s">
        <v>1231</v>
      </c>
      <c r="C155" s="13">
        <v>1.0</v>
      </c>
    </row>
    <row r="156" ht="15.75" customHeight="1">
      <c r="B156" s="13" t="s">
        <v>1232</v>
      </c>
      <c r="C156" s="13">
        <v>1.0</v>
      </c>
    </row>
    <row r="157" ht="15.75" customHeight="1">
      <c r="B157" s="13" t="s">
        <v>1233</v>
      </c>
      <c r="C157" s="13">
        <v>1.0</v>
      </c>
    </row>
    <row r="158" ht="15.75" customHeight="1">
      <c r="B158" s="13" t="s">
        <v>1234</v>
      </c>
      <c r="C158" s="13">
        <v>1.0</v>
      </c>
    </row>
    <row r="159" ht="15.75" customHeight="1">
      <c r="B159" s="13" t="s">
        <v>1235</v>
      </c>
      <c r="C159" s="13">
        <v>1.0</v>
      </c>
    </row>
    <row r="160" ht="15.75" customHeight="1">
      <c r="B160" s="13" t="s">
        <v>1236</v>
      </c>
      <c r="C160" s="13">
        <v>1.0</v>
      </c>
    </row>
    <row r="161" ht="15.75" customHeight="1">
      <c r="B161" s="13" t="s">
        <v>1237</v>
      </c>
      <c r="C161" s="13">
        <v>1.0</v>
      </c>
    </row>
    <row r="162" ht="15.75" customHeight="1">
      <c r="B162" s="13" t="s">
        <v>1238</v>
      </c>
      <c r="C162" s="13">
        <v>1.0</v>
      </c>
    </row>
    <row r="163" ht="15.75" customHeight="1">
      <c r="B163" s="13" t="s">
        <v>1239</v>
      </c>
      <c r="C163" s="13">
        <v>1.0</v>
      </c>
    </row>
    <row r="164" ht="15.75" customHeight="1">
      <c r="B164" s="13" t="s">
        <v>1240</v>
      </c>
      <c r="C164" s="13">
        <v>1.0</v>
      </c>
    </row>
    <row r="165" ht="15.75" customHeight="1">
      <c r="B165" s="13" t="s">
        <v>1241</v>
      </c>
      <c r="C165" s="13">
        <v>1.0</v>
      </c>
    </row>
    <row r="166" ht="15.75" customHeight="1">
      <c r="B166" s="13" t="s">
        <v>1242</v>
      </c>
      <c r="C166" s="13">
        <v>1.0</v>
      </c>
    </row>
    <row r="167" ht="15.75" customHeight="1">
      <c r="B167" s="13" t="s">
        <v>1243</v>
      </c>
      <c r="C167" s="13">
        <v>1.0</v>
      </c>
    </row>
    <row r="168" ht="15.75" customHeight="1">
      <c r="B168" s="13" t="s">
        <v>1244</v>
      </c>
      <c r="C168" s="13">
        <v>1.0</v>
      </c>
    </row>
    <row r="169" ht="15.75" customHeight="1">
      <c r="B169" s="13" t="s">
        <v>1245</v>
      </c>
      <c r="C169" s="13">
        <v>1.0</v>
      </c>
    </row>
    <row r="170" ht="15.75" customHeight="1">
      <c r="B170" s="13" t="s">
        <v>1246</v>
      </c>
      <c r="C170" s="13">
        <v>1.0</v>
      </c>
    </row>
    <row r="171" ht="15.75" customHeight="1">
      <c r="B171" s="13" t="s">
        <v>1247</v>
      </c>
      <c r="C171" s="13">
        <v>1.0</v>
      </c>
    </row>
    <row r="172" ht="15.75" customHeight="1">
      <c r="B172" s="13" t="s">
        <v>1248</v>
      </c>
      <c r="C172" s="13">
        <v>1.0</v>
      </c>
    </row>
    <row r="173" ht="15.75" customHeight="1">
      <c r="B173" s="13" t="s">
        <v>1249</v>
      </c>
      <c r="C173" s="13">
        <v>1.0</v>
      </c>
    </row>
    <row r="174" ht="15.75" customHeight="1">
      <c r="B174" s="13" t="s">
        <v>1250</v>
      </c>
      <c r="C174" s="13">
        <v>1.0</v>
      </c>
    </row>
    <row r="175" ht="15.75" customHeight="1">
      <c r="B175" s="13" t="s">
        <v>1251</v>
      </c>
      <c r="C175" s="13">
        <v>1.0</v>
      </c>
    </row>
    <row r="176" ht="15.75" customHeight="1">
      <c r="B176" s="13" t="s">
        <v>1252</v>
      </c>
      <c r="C176" s="13">
        <v>1.0</v>
      </c>
    </row>
    <row r="177" ht="15.75" customHeight="1">
      <c r="B177" s="13" t="s">
        <v>1254</v>
      </c>
      <c r="C177" s="13">
        <v>1.0</v>
      </c>
    </row>
    <row r="178" ht="15.75" customHeight="1">
      <c r="B178" s="13" t="s">
        <v>1255</v>
      </c>
      <c r="C178" s="13">
        <v>1.0</v>
      </c>
    </row>
    <row r="179" ht="15.75" customHeight="1">
      <c r="B179" s="13" t="s">
        <v>1256</v>
      </c>
      <c r="C179" s="13">
        <v>1.0</v>
      </c>
    </row>
    <row r="180" ht="15.75" customHeight="1">
      <c r="B180" s="13" t="s">
        <v>1257</v>
      </c>
      <c r="C180" s="13">
        <v>1.0</v>
      </c>
    </row>
    <row r="181" ht="15.75" customHeight="1">
      <c r="B181" s="13" t="s">
        <v>1258</v>
      </c>
      <c r="C181" s="13">
        <v>1.0</v>
      </c>
    </row>
    <row r="182" ht="15.75" customHeight="1">
      <c r="B182" s="13" t="s">
        <v>1259</v>
      </c>
      <c r="C182" s="13">
        <v>1.0</v>
      </c>
    </row>
    <row r="183" ht="15.75" customHeight="1">
      <c r="B183" s="13" t="s">
        <v>1260</v>
      </c>
      <c r="C183" s="13">
        <v>1.0</v>
      </c>
    </row>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9.38"/>
    <col customWidth="1" min="2" max="6" width="12.63"/>
  </cols>
  <sheetData>
    <row r="1" ht="15.75" customHeight="1">
      <c r="A1" s="13" t="s">
        <v>2032</v>
      </c>
    </row>
    <row r="2" ht="15.75" customHeight="1">
      <c r="A2" s="13" t="s">
        <v>2033</v>
      </c>
      <c r="B2" s="13" t="s">
        <v>2034</v>
      </c>
    </row>
    <row r="3" ht="15.75" customHeight="1">
      <c r="A3" s="13" t="s">
        <v>2035</v>
      </c>
      <c r="B3" s="13" t="s">
        <v>2034</v>
      </c>
    </row>
    <row r="4" ht="15.75" customHeight="1">
      <c r="A4" s="13" t="s">
        <v>2036</v>
      </c>
      <c r="B4" s="13" t="s">
        <v>2034</v>
      </c>
    </row>
    <row r="5" ht="15.75" customHeight="1">
      <c r="A5" s="13" t="s">
        <v>2037</v>
      </c>
      <c r="B5" s="13" t="s">
        <v>2034</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0"/>
    <col customWidth="1" min="2" max="6" width="12.63"/>
  </cols>
  <sheetData>
    <row r="1" ht="15.75" customHeight="1">
      <c r="A1" s="13" t="s">
        <v>2038</v>
      </c>
    </row>
    <row r="2" ht="15.75" customHeight="1">
      <c r="A2" s="13" t="s">
        <v>2039</v>
      </c>
    </row>
    <row r="3" ht="15.75" customHeight="1">
      <c r="A3" s="13" t="s">
        <v>2040</v>
      </c>
      <c r="B3" s="13" t="s">
        <v>2034</v>
      </c>
    </row>
    <row r="4" ht="15.75" customHeight="1">
      <c r="A4" s="13" t="s">
        <v>2041</v>
      </c>
      <c r="B4" s="13" t="s">
        <v>2034</v>
      </c>
    </row>
    <row r="5" ht="15.75" customHeight="1">
      <c r="A5" s="13" t="s">
        <v>2042</v>
      </c>
      <c r="B5" s="13" t="s">
        <v>2034</v>
      </c>
    </row>
    <row r="6" ht="15.75" customHeight="1">
      <c r="A6" s="13" t="s">
        <v>2043</v>
      </c>
      <c r="B6" s="13" t="s">
        <v>2034</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4.5"/>
    <col customWidth="1" min="2" max="6" width="12.63"/>
  </cols>
  <sheetData>
    <row r="1" ht="15.75" customHeight="1">
      <c r="A1" s="13" t="s">
        <v>2044</v>
      </c>
    </row>
    <row r="2" ht="15.75" customHeight="1">
      <c r="A2" s="13" t="s">
        <v>2045</v>
      </c>
    </row>
    <row r="3" ht="15.75" customHeight="1">
      <c r="A3" s="13" t="s">
        <v>2046</v>
      </c>
      <c r="B3" s="13" t="s">
        <v>2034</v>
      </c>
    </row>
    <row r="4" ht="15.75" customHeight="1">
      <c r="A4" s="13" t="s">
        <v>2047</v>
      </c>
      <c r="B4" s="13" t="s">
        <v>2034</v>
      </c>
    </row>
    <row r="5" ht="15.75" customHeight="1">
      <c r="A5" s="13" t="s">
        <v>2048</v>
      </c>
      <c r="B5" s="13" t="s">
        <v>2034</v>
      </c>
    </row>
    <row r="6" ht="15.75" customHeight="1">
      <c r="A6" s="13" t="s">
        <v>2049</v>
      </c>
      <c r="B6" s="13" t="s">
        <v>2034</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3" t="s">
        <v>771</v>
      </c>
    </row>
    <row r="2" ht="15.75" customHeight="1">
      <c r="A2" s="3" t="s">
        <v>772</v>
      </c>
    </row>
    <row r="3" ht="15.75" customHeight="1">
      <c r="A3" s="3" t="s">
        <v>772</v>
      </c>
    </row>
    <row r="4" ht="15.75" customHeight="1">
      <c r="A4" s="3" t="s">
        <v>772</v>
      </c>
    </row>
    <row r="5" ht="15.75" customHeight="1">
      <c r="A5" s="3" t="s">
        <v>772</v>
      </c>
    </row>
    <row r="6" ht="15.75" customHeight="1">
      <c r="A6" s="3" t="s">
        <v>772</v>
      </c>
    </row>
    <row r="7" ht="15.75" customHeight="1">
      <c r="A7" s="3" t="s">
        <v>772</v>
      </c>
    </row>
    <row r="8" ht="15.75" customHeight="1">
      <c r="A8" s="3" t="s">
        <v>772</v>
      </c>
    </row>
    <row r="9" ht="15.75" customHeight="1">
      <c r="A9" s="3" t="s">
        <v>772</v>
      </c>
    </row>
    <row r="10" ht="15.75" customHeight="1">
      <c r="A10" s="3" t="s">
        <v>772</v>
      </c>
    </row>
    <row r="11" ht="15.75" customHeight="1">
      <c r="A11" s="3" t="s">
        <v>772</v>
      </c>
    </row>
    <row r="12" ht="15.75" customHeight="1">
      <c r="A12" s="3" t="s">
        <v>772</v>
      </c>
    </row>
    <row r="13" ht="15.75" customHeight="1">
      <c r="A13" s="3" t="s">
        <v>772</v>
      </c>
    </row>
    <row r="14" ht="15.75" customHeight="1">
      <c r="A14" s="3" t="s">
        <v>772</v>
      </c>
    </row>
    <row r="15" ht="15.75" customHeight="1">
      <c r="A15" s="3" t="s">
        <v>772</v>
      </c>
    </row>
    <row r="16" ht="15.75" customHeight="1">
      <c r="A16" s="3"/>
    </row>
    <row r="17" ht="15.75" customHeight="1">
      <c r="A17" s="3" t="s">
        <v>772</v>
      </c>
    </row>
    <row r="18" ht="15.75" customHeight="1">
      <c r="A18" s="3" t="s">
        <v>772</v>
      </c>
    </row>
    <row r="19" ht="15.75" customHeight="1">
      <c r="A19" s="3" t="s">
        <v>772</v>
      </c>
    </row>
    <row r="20" ht="15.75" customHeight="1">
      <c r="A20" s="3" t="s">
        <v>772</v>
      </c>
    </row>
    <row r="21" ht="15.75" customHeight="1">
      <c r="A21" s="3" t="s">
        <v>772</v>
      </c>
    </row>
    <row r="22" ht="15.75" customHeight="1">
      <c r="A22" s="3" t="s">
        <v>772</v>
      </c>
    </row>
    <row r="23" ht="15.75" customHeight="1">
      <c r="A23" s="3"/>
    </row>
    <row r="24" ht="15.75" customHeight="1">
      <c r="A24" s="3" t="s">
        <v>772</v>
      </c>
    </row>
    <row r="25" ht="15.75" customHeight="1">
      <c r="A25" s="3"/>
    </row>
    <row r="26" ht="15.75" customHeight="1">
      <c r="A26" s="3" t="s">
        <v>772</v>
      </c>
    </row>
    <row r="27" ht="15.75" customHeight="1">
      <c r="A27" s="3" t="s">
        <v>772</v>
      </c>
    </row>
    <row r="28" ht="15.75" customHeight="1">
      <c r="A28" s="3" t="s">
        <v>772</v>
      </c>
    </row>
    <row r="29" ht="15.75" customHeight="1">
      <c r="A29" s="3" t="s">
        <v>772</v>
      </c>
    </row>
    <row r="30" ht="15.75" customHeight="1">
      <c r="A30" s="3" t="s">
        <v>772</v>
      </c>
    </row>
    <row r="31" ht="15.75" customHeight="1">
      <c r="A31" s="3" t="s">
        <v>772</v>
      </c>
    </row>
    <row r="32" ht="15.75" customHeight="1">
      <c r="A32" s="4" t="s">
        <v>772</v>
      </c>
    </row>
    <row r="33" ht="15.75" customHeight="1">
      <c r="A33" s="3" t="s">
        <v>772</v>
      </c>
    </row>
    <row r="34" ht="15.75" customHeight="1">
      <c r="A34" s="3" t="s">
        <v>772</v>
      </c>
    </row>
    <row r="35" ht="15.75" customHeight="1">
      <c r="A35" s="3" t="s">
        <v>772</v>
      </c>
    </row>
    <row r="36" ht="15.75" customHeight="1">
      <c r="A36" s="3"/>
    </row>
    <row r="37" ht="15.75" customHeight="1">
      <c r="A37" s="4" t="s">
        <v>772</v>
      </c>
    </row>
    <row r="38" ht="15.75" customHeight="1">
      <c r="A38" s="3" t="s">
        <v>772</v>
      </c>
    </row>
    <row r="39" ht="15.75" customHeight="1">
      <c r="A39" s="3" t="s">
        <v>772</v>
      </c>
    </row>
    <row r="40" ht="15.75" customHeight="1">
      <c r="A40" s="3" t="s">
        <v>772</v>
      </c>
    </row>
    <row r="41" ht="15.75" customHeight="1">
      <c r="A41" s="3" t="s">
        <v>772</v>
      </c>
    </row>
    <row r="42" ht="15.75" customHeight="1">
      <c r="A42" s="3" t="s">
        <v>772</v>
      </c>
    </row>
    <row r="43" ht="15.75" customHeight="1">
      <c r="A43" s="3" t="s">
        <v>772</v>
      </c>
    </row>
    <row r="44" ht="15.75" customHeight="1">
      <c r="A44" s="3" t="s">
        <v>772</v>
      </c>
    </row>
    <row r="45" ht="15.75" customHeight="1">
      <c r="A45" s="3" t="s">
        <v>772</v>
      </c>
    </row>
    <row r="46" ht="15.75" customHeight="1">
      <c r="A46" s="3"/>
    </row>
    <row r="47" ht="15.75" customHeight="1">
      <c r="A47" s="3" t="s">
        <v>772</v>
      </c>
    </row>
    <row r="48" ht="15.75" customHeight="1">
      <c r="A48" s="3" t="s">
        <v>772</v>
      </c>
    </row>
    <row r="49" ht="15.75" customHeight="1">
      <c r="A49" s="3"/>
    </row>
    <row r="50" ht="15.75" customHeight="1">
      <c r="A50" s="3" t="s">
        <v>772</v>
      </c>
    </row>
    <row r="51" ht="15.75" customHeight="1">
      <c r="A51" s="3" t="s">
        <v>772</v>
      </c>
    </row>
    <row r="52" ht="15.75" customHeight="1">
      <c r="A52" s="3" t="s">
        <v>772</v>
      </c>
    </row>
    <row r="53" ht="15.75" customHeight="1">
      <c r="A53" s="3" t="s">
        <v>772</v>
      </c>
    </row>
    <row r="54" ht="15.75" customHeight="1">
      <c r="A54" s="3"/>
    </row>
    <row r="55" ht="15.75" customHeight="1">
      <c r="A55" s="3"/>
    </row>
    <row r="56" ht="15.75" customHeight="1">
      <c r="A56" s="4" t="s">
        <v>772</v>
      </c>
    </row>
    <row r="57" ht="15.75" customHeight="1">
      <c r="A57" s="4" t="s">
        <v>772</v>
      </c>
    </row>
    <row r="58" ht="15.75" customHeight="1">
      <c r="A58" s="4" t="s">
        <v>772</v>
      </c>
    </row>
    <row r="59" ht="15.75" customHeight="1">
      <c r="A59" s="3"/>
    </row>
    <row r="60" ht="15.75" customHeight="1">
      <c r="A60" s="3" t="s">
        <v>772</v>
      </c>
    </row>
    <row r="61" ht="15.75" customHeight="1">
      <c r="A61" s="3" t="s">
        <v>772</v>
      </c>
    </row>
    <row r="62" ht="15.75" customHeight="1">
      <c r="A62" s="3" t="s">
        <v>772</v>
      </c>
    </row>
    <row r="63" ht="15.75" customHeight="1">
      <c r="A63" s="4" t="s">
        <v>772</v>
      </c>
    </row>
    <row r="64" ht="15.75" customHeight="1">
      <c r="A64" s="3" t="s">
        <v>772</v>
      </c>
    </row>
    <row r="65" ht="15.75" customHeight="1">
      <c r="A65" s="3"/>
    </row>
    <row r="66" ht="15.75" customHeight="1">
      <c r="A66" s="4" t="s">
        <v>772</v>
      </c>
    </row>
    <row r="67" ht="15.75" customHeight="1">
      <c r="A67" s="3"/>
    </row>
    <row r="68" ht="15.75" customHeight="1">
      <c r="A68" s="3" t="s">
        <v>772</v>
      </c>
    </row>
    <row r="69" ht="15.75" customHeight="1">
      <c r="A69" s="3" t="s">
        <v>772</v>
      </c>
    </row>
    <row r="70" ht="15.75" customHeight="1">
      <c r="A70" s="3" t="s">
        <v>772</v>
      </c>
    </row>
    <row r="71" ht="15.75" customHeight="1">
      <c r="A71" s="3" t="s">
        <v>772</v>
      </c>
    </row>
    <row r="72" ht="15.75" customHeight="1">
      <c r="A72" s="3" t="s">
        <v>772</v>
      </c>
    </row>
    <row r="73" ht="15.75" customHeight="1">
      <c r="A73" s="3" t="s">
        <v>772</v>
      </c>
    </row>
    <row r="74" ht="15.75" customHeight="1">
      <c r="A74" s="3"/>
    </row>
    <row r="75" ht="15.75" customHeight="1">
      <c r="A75" s="3"/>
    </row>
    <row r="76" ht="15.75" customHeight="1">
      <c r="A76" s="3"/>
    </row>
    <row r="77" ht="15.75" customHeight="1">
      <c r="A77" s="3" t="s">
        <v>772</v>
      </c>
    </row>
    <row r="78" ht="15.75" customHeight="1">
      <c r="A78" s="3" t="s">
        <v>772</v>
      </c>
    </row>
    <row r="79" ht="15.75" customHeight="1">
      <c r="A79" s="3" t="s">
        <v>772</v>
      </c>
    </row>
    <row r="80" ht="15.75" customHeight="1">
      <c r="A80" s="3" t="s">
        <v>772</v>
      </c>
    </row>
    <row r="81" ht="15.75" customHeight="1">
      <c r="A81" s="3" t="s">
        <v>772</v>
      </c>
    </row>
    <row r="82" ht="15.75" customHeight="1">
      <c r="A82" s="3" t="s">
        <v>772</v>
      </c>
    </row>
    <row r="83" ht="15.75" customHeight="1">
      <c r="A83" s="3" t="s">
        <v>772</v>
      </c>
    </row>
    <row r="84" ht="15.75" customHeight="1">
      <c r="A84" s="3"/>
    </row>
    <row r="85" ht="15.75" customHeight="1">
      <c r="A85" s="3" t="s">
        <v>772</v>
      </c>
    </row>
    <row r="86" ht="15.75" customHeight="1">
      <c r="A86" s="3"/>
    </row>
    <row r="87" ht="15.75" customHeight="1">
      <c r="A87" s="3" t="s">
        <v>772</v>
      </c>
    </row>
    <row r="88" ht="15.75" customHeight="1">
      <c r="A88" s="3"/>
    </row>
    <row r="89" ht="15.75" customHeight="1">
      <c r="A89" s="3"/>
    </row>
    <row r="90" ht="15.75" customHeight="1">
      <c r="A90" s="3"/>
    </row>
    <row r="91" ht="15.75" customHeight="1">
      <c r="A91" s="3" t="s">
        <v>772</v>
      </c>
    </row>
    <row r="92" ht="15.75" customHeight="1">
      <c r="A92" s="4" t="s">
        <v>772</v>
      </c>
    </row>
    <row r="93" ht="15.75" customHeight="1">
      <c r="A93" s="3" t="s">
        <v>772</v>
      </c>
    </row>
    <row r="94" ht="15.75" customHeight="1">
      <c r="A94" s="3"/>
    </row>
    <row r="95" ht="15.75" customHeight="1">
      <c r="A95" s="3" t="s">
        <v>772</v>
      </c>
    </row>
    <row r="96" ht="15.75" customHeight="1">
      <c r="A96" s="3" t="s">
        <v>772</v>
      </c>
    </row>
    <row r="97" ht="15.75" customHeight="1">
      <c r="A97" s="3"/>
    </row>
    <row r="98" ht="15.75" customHeight="1">
      <c r="A98" s="4" t="s">
        <v>772</v>
      </c>
    </row>
    <row r="99" ht="15.75" customHeight="1">
      <c r="A99" s="3" t="s">
        <v>772</v>
      </c>
    </row>
    <row r="100" ht="15.75" customHeight="1">
      <c r="A100" s="4" t="s">
        <v>772</v>
      </c>
    </row>
    <row r="101" ht="15.75" customHeight="1">
      <c r="A101" s="3" t="s">
        <v>772</v>
      </c>
    </row>
    <row r="102" ht="15.75" customHeight="1">
      <c r="A102" s="3" t="s">
        <v>772</v>
      </c>
    </row>
    <row r="103" ht="15.75" customHeight="1">
      <c r="A103" s="3" t="s">
        <v>772</v>
      </c>
    </row>
    <row r="104" ht="15.75" customHeight="1">
      <c r="A104" s="3" t="s">
        <v>772</v>
      </c>
    </row>
    <row r="105" ht="15.75" customHeight="1">
      <c r="A105" s="3" t="s">
        <v>772</v>
      </c>
    </row>
    <row r="106" ht="15.75" customHeight="1">
      <c r="A106" s="3"/>
    </row>
    <row r="107" ht="15.75" customHeight="1">
      <c r="A107" s="3" t="s">
        <v>772</v>
      </c>
    </row>
    <row r="108" ht="15.75" customHeight="1">
      <c r="A108" s="3"/>
    </row>
    <row r="109" ht="15.75" customHeight="1">
      <c r="A109" s="3" t="s">
        <v>772</v>
      </c>
    </row>
    <row r="110" ht="15.75" customHeight="1">
      <c r="A110" s="3"/>
    </row>
    <row r="111" ht="15.75" customHeight="1">
      <c r="A111" s="4" t="s">
        <v>772</v>
      </c>
    </row>
    <row r="112" ht="15.75" customHeight="1">
      <c r="A112" s="3" t="s">
        <v>772</v>
      </c>
    </row>
    <row r="113" ht="15.75" customHeight="1">
      <c r="A113" s="3"/>
    </row>
    <row r="114" ht="15.75" customHeight="1">
      <c r="A114" s="3" t="s">
        <v>772</v>
      </c>
    </row>
    <row r="115" ht="15.75" customHeight="1">
      <c r="A115" s="3" t="s">
        <v>772</v>
      </c>
    </row>
    <row r="116" ht="15.75" customHeight="1">
      <c r="A116" s="3" t="s">
        <v>772</v>
      </c>
    </row>
    <row r="117" ht="15.75" customHeight="1">
      <c r="A117" s="3"/>
    </row>
    <row r="118" ht="15.75" customHeight="1">
      <c r="A118" s="3" t="s">
        <v>772</v>
      </c>
    </row>
    <row r="119" ht="15.75" customHeight="1">
      <c r="A119" s="3"/>
    </row>
    <row r="120" ht="15.75" customHeight="1">
      <c r="A120" s="4" t="s">
        <v>772</v>
      </c>
    </row>
    <row r="121" ht="15.75" customHeight="1">
      <c r="A121" s="3" t="s">
        <v>772</v>
      </c>
    </row>
    <row r="122" ht="15.75" customHeight="1">
      <c r="A122" s="4" t="s">
        <v>772</v>
      </c>
    </row>
    <row r="123" ht="15.75" customHeight="1">
      <c r="A123" s="4" t="s">
        <v>772</v>
      </c>
    </row>
    <row r="124" ht="15.75" customHeight="1">
      <c r="A124" s="3" t="s">
        <v>772</v>
      </c>
    </row>
    <row r="125" ht="15.75" customHeight="1">
      <c r="A125" s="3"/>
    </row>
    <row r="126" ht="15.75" customHeight="1">
      <c r="A126" s="4" t="s">
        <v>772</v>
      </c>
    </row>
    <row r="127" ht="15.75" customHeight="1">
      <c r="A127" s="3" t="s">
        <v>772</v>
      </c>
    </row>
    <row r="128" ht="15.75" customHeight="1">
      <c r="A128" s="3" t="s">
        <v>772</v>
      </c>
    </row>
    <row r="129" ht="15.75" customHeight="1">
      <c r="A129" s="3"/>
    </row>
    <row r="130" ht="15.75" customHeight="1">
      <c r="A130" s="3" t="s">
        <v>772</v>
      </c>
    </row>
    <row r="131" ht="15.75" customHeight="1">
      <c r="A131" s="4" t="s">
        <v>772</v>
      </c>
    </row>
    <row r="132" ht="15.75" customHeight="1">
      <c r="A132" s="3" t="s">
        <v>772</v>
      </c>
    </row>
    <row r="133" ht="15.75" customHeight="1">
      <c r="A133" s="4" t="s">
        <v>772</v>
      </c>
    </row>
    <row r="134" ht="15.75" customHeight="1">
      <c r="A134" s="3"/>
    </row>
    <row r="135" ht="15.75" customHeight="1">
      <c r="A135" s="4" t="s">
        <v>772</v>
      </c>
    </row>
    <row r="136" ht="15.75" customHeight="1">
      <c r="A136" s="3"/>
    </row>
    <row r="137" ht="15.75" customHeight="1">
      <c r="A137" s="3" t="s">
        <v>772</v>
      </c>
    </row>
    <row r="138" ht="15.75" customHeight="1">
      <c r="A138" s="3" t="s">
        <v>772</v>
      </c>
    </row>
    <row r="139" ht="15.75" customHeight="1">
      <c r="A139" s="3"/>
    </row>
    <row r="140" ht="15.75" customHeight="1">
      <c r="A140" s="3" t="s">
        <v>772</v>
      </c>
    </row>
    <row r="141" ht="15.75" customHeight="1">
      <c r="A141" s="3" t="s">
        <v>772</v>
      </c>
    </row>
    <row r="142" ht="15.75" customHeight="1">
      <c r="A142" s="3" t="s">
        <v>772</v>
      </c>
    </row>
    <row r="143" ht="15.75" customHeight="1">
      <c r="A143" s="3" t="s">
        <v>772</v>
      </c>
    </row>
    <row r="144" ht="15.75" customHeight="1">
      <c r="A144" s="3" t="s">
        <v>772</v>
      </c>
    </row>
    <row r="145" ht="15.75" customHeight="1">
      <c r="A145" s="3"/>
    </row>
    <row r="146" ht="15.75" customHeight="1">
      <c r="A146" s="3" t="s">
        <v>772</v>
      </c>
    </row>
    <row r="147" ht="15.75" customHeight="1">
      <c r="A147" s="3" t="s">
        <v>772</v>
      </c>
    </row>
    <row r="148" ht="15.75" customHeight="1">
      <c r="A148" s="3" t="s">
        <v>772</v>
      </c>
    </row>
    <row r="149" ht="15.75" customHeight="1">
      <c r="A149" s="3" t="s">
        <v>772</v>
      </c>
    </row>
    <row r="150" ht="15.75" customHeight="1">
      <c r="A150" s="3" t="s">
        <v>772</v>
      </c>
    </row>
    <row r="151" ht="15.75" customHeight="1">
      <c r="A151" s="4" t="s">
        <v>772</v>
      </c>
    </row>
    <row r="152" ht="15.75" customHeight="1">
      <c r="A152" s="3" t="s">
        <v>772</v>
      </c>
    </row>
    <row r="153" ht="15.75" customHeight="1">
      <c r="A153" s="3" t="s">
        <v>772</v>
      </c>
    </row>
    <row r="154" ht="15.75" customHeight="1">
      <c r="A154" s="4" t="s">
        <v>772</v>
      </c>
    </row>
    <row r="155" ht="15.75" customHeight="1">
      <c r="A155" s="3"/>
    </row>
    <row r="156" ht="15.75" customHeight="1">
      <c r="A156" s="4" t="s">
        <v>772</v>
      </c>
    </row>
    <row r="157" ht="15.75" customHeight="1">
      <c r="A157" s="3" t="s">
        <v>772</v>
      </c>
    </row>
    <row r="158" ht="15.75" customHeight="1">
      <c r="A158" s="3" t="s">
        <v>772</v>
      </c>
    </row>
    <row r="159" ht="15.75" customHeight="1">
      <c r="A159" s="3" t="s">
        <v>772</v>
      </c>
    </row>
    <row r="160" ht="15.75" customHeight="1">
      <c r="A160" s="3" t="s">
        <v>772</v>
      </c>
    </row>
    <row r="161" ht="15.75" customHeight="1">
      <c r="A161" s="3" t="s">
        <v>772</v>
      </c>
    </row>
    <row r="162" ht="15.75" customHeight="1">
      <c r="A162" s="3" t="s">
        <v>772</v>
      </c>
    </row>
    <row r="163" ht="15.75" customHeight="1">
      <c r="A163" s="3" t="s">
        <v>772</v>
      </c>
    </row>
    <row r="164" ht="15.75" customHeight="1">
      <c r="A164" s="3" t="s">
        <v>772</v>
      </c>
    </row>
    <row r="165" ht="15.75" customHeight="1">
      <c r="A165" s="3" t="s">
        <v>772</v>
      </c>
    </row>
    <row r="166" ht="15.75" customHeight="1">
      <c r="A166" s="3"/>
    </row>
    <row r="167" ht="15.75" customHeight="1">
      <c r="A167" s="3" t="s">
        <v>772</v>
      </c>
    </row>
    <row r="168" ht="15.75" customHeight="1">
      <c r="A168" s="3" t="s">
        <v>772</v>
      </c>
    </row>
    <row r="169" ht="15.75" customHeight="1">
      <c r="A169" s="3" t="s">
        <v>772</v>
      </c>
    </row>
    <row r="170" ht="15.75" customHeight="1">
      <c r="A170" s="3" t="s">
        <v>772</v>
      </c>
    </row>
    <row r="171" ht="15.75" customHeight="1">
      <c r="A171" s="3" t="s">
        <v>772</v>
      </c>
    </row>
    <row r="172" ht="15.75" customHeight="1">
      <c r="A172" s="3" t="s">
        <v>772</v>
      </c>
    </row>
    <row r="173" ht="15.75" customHeight="1">
      <c r="A173" s="3" t="s">
        <v>772</v>
      </c>
    </row>
    <row r="174" ht="15.75" customHeight="1">
      <c r="A174" s="3" t="s">
        <v>772</v>
      </c>
    </row>
    <row r="175" ht="15.75" customHeight="1">
      <c r="A175" s="3"/>
    </row>
    <row r="176" ht="15.75" customHeight="1">
      <c r="A176" s="3" t="s">
        <v>772</v>
      </c>
    </row>
    <row r="177" ht="15.75" customHeight="1">
      <c r="A177" s="3"/>
    </row>
    <row r="178" ht="15.75" customHeight="1">
      <c r="A178" s="3" t="s">
        <v>772</v>
      </c>
    </row>
    <row r="179" ht="15.75" customHeight="1">
      <c r="A179" s="3" t="s">
        <v>772</v>
      </c>
    </row>
    <row r="180" ht="15.75" customHeight="1">
      <c r="A180" s="3" t="s">
        <v>772</v>
      </c>
    </row>
    <row r="181" ht="15.75" customHeight="1">
      <c r="A181" s="3"/>
    </row>
    <row r="182" ht="15.75" customHeight="1">
      <c r="A182" s="3"/>
    </row>
    <row r="183" ht="15.75" customHeight="1">
      <c r="A183" s="4" t="s">
        <v>772</v>
      </c>
    </row>
    <row r="184" ht="15.75" customHeight="1">
      <c r="A184" s="3" t="s">
        <v>772</v>
      </c>
    </row>
    <row r="185" ht="15.75" customHeight="1">
      <c r="A185" s="3" t="s">
        <v>772</v>
      </c>
    </row>
    <row r="186" ht="15.75" customHeight="1">
      <c r="A186" s="3" t="s">
        <v>772</v>
      </c>
    </row>
    <row r="187" ht="15.75" customHeight="1">
      <c r="A187" s="3" t="s">
        <v>772</v>
      </c>
    </row>
    <row r="188" ht="15.75" customHeight="1">
      <c r="A188" s="4" t="s">
        <v>772</v>
      </c>
    </row>
    <row r="189" ht="15.75" customHeight="1">
      <c r="A189" s="3" t="s">
        <v>772</v>
      </c>
    </row>
    <row r="190" ht="15.75" customHeight="1">
      <c r="A190" s="3" t="s">
        <v>772</v>
      </c>
    </row>
    <row r="191" ht="15.75" customHeight="1">
      <c r="A191" s="3"/>
    </row>
    <row r="192" ht="15.75" customHeight="1">
      <c r="A192" s="3" t="s">
        <v>772</v>
      </c>
    </row>
    <row r="193" ht="15.75" customHeight="1">
      <c r="A193" s="3" t="s">
        <v>772</v>
      </c>
    </row>
    <row r="194" ht="15.75" customHeight="1">
      <c r="A194" s="3" t="s">
        <v>772</v>
      </c>
    </row>
    <row r="195" ht="15.75" customHeight="1">
      <c r="A195" s="3" t="s">
        <v>772</v>
      </c>
    </row>
    <row r="196" ht="15.75" customHeight="1">
      <c r="A196" s="3" t="s">
        <v>772</v>
      </c>
    </row>
    <row r="197" ht="15.75" customHeight="1">
      <c r="A197" s="3" t="s">
        <v>772</v>
      </c>
    </row>
    <row r="198" ht="15.75" customHeight="1">
      <c r="A198" s="3"/>
    </row>
    <row r="199" ht="15.75" customHeight="1">
      <c r="A199" s="4" t="s">
        <v>772</v>
      </c>
    </row>
    <row r="200" ht="15.75" customHeight="1">
      <c r="A200" s="3"/>
    </row>
    <row r="201" ht="15.75" customHeight="1">
      <c r="A201" s="3" t="s">
        <v>772</v>
      </c>
    </row>
    <row r="202" ht="15.75" customHeight="1">
      <c r="A202" s="3" t="s">
        <v>772</v>
      </c>
    </row>
    <row r="203" ht="15.75" customHeight="1">
      <c r="A203" s="3" t="s">
        <v>772</v>
      </c>
    </row>
    <row r="204" ht="15.75" customHeight="1">
      <c r="A204" s="3"/>
    </row>
    <row r="205" ht="15.75" customHeight="1">
      <c r="A205" s="4" t="s">
        <v>772</v>
      </c>
    </row>
    <row r="206" ht="15.75" customHeight="1">
      <c r="A206" s="3" t="s">
        <v>772</v>
      </c>
    </row>
    <row r="207" ht="15.75" customHeight="1">
      <c r="A207" s="3" t="s">
        <v>772</v>
      </c>
    </row>
    <row r="208" ht="15.75" customHeight="1">
      <c r="A208" s="4" t="s">
        <v>772</v>
      </c>
    </row>
    <row r="209" ht="15.75" customHeight="1">
      <c r="A209" s="3" t="s">
        <v>772</v>
      </c>
    </row>
    <row r="210" ht="15.75" customHeight="1">
      <c r="A210" s="3" t="s">
        <v>772</v>
      </c>
    </row>
    <row r="211" ht="15.75" customHeight="1">
      <c r="A211" s="3" t="s">
        <v>772</v>
      </c>
    </row>
    <row r="212" ht="15.75" customHeight="1">
      <c r="A212" s="3" t="s">
        <v>772</v>
      </c>
    </row>
    <row r="213" ht="15.75" customHeight="1">
      <c r="A213" s="4" t="s">
        <v>772</v>
      </c>
    </row>
    <row r="214" ht="15.75" customHeight="1">
      <c r="A214" s="3" t="s">
        <v>772</v>
      </c>
    </row>
    <row r="215" ht="15.75" customHeight="1">
      <c r="A215" s="3" t="s">
        <v>772</v>
      </c>
    </row>
    <row r="216" ht="15.75" customHeight="1">
      <c r="A216" s="4" t="s">
        <v>772</v>
      </c>
    </row>
    <row r="217" ht="15.75" customHeight="1">
      <c r="A217" s="3" t="s">
        <v>772</v>
      </c>
    </row>
    <row r="218" ht="15.75" customHeight="1">
      <c r="A218" s="3" t="s">
        <v>772</v>
      </c>
    </row>
    <row r="219" ht="15.75" customHeight="1">
      <c r="A219" s="3" t="s">
        <v>773</v>
      </c>
    </row>
    <row r="220" ht="15.75" customHeight="1">
      <c r="A220" s="3" t="s">
        <v>773</v>
      </c>
    </row>
    <row r="221" ht="15.75" customHeight="1">
      <c r="A221" s="3" t="s">
        <v>773</v>
      </c>
    </row>
    <row r="222" ht="15.75" customHeight="1">
      <c r="A222" s="3" t="s">
        <v>773</v>
      </c>
    </row>
    <row r="223" ht="15.75" customHeight="1">
      <c r="A223" s="3" t="s">
        <v>773</v>
      </c>
    </row>
    <row r="224" ht="15.75" customHeight="1">
      <c r="A224" s="3" t="s">
        <v>773</v>
      </c>
    </row>
    <row r="225" ht="15.75" customHeight="1">
      <c r="A225" s="4" t="s">
        <v>773</v>
      </c>
    </row>
    <row r="226" ht="15.75" customHeight="1">
      <c r="A226" s="3" t="s">
        <v>773</v>
      </c>
    </row>
    <row r="227" ht="15.75" customHeight="1">
      <c r="A227" s="3" t="s">
        <v>773</v>
      </c>
    </row>
    <row r="228" ht="15.75" customHeight="1">
      <c r="A228" s="3" t="s">
        <v>773</v>
      </c>
    </row>
    <row r="229" ht="15.75" customHeight="1">
      <c r="A229" s="3" t="s">
        <v>773</v>
      </c>
    </row>
    <row r="230" ht="15.75" customHeight="1">
      <c r="A230" s="3" t="s">
        <v>773</v>
      </c>
    </row>
    <row r="231" ht="15.75" customHeight="1">
      <c r="A231" s="3" t="s">
        <v>773</v>
      </c>
    </row>
    <row r="232" ht="15.75" customHeight="1">
      <c r="A232" s="3" t="s">
        <v>773</v>
      </c>
    </row>
    <row r="233" ht="15.75" customHeight="1">
      <c r="A233" s="3" t="s">
        <v>773</v>
      </c>
    </row>
    <row r="234" ht="15.75" customHeight="1">
      <c r="A234" s="3" t="s">
        <v>773</v>
      </c>
    </row>
    <row r="235" ht="15.75" customHeight="1">
      <c r="A235" s="3" t="s">
        <v>773</v>
      </c>
    </row>
    <row r="236" ht="15.75" customHeight="1">
      <c r="A236" s="3" t="s">
        <v>773</v>
      </c>
    </row>
    <row r="237" ht="15.75" customHeight="1">
      <c r="A237" s="3" t="s">
        <v>773</v>
      </c>
    </row>
    <row r="238" ht="15.75" customHeight="1">
      <c r="A238" s="4" t="s">
        <v>773</v>
      </c>
    </row>
    <row r="239" ht="15.75" customHeight="1">
      <c r="A239" s="3" t="s">
        <v>773</v>
      </c>
    </row>
    <row r="240" ht="15.75" customHeight="1">
      <c r="A240" s="3" t="s">
        <v>773</v>
      </c>
    </row>
    <row r="241" ht="15.75" customHeight="1">
      <c r="A241" s="3" t="s">
        <v>773</v>
      </c>
    </row>
    <row r="242" ht="15.75" customHeight="1">
      <c r="A242" s="3" t="s">
        <v>773</v>
      </c>
    </row>
    <row r="243" ht="15.75" customHeight="1">
      <c r="A243" s="3" t="s">
        <v>773</v>
      </c>
    </row>
    <row r="244" ht="15.75" customHeight="1">
      <c r="A244" s="3" t="s">
        <v>773</v>
      </c>
    </row>
    <row r="245" ht="15.75" customHeight="1">
      <c r="A245" s="3" t="s">
        <v>773</v>
      </c>
    </row>
    <row r="246" ht="15.75" customHeight="1">
      <c r="A246" s="3" t="s">
        <v>773</v>
      </c>
    </row>
    <row r="247" ht="15.75" customHeight="1">
      <c r="A247" s="3" t="s">
        <v>773</v>
      </c>
    </row>
    <row r="248" ht="15.75" customHeight="1">
      <c r="A248" s="3" t="s">
        <v>773</v>
      </c>
    </row>
    <row r="249" ht="15.75" customHeight="1">
      <c r="A249" s="3" t="s">
        <v>773</v>
      </c>
    </row>
    <row r="250" ht="15.75" customHeight="1">
      <c r="A250" s="4" t="s">
        <v>773</v>
      </c>
    </row>
    <row r="251" ht="15.75" customHeight="1">
      <c r="A251" s="3" t="s">
        <v>773</v>
      </c>
    </row>
    <row r="252" ht="15.75" customHeight="1">
      <c r="A252" s="3" t="s">
        <v>773</v>
      </c>
    </row>
    <row r="253" ht="15.75" customHeight="1">
      <c r="A253" s="3" t="s">
        <v>773</v>
      </c>
    </row>
    <row r="254" ht="15.75" customHeight="1">
      <c r="A254" s="3" t="s">
        <v>773</v>
      </c>
    </row>
    <row r="255" ht="15.75" customHeight="1">
      <c r="A255" s="3" t="s">
        <v>773</v>
      </c>
    </row>
    <row r="256" ht="15.75" customHeight="1">
      <c r="A256" s="4" t="s">
        <v>773</v>
      </c>
    </row>
    <row r="257" ht="15.75" customHeight="1">
      <c r="A257" s="3" t="s">
        <v>773</v>
      </c>
    </row>
    <row r="258" ht="15.75" customHeight="1">
      <c r="A258" s="3" t="s">
        <v>773</v>
      </c>
    </row>
    <row r="259" ht="15.75" customHeight="1">
      <c r="A259" s="3" t="s">
        <v>773</v>
      </c>
    </row>
    <row r="260" ht="15.75" customHeight="1">
      <c r="A260" s="3" t="s">
        <v>773</v>
      </c>
    </row>
    <row r="261" ht="15.75" customHeight="1">
      <c r="A261" s="3" t="s">
        <v>773</v>
      </c>
    </row>
    <row r="262" ht="15.75" customHeight="1">
      <c r="A262" s="3" t="s">
        <v>773</v>
      </c>
    </row>
    <row r="263" ht="15.75" customHeight="1">
      <c r="A263" s="3" t="s">
        <v>773</v>
      </c>
    </row>
    <row r="264" ht="15.75" customHeight="1">
      <c r="A264" s="3" t="s">
        <v>773</v>
      </c>
    </row>
    <row r="265" ht="15.75" customHeight="1">
      <c r="A265" s="4" t="s">
        <v>773</v>
      </c>
    </row>
    <row r="266" ht="15.75" customHeight="1">
      <c r="A266" s="4" t="s">
        <v>773</v>
      </c>
    </row>
    <row r="267" ht="15.75" customHeight="1">
      <c r="A267" s="3" t="s">
        <v>773</v>
      </c>
    </row>
    <row r="268" ht="15.75" customHeight="1">
      <c r="A268" s="3" t="s">
        <v>773</v>
      </c>
    </row>
    <row r="269" ht="15.75" customHeight="1">
      <c r="A269" s="4" t="s">
        <v>773</v>
      </c>
    </row>
    <row r="270" ht="15.75" customHeight="1">
      <c r="A270" s="4" t="s">
        <v>773</v>
      </c>
    </row>
    <row r="271" ht="15.75" customHeight="1">
      <c r="A271" s="3" t="s">
        <v>773</v>
      </c>
    </row>
    <row r="272" ht="15.75" customHeight="1">
      <c r="A272" s="3" t="s">
        <v>773</v>
      </c>
    </row>
    <row r="273" ht="15.75" customHeight="1">
      <c r="A273" s="3" t="s">
        <v>773</v>
      </c>
    </row>
    <row r="274" ht="15.75" customHeight="1">
      <c r="A274" s="3" t="s">
        <v>773</v>
      </c>
    </row>
    <row r="275" ht="15.75" customHeight="1">
      <c r="A275" s="4" t="s">
        <v>773</v>
      </c>
    </row>
    <row r="276" ht="15.75" customHeight="1">
      <c r="A276" s="3" t="s">
        <v>773</v>
      </c>
    </row>
    <row r="277" ht="15.75" customHeight="1">
      <c r="A277" s="3" t="s">
        <v>773</v>
      </c>
    </row>
    <row r="278" ht="15.75" customHeight="1">
      <c r="A278" s="3" t="s">
        <v>773</v>
      </c>
    </row>
    <row r="279" ht="15.75" customHeight="1">
      <c r="A279" s="3" t="s">
        <v>773</v>
      </c>
    </row>
    <row r="280" ht="15.75" customHeight="1">
      <c r="A280" s="4" t="s">
        <v>773</v>
      </c>
    </row>
    <row r="281" ht="15.75" customHeight="1">
      <c r="A281" s="4" t="s">
        <v>773</v>
      </c>
    </row>
    <row r="282" ht="15.75" customHeight="1">
      <c r="A282" s="3" t="s">
        <v>773</v>
      </c>
    </row>
    <row r="283" ht="15.75" customHeight="1">
      <c r="A283" s="3" t="s">
        <v>773</v>
      </c>
    </row>
    <row r="284" ht="15.75" customHeight="1">
      <c r="A284" s="3" t="s">
        <v>773</v>
      </c>
    </row>
    <row r="285" ht="15.75" customHeight="1">
      <c r="A285" s="4" t="s">
        <v>773</v>
      </c>
    </row>
    <row r="286" ht="15.75" customHeight="1">
      <c r="A286" s="3" t="s">
        <v>773</v>
      </c>
    </row>
    <row r="287" ht="15.75" customHeight="1">
      <c r="A287" s="3" t="s">
        <v>773</v>
      </c>
    </row>
    <row r="288" ht="15.75" customHeight="1">
      <c r="A288" s="3" t="s">
        <v>773</v>
      </c>
    </row>
    <row r="289" ht="15.75" customHeight="1">
      <c r="A289" s="3" t="s">
        <v>773</v>
      </c>
    </row>
    <row r="290" ht="15.75" customHeight="1">
      <c r="A290" s="3" t="s">
        <v>773</v>
      </c>
    </row>
    <row r="291" ht="15.75" customHeight="1">
      <c r="A291" s="3" t="s">
        <v>773</v>
      </c>
    </row>
    <row r="292" ht="15.75" customHeight="1">
      <c r="A292" s="3" t="s">
        <v>773</v>
      </c>
    </row>
    <row r="293" ht="15.75" customHeight="1">
      <c r="A293" s="3" t="s">
        <v>773</v>
      </c>
    </row>
    <row r="294" ht="15.75" customHeight="1">
      <c r="A294" s="3" t="s">
        <v>773</v>
      </c>
    </row>
    <row r="295" ht="15.75" customHeight="1">
      <c r="A295" s="3" t="s">
        <v>773</v>
      </c>
    </row>
    <row r="296" ht="15.75" customHeight="1">
      <c r="A296" s="3" t="s">
        <v>773</v>
      </c>
    </row>
    <row r="297" ht="15.75" customHeight="1">
      <c r="A297" s="3" t="s">
        <v>773</v>
      </c>
    </row>
    <row r="298" ht="15.75" customHeight="1">
      <c r="A298" s="3" t="s">
        <v>773</v>
      </c>
    </row>
    <row r="299" ht="15.75" customHeight="1">
      <c r="A299" s="3" t="s">
        <v>773</v>
      </c>
    </row>
    <row r="300" ht="15.75" customHeight="1">
      <c r="A300" s="3" t="s">
        <v>773</v>
      </c>
    </row>
    <row r="301" ht="15.75" customHeight="1">
      <c r="A301" s="4" t="s">
        <v>773</v>
      </c>
    </row>
    <row r="302" ht="15.75" customHeight="1">
      <c r="A302" s="3" t="s">
        <v>773</v>
      </c>
    </row>
    <row r="303" ht="15.75" customHeight="1">
      <c r="A303" s="3" t="s">
        <v>773</v>
      </c>
    </row>
    <row r="304" ht="15.75" customHeight="1">
      <c r="A304" s="4" t="s">
        <v>773</v>
      </c>
    </row>
    <row r="305" ht="15.75" customHeight="1">
      <c r="A305" s="3" t="s">
        <v>773</v>
      </c>
    </row>
    <row r="306" ht="15.75" customHeight="1">
      <c r="A306" s="3" t="s">
        <v>773</v>
      </c>
    </row>
    <row r="307" ht="15.75" customHeight="1">
      <c r="A307" s="4" t="s">
        <v>773</v>
      </c>
    </row>
    <row r="308" ht="15.75" customHeight="1">
      <c r="A308" s="3" t="s">
        <v>773</v>
      </c>
    </row>
    <row r="309" ht="15.75" customHeight="1">
      <c r="A309" s="3" t="s">
        <v>773</v>
      </c>
    </row>
    <row r="310" ht="15.75" customHeight="1">
      <c r="A310" s="3" t="s">
        <v>773</v>
      </c>
    </row>
    <row r="311" ht="15.75" customHeight="1">
      <c r="A311" s="3" t="s">
        <v>773</v>
      </c>
    </row>
    <row r="312" ht="15.75" customHeight="1">
      <c r="A312" s="3" t="s">
        <v>773</v>
      </c>
    </row>
    <row r="313" ht="15.75" customHeight="1">
      <c r="A313" s="3" t="s">
        <v>773</v>
      </c>
    </row>
    <row r="314" ht="15.75" customHeight="1">
      <c r="A314" s="3" t="s">
        <v>773</v>
      </c>
    </row>
    <row r="315" ht="15.75" customHeight="1">
      <c r="A315" s="3" t="s">
        <v>773</v>
      </c>
    </row>
    <row r="316" ht="15.75" customHeight="1">
      <c r="A316" s="4" t="s">
        <v>773</v>
      </c>
    </row>
    <row r="317" ht="15.75" customHeight="1">
      <c r="A317" s="3" t="s">
        <v>773</v>
      </c>
    </row>
    <row r="318" ht="15.75" customHeight="1">
      <c r="A318" s="3" t="s">
        <v>773</v>
      </c>
    </row>
    <row r="319" ht="15.75" customHeight="1">
      <c r="A319" s="3" t="s">
        <v>773</v>
      </c>
    </row>
    <row r="320" ht="15.75" customHeight="1">
      <c r="A320" s="3" t="s">
        <v>773</v>
      </c>
    </row>
    <row r="321" ht="15.75" customHeight="1">
      <c r="A321" s="3" t="s">
        <v>773</v>
      </c>
    </row>
    <row r="322" ht="15.75" customHeight="1">
      <c r="A322" s="3" t="s">
        <v>773</v>
      </c>
    </row>
    <row r="323" ht="15.75" customHeight="1">
      <c r="A323" s="3" t="s">
        <v>773</v>
      </c>
    </row>
    <row r="324" ht="15.75" customHeight="1">
      <c r="A324" s="3" t="s">
        <v>773</v>
      </c>
    </row>
    <row r="325" ht="15.75" customHeight="1">
      <c r="A325" s="3" t="s">
        <v>773</v>
      </c>
    </row>
    <row r="326" ht="15.75" customHeight="1">
      <c r="A326" s="3" t="s">
        <v>773</v>
      </c>
    </row>
    <row r="327" ht="15.75" customHeight="1">
      <c r="A327" s="3" t="s">
        <v>773</v>
      </c>
    </row>
    <row r="328" ht="15.75" customHeight="1">
      <c r="A328" s="3" t="s">
        <v>773</v>
      </c>
    </row>
    <row r="329" ht="15.75" customHeight="1">
      <c r="A329" s="3" t="s">
        <v>773</v>
      </c>
    </row>
    <row r="330" ht="15.75" customHeight="1">
      <c r="A330" s="3" t="s">
        <v>773</v>
      </c>
    </row>
    <row r="331" ht="15.75" customHeight="1">
      <c r="A331" s="3" t="s">
        <v>773</v>
      </c>
    </row>
    <row r="332" ht="15.75" customHeight="1">
      <c r="A332" s="3" t="s">
        <v>773</v>
      </c>
    </row>
    <row r="333" ht="15.75" customHeight="1">
      <c r="A333" s="3" t="s">
        <v>773</v>
      </c>
    </row>
    <row r="334" ht="15.75" customHeight="1">
      <c r="A334" s="3" t="s">
        <v>773</v>
      </c>
    </row>
    <row r="335" ht="15.75" customHeight="1">
      <c r="A335" s="3" t="s">
        <v>773</v>
      </c>
    </row>
    <row r="336" ht="15.75" customHeight="1">
      <c r="A336" s="3" t="s">
        <v>773</v>
      </c>
    </row>
    <row r="337" ht="15.75" customHeight="1">
      <c r="A337" s="4" t="s">
        <v>773</v>
      </c>
    </row>
    <row r="338" ht="15.75" customHeight="1">
      <c r="A338" s="3" t="s">
        <v>773</v>
      </c>
    </row>
    <row r="339" ht="15.75" customHeight="1">
      <c r="A339" s="3" t="s">
        <v>773</v>
      </c>
    </row>
    <row r="340" ht="15.75" customHeight="1">
      <c r="A340" s="3" t="s">
        <v>773</v>
      </c>
    </row>
    <row r="341" ht="15.75" customHeight="1">
      <c r="A341" s="3" t="s">
        <v>773</v>
      </c>
    </row>
    <row r="342" ht="15.75" customHeight="1">
      <c r="A342" s="4" t="s">
        <v>773</v>
      </c>
    </row>
    <row r="343" ht="15.75" customHeight="1">
      <c r="A343" s="3" t="s">
        <v>773</v>
      </c>
    </row>
    <row r="344" ht="15.75" customHeight="1">
      <c r="A344" s="3" t="s">
        <v>773</v>
      </c>
    </row>
    <row r="345" ht="15.75" customHeight="1">
      <c r="A345" s="4" t="s">
        <v>773</v>
      </c>
    </row>
    <row r="346" ht="15.75" customHeight="1">
      <c r="A346" s="3" t="s">
        <v>773</v>
      </c>
    </row>
    <row r="347" ht="15.75" customHeight="1">
      <c r="A347" s="3" t="s">
        <v>773</v>
      </c>
    </row>
    <row r="348" ht="15.75" customHeight="1">
      <c r="A348" s="3" t="s">
        <v>773</v>
      </c>
    </row>
    <row r="349" ht="15.75" customHeight="1">
      <c r="A349" s="3" t="s">
        <v>773</v>
      </c>
    </row>
    <row r="350" ht="15.75" customHeight="1">
      <c r="A350" s="4" t="s">
        <v>773</v>
      </c>
    </row>
    <row r="351" ht="15.75" customHeight="1">
      <c r="A351" s="4" t="s">
        <v>773</v>
      </c>
    </row>
    <row r="352" ht="15.75" customHeight="1">
      <c r="A352" s="3" t="s">
        <v>773</v>
      </c>
    </row>
    <row r="353" ht="15.75" customHeight="1">
      <c r="A353" s="3" t="s">
        <v>773</v>
      </c>
    </row>
    <row r="354" ht="15.75" customHeight="1">
      <c r="A354" s="3" t="s">
        <v>773</v>
      </c>
    </row>
    <row r="355" ht="15.75" customHeight="1">
      <c r="A355" s="4" t="s">
        <v>773</v>
      </c>
    </row>
    <row r="356" ht="15.75" customHeight="1">
      <c r="A356" s="3" t="s">
        <v>773</v>
      </c>
    </row>
    <row r="357" ht="15.75" customHeight="1">
      <c r="A357" s="3" t="s">
        <v>773</v>
      </c>
    </row>
    <row r="358" ht="15.75" customHeight="1">
      <c r="A358" s="3" t="s">
        <v>773</v>
      </c>
    </row>
    <row r="359" ht="15.75" customHeight="1">
      <c r="A359" s="3" t="s">
        <v>773</v>
      </c>
    </row>
    <row r="360" ht="15.75" customHeight="1">
      <c r="A360" s="3" t="s">
        <v>773</v>
      </c>
    </row>
    <row r="361" ht="15.75" customHeight="1">
      <c r="A361" s="3" t="s">
        <v>773</v>
      </c>
    </row>
    <row r="362" ht="15.75" customHeight="1">
      <c r="A362" s="3" t="s">
        <v>773</v>
      </c>
    </row>
    <row r="363" ht="15.75" customHeight="1">
      <c r="A363" s="3" t="s">
        <v>773</v>
      </c>
    </row>
    <row r="364" ht="15.75" customHeight="1">
      <c r="A364" s="3" t="s">
        <v>773</v>
      </c>
    </row>
    <row r="365" ht="15.75" customHeight="1">
      <c r="A365" s="3" t="s">
        <v>773</v>
      </c>
    </row>
    <row r="366" ht="15.75" customHeight="1">
      <c r="A366" s="3" t="s">
        <v>773</v>
      </c>
    </row>
    <row r="367" ht="15.75" customHeight="1">
      <c r="A367" s="3" t="s">
        <v>773</v>
      </c>
    </row>
    <row r="368" ht="15.75" customHeight="1">
      <c r="A368" s="3" t="s">
        <v>773</v>
      </c>
    </row>
    <row r="369" ht="15.75" customHeight="1">
      <c r="A369" s="3" t="s">
        <v>773</v>
      </c>
    </row>
    <row r="370" ht="15.75" customHeight="1">
      <c r="A370" s="3" t="s">
        <v>773</v>
      </c>
    </row>
    <row r="371" ht="15.75" customHeight="1">
      <c r="A371" s="3" t="s">
        <v>773</v>
      </c>
    </row>
    <row r="372" ht="15.75" customHeight="1">
      <c r="A372" s="3" t="s">
        <v>773</v>
      </c>
    </row>
    <row r="373" ht="15.75" customHeight="1">
      <c r="A373" s="3" t="s">
        <v>773</v>
      </c>
    </row>
    <row r="374" ht="15.75" customHeight="1">
      <c r="A374" s="3" t="s">
        <v>774</v>
      </c>
    </row>
    <row r="375" ht="15.75" customHeight="1">
      <c r="A375" s="3" t="s">
        <v>774</v>
      </c>
    </row>
    <row r="376" ht="15.75" customHeight="1">
      <c r="A376" s="3" t="s">
        <v>774</v>
      </c>
    </row>
    <row r="377" ht="15.75" customHeight="1">
      <c r="A377" s="3" t="s">
        <v>774</v>
      </c>
    </row>
    <row r="378" ht="15.75" customHeight="1">
      <c r="A378" s="4" t="s">
        <v>774</v>
      </c>
    </row>
    <row r="379" ht="15.75" customHeight="1">
      <c r="A379" s="3" t="s">
        <v>774</v>
      </c>
    </row>
    <row r="380" ht="15.75" customHeight="1">
      <c r="A380" s="3" t="s">
        <v>774</v>
      </c>
    </row>
    <row r="381" ht="15.75" customHeight="1">
      <c r="A381" s="4" t="s">
        <v>774</v>
      </c>
    </row>
    <row r="382" ht="15.75" customHeight="1">
      <c r="A382" s="4" t="s">
        <v>774</v>
      </c>
    </row>
    <row r="383" ht="15.75" customHeight="1">
      <c r="A383" s="4" t="s">
        <v>774</v>
      </c>
    </row>
    <row r="384" ht="15.75" customHeight="1">
      <c r="A384" s="3" t="s">
        <v>774</v>
      </c>
    </row>
    <row r="385" ht="15.75" customHeight="1">
      <c r="A385" s="3" t="s">
        <v>774</v>
      </c>
    </row>
    <row r="386" ht="15.75" customHeight="1">
      <c r="A386" s="3" t="s">
        <v>774</v>
      </c>
    </row>
    <row r="387" ht="15.75" customHeight="1">
      <c r="A387" s="3" t="s">
        <v>774</v>
      </c>
    </row>
    <row r="388" ht="15.75" customHeight="1">
      <c r="A388" s="3" t="s">
        <v>774</v>
      </c>
    </row>
    <row r="389" ht="15.75" customHeight="1">
      <c r="A389" s="3" t="s">
        <v>774</v>
      </c>
    </row>
    <row r="390" ht="15.75" customHeight="1">
      <c r="A390" s="3" t="s">
        <v>774</v>
      </c>
    </row>
    <row r="391" ht="15.75" customHeight="1">
      <c r="A391" s="3" t="s">
        <v>774</v>
      </c>
    </row>
    <row r="392" ht="15.75" customHeight="1">
      <c r="A392" s="3" t="s">
        <v>774</v>
      </c>
    </row>
    <row r="393" ht="15.75" customHeight="1">
      <c r="A393" s="3" t="s">
        <v>774</v>
      </c>
    </row>
    <row r="394" ht="15.75" customHeight="1">
      <c r="A394" s="3" t="s">
        <v>774</v>
      </c>
    </row>
    <row r="395" ht="15.75" customHeight="1">
      <c r="A395" s="3" t="s">
        <v>774</v>
      </c>
    </row>
    <row r="396" ht="15.75" customHeight="1">
      <c r="A396" s="3" t="s">
        <v>774</v>
      </c>
    </row>
    <row r="397" ht="15.75" customHeight="1">
      <c r="A397" s="3" t="s">
        <v>774</v>
      </c>
    </row>
    <row r="398" ht="15.75" customHeight="1">
      <c r="A398" s="3" t="s">
        <v>774</v>
      </c>
    </row>
    <row r="399" ht="15.75" customHeight="1">
      <c r="A399" s="3" t="s">
        <v>774</v>
      </c>
    </row>
    <row r="400" ht="15.75" customHeight="1">
      <c r="A400" s="3" t="s">
        <v>774</v>
      </c>
    </row>
    <row r="401" ht="15.75" customHeight="1">
      <c r="A401" s="3" t="s">
        <v>774</v>
      </c>
    </row>
    <row r="402" ht="15.75" customHeight="1">
      <c r="A402" s="3" t="s">
        <v>774</v>
      </c>
    </row>
    <row r="403" ht="15.75" customHeight="1">
      <c r="A403" s="4" t="s">
        <v>774</v>
      </c>
    </row>
    <row r="404" ht="15.75" customHeight="1">
      <c r="A404" s="4" t="s">
        <v>774</v>
      </c>
    </row>
    <row r="405" ht="15.75" customHeight="1">
      <c r="A405" s="3" t="s">
        <v>774</v>
      </c>
    </row>
    <row r="406" ht="15.75" customHeight="1">
      <c r="A406" s="3" t="s">
        <v>774</v>
      </c>
    </row>
    <row r="407" ht="15.75" customHeight="1">
      <c r="A407" s="3" t="s">
        <v>774</v>
      </c>
    </row>
    <row r="408" ht="15.75" customHeight="1">
      <c r="A408" s="3" t="s">
        <v>774</v>
      </c>
    </row>
    <row r="409" ht="15.75" customHeight="1">
      <c r="A409" s="4" t="s">
        <v>774</v>
      </c>
    </row>
    <row r="410" ht="15.75" customHeight="1">
      <c r="A410" s="3" t="s">
        <v>774</v>
      </c>
    </row>
    <row r="411" ht="15.75" customHeight="1">
      <c r="A411" s="3" t="s">
        <v>774</v>
      </c>
    </row>
    <row r="412" ht="15.75" customHeight="1">
      <c r="A412" s="3" t="s">
        <v>774</v>
      </c>
    </row>
    <row r="413" ht="15.75" customHeight="1">
      <c r="A413" s="4" t="s">
        <v>774</v>
      </c>
    </row>
    <row r="414" ht="15.75" customHeight="1">
      <c r="A414" s="4" t="s">
        <v>774</v>
      </c>
    </row>
    <row r="415" ht="15.75" customHeight="1">
      <c r="A415" s="3" t="s">
        <v>774</v>
      </c>
    </row>
    <row r="416" ht="15.75" customHeight="1">
      <c r="A416" s="3" t="s">
        <v>774</v>
      </c>
    </row>
    <row r="417" ht="15.75" customHeight="1">
      <c r="A417" s="3" t="s">
        <v>774</v>
      </c>
    </row>
    <row r="418" ht="15.75" customHeight="1">
      <c r="A418" s="4" t="s">
        <v>774</v>
      </c>
    </row>
    <row r="419" ht="15.75" customHeight="1">
      <c r="A419" s="3" t="s">
        <v>774</v>
      </c>
    </row>
    <row r="420" ht="15.75" customHeight="1">
      <c r="A420" s="3" t="s">
        <v>774</v>
      </c>
    </row>
    <row r="421" ht="15.75" customHeight="1">
      <c r="A421" s="3" t="s">
        <v>774</v>
      </c>
    </row>
    <row r="422" ht="15.75" customHeight="1">
      <c r="A422" s="3" t="s">
        <v>774</v>
      </c>
    </row>
    <row r="423" ht="15.75" customHeight="1">
      <c r="A423" s="3" t="s">
        <v>774</v>
      </c>
    </row>
    <row r="424" ht="15.75" customHeight="1">
      <c r="A424" s="3" t="s">
        <v>774</v>
      </c>
    </row>
    <row r="425" ht="15.75" customHeight="1">
      <c r="A425" s="3" t="s">
        <v>774</v>
      </c>
    </row>
    <row r="426" ht="15.75" customHeight="1">
      <c r="A426" s="3" t="s">
        <v>774</v>
      </c>
    </row>
    <row r="427" ht="15.75" customHeight="1">
      <c r="A427" s="3" t="s">
        <v>774</v>
      </c>
    </row>
    <row r="428" ht="15.75" customHeight="1">
      <c r="A428" s="3" t="s">
        <v>774</v>
      </c>
    </row>
    <row r="429" ht="15.75" customHeight="1">
      <c r="A429" s="4" t="s">
        <v>774</v>
      </c>
    </row>
    <row r="430" ht="15.75" customHeight="1">
      <c r="A430" s="3" t="s">
        <v>774</v>
      </c>
    </row>
    <row r="431" ht="15.75" customHeight="1">
      <c r="A431" s="3" t="s">
        <v>774</v>
      </c>
    </row>
    <row r="432" ht="15.75" customHeight="1">
      <c r="A432" s="3" t="s">
        <v>774</v>
      </c>
    </row>
    <row r="433" ht="15.75" customHeight="1">
      <c r="A433" s="3" t="s">
        <v>774</v>
      </c>
    </row>
    <row r="434" ht="15.75" customHeight="1">
      <c r="A434" s="3" t="s">
        <v>774</v>
      </c>
    </row>
    <row r="435" ht="15.75" customHeight="1">
      <c r="A435" s="3" t="s">
        <v>774</v>
      </c>
    </row>
    <row r="436" ht="15.75" customHeight="1">
      <c r="A436" s="3" t="s">
        <v>774</v>
      </c>
    </row>
    <row r="437" ht="15.75" customHeight="1">
      <c r="A437" s="3" t="s">
        <v>774</v>
      </c>
    </row>
    <row r="438" ht="15.75" customHeight="1">
      <c r="A438" s="4" t="s">
        <v>774</v>
      </c>
    </row>
    <row r="439" ht="15.75" customHeight="1">
      <c r="A439" s="3" t="s">
        <v>774</v>
      </c>
    </row>
    <row r="440" ht="15.75" customHeight="1">
      <c r="A440" s="3" t="s">
        <v>774</v>
      </c>
    </row>
    <row r="441" ht="15.75" customHeight="1">
      <c r="A441" s="4" t="s">
        <v>774</v>
      </c>
    </row>
    <row r="442" ht="15.75" customHeight="1">
      <c r="A442" s="3" t="s">
        <v>774</v>
      </c>
    </row>
    <row r="443" ht="15.75" customHeight="1">
      <c r="A443" s="3" t="s">
        <v>774</v>
      </c>
    </row>
    <row r="444" ht="15.75" customHeight="1">
      <c r="A444" s="3" t="s">
        <v>774</v>
      </c>
    </row>
    <row r="445" ht="15.75" customHeight="1">
      <c r="A445" s="3" t="s">
        <v>774</v>
      </c>
    </row>
    <row r="446" ht="15.75" customHeight="1">
      <c r="A446" s="3" t="s">
        <v>774</v>
      </c>
    </row>
    <row r="447" ht="15.75" customHeight="1">
      <c r="A447" s="3" t="s">
        <v>774</v>
      </c>
    </row>
    <row r="448" ht="15.75" customHeight="1">
      <c r="A448" s="3" t="s">
        <v>774</v>
      </c>
    </row>
    <row r="449" ht="15.75" customHeight="1">
      <c r="A449" s="4" t="s">
        <v>774</v>
      </c>
    </row>
    <row r="450" ht="15.75" customHeight="1">
      <c r="A450" s="3" t="s">
        <v>774</v>
      </c>
    </row>
    <row r="451" ht="15.75" customHeight="1">
      <c r="A451" s="4" t="s">
        <v>774</v>
      </c>
    </row>
    <row r="452" ht="15.75" customHeight="1">
      <c r="A452" s="3" t="s">
        <v>774</v>
      </c>
    </row>
    <row r="453" ht="15.75" customHeight="1">
      <c r="A453" s="3" t="s">
        <v>774</v>
      </c>
    </row>
    <row r="454" ht="15.75" customHeight="1">
      <c r="A454" s="3" t="s">
        <v>774</v>
      </c>
    </row>
    <row r="455" ht="15.75" customHeight="1">
      <c r="A455" s="3" t="s">
        <v>774</v>
      </c>
    </row>
    <row r="456" ht="15.75" customHeight="1">
      <c r="A456" s="3" t="s">
        <v>774</v>
      </c>
    </row>
    <row r="457" ht="15.75" customHeight="1">
      <c r="A457" s="3" t="s">
        <v>774</v>
      </c>
    </row>
    <row r="458" ht="15.75" customHeight="1">
      <c r="A458" s="3" t="s">
        <v>774</v>
      </c>
    </row>
    <row r="459" ht="15.75" customHeight="1">
      <c r="A459" s="3" t="s">
        <v>774</v>
      </c>
    </row>
    <row r="460" ht="15.75" customHeight="1">
      <c r="A460" s="3" t="s">
        <v>774</v>
      </c>
    </row>
    <row r="461" ht="15.75" customHeight="1">
      <c r="A461" s="3" t="s">
        <v>774</v>
      </c>
    </row>
    <row r="462" ht="15.75" customHeight="1">
      <c r="A462" s="3" t="s">
        <v>774</v>
      </c>
    </row>
    <row r="463" ht="15.75" customHeight="1">
      <c r="A463" s="3" t="s">
        <v>774</v>
      </c>
    </row>
    <row r="464" ht="15.75" customHeight="1">
      <c r="A464" s="3" t="s">
        <v>774</v>
      </c>
    </row>
    <row r="465" ht="15.75" customHeight="1">
      <c r="A465" s="3" t="s">
        <v>774</v>
      </c>
    </row>
    <row r="466" ht="15.75" customHeight="1">
      <c r="A466" s="3" t="s">
        <v>774</v>
      </c>
    </row>
    <row r="467" ht="15.75" customHeight="1">
      <c r="A467" s="3" t="s">
        <v>774</v>
      </c>
    </row>
    <row r="468" ht="15.75" customHeight="1">
      <c r="A468" s="3" t="s">
        <v>774</v>
      </c>
    </row>
    <row r="469" ht="15.75" customHeight="1">
      <c r="A469" s="3" t="s">
        <v>774</v>
      </c>
    </row>
    <row r="470" ht="15.75" customHeight="1">
      <c r="A470" s="3" t="s">
        <v>774</v>
      </c>
    </row>
    <row r="471" ht="15.75" customHeight="1">
      <c r="A471" s="3" t="s">
        <v>774</v>
      </c>
    </row>
    <row r="472" ht="15.75" customHeight="1">
      <c r="A472" s="3" t="s">
        <v>774</v>
      </c>
    </row>
    <row r="473" ht="15.75" customHeight="1">
      <c r="A473" s="3" t="s">
        <v>774</v>
      </c>
    </row>
    <row r="474" ht="15.75" customHeight="1">
      <c r="A474" s="3" t="s">
        <v>774</v>
      </c>
    </row>
    <row r="475" ht="15.75" customHeight="1">
      <c r="A475" s="3" t="s">
        <v>774</v>
      </c>
    </row>
    <row r="476" ht="15.75" customHeight="1">
      <c r="A476" s="3" t="s">
        <v>774</v>
      </c>
    </row>
    <row r="477" ht="15.75" customHeight="1">
      <c r="A477" s="4" t="s">
        <v>774</v>
      </c>
    </row>
    <row r="478" ht="15.75" customHeight="1">
      <c r="A478" s="3" t="s">
        <v>774</v>
      </c>
    </row>
    <row r="479" ht="15.75" customHeight="1">
      <c r="A479" s="3" t="s">
        <v>774</v>
      </c>
    </row>
    <row r="480" ht="15.75" customHeight="1">
      <c r="A480" s="3" t="s">
        <v>774</v>
      </c>
    </row>
    <row r="481" ht="15.75" customHeight="1">
      <c r="A481" s="4" t="s">
        <v>774</v>
      </c>
    </row>
    <row r="482" ht="15.75" customHeight="1">
      <c r="A482" s="3" t="s">
        <v>774</v>
      </c>
    </row>
    <row r="483" ht="15.75" customHeight="1">
      <c r="A483" s="3" t="s">
        <v>774</v>
      </c>
    </row>
    <row r="484" ht="15.75" customHeight="1">
      <c r="A484" s="4" t="s">
        <v>774</v>
      </c>
    </row>
    <row r="485" ht="15.75" customHeight="1">
      <c r="A485" s="3" t="s">
        <v>774</v>
      </c>
    </row>
    <row r="486" ht="15.75" customHeight="1">
      <c r="A486" s="3" t="s">
        <v>775</v>
      </c>
    </row>
    <row r="487" ht="15.75" customHeight="1">
      <c r="A487" s="3" t="s">
        <v>775</v>
      </c>
    </row>
    <row r="488" ht="15.75" customHeight="1">
      <c r="A488" s="3" t="s">
        <v>775</v>
      </c>
    </row>
    <row r="489" ht="15.75" customHeight="1">
      <c r="A489" s="3" t="s">
        <v>775</v>
      </c>
    </row>
    <row r="490" ht="15.75" customHeight="1">
      <c r="A490" s="3" t="s">
        <v>775</v>
      </c>
    </row>
    <row r="491" ht="15.75" customHeight="1">
      <c r="A491" s="3" t="s">
        <v>775</v>
      </c>
    </row>
    <row r="492" ht="15.75" customHeight="1">
      <c r="A492" s="3" t="s">
        <v>775</v>
      </c>
    </row>
    <row r="493" ht="15.75" customHeight="1">
      <c r="A493" s="3" t="s">
        <v>775</v>
      </c>
    </row>
    <row r="494" ht="15.75" customHeight="1">
      <c r="A494" s="3" t="s">
        <v>775</v>
      </c>
    </row>
    <row r="495" ht="15.75" customHeight="1">
      <c r="A495" s="3" t="s">
        <v>775</v>
      </c>
    </row>
    <row r="496" ht="15.75" customHeight="1">
      <c r="A496" s="3" t="s">
        <v>775</v>
      </c>
    </row>
    <row r="497" ht="15.75" customHeight="1">
      <c r="A497" s="3" t="s">
        <v>775</v>
      </c>
    </row>
    <row r="498" ht="15.75" customHeight="1">
      <c r="A498" s="4" t="s">
        <v>775</v>
      </c>
    </row>
    <row r="499" ht="15.75" customHeight="1">
      <c r="A499" s="3" t="s">
        <v>775</v>
      </c>
    </row>
    <row r="500" ht="15.75" customHeight="1">
      <c r="A500" s="3" t="s">
        <v>775</v>
      </c>
    </row>
    <row r="501" ht="15.75" customHeight="1">
      <c r="A501" s="3" t="s">
        <v>775</v>
      </c>
    </row>
    <row r="502" ht="15.75" customHeight="1">
      <c r="A502" s="3" t="s">
        <v>775</v>
      </c>
    </row>
    <row r="503" ht="15.75" customHeight="1">
      <c r="A503" s="3" t="s">
        <v>775</v>
      </c>
    </row>
    <row r="504" ht="15.75" customHeight="1">
      <c r="A504" s="3" t="s">
        <v>775</v>
      </c>
    </row>
    <row r="505" ht="15.75" customHeight="1">
      <c r="A505" s="3" t="s">
        <v>775</v>
      </c>
    </row>
    <row r="506" ht="15.75" customHeight="1">
      <c r="A506" s="3" t="s">
        <v>775</v>
      </c>
    </row>
    <row r="507" ht="15.75" customHeight="1">
      <c r="A507" s="4" t="s">
        <v>775</v>
      </c>
    </row>
    <row r="508" ht="15.75" customHeight="1">
      <c r="A508" s="3" t="s">
        <v>775</v>
      </c>
    </row>
    <row r="509" ht="15.75" customHeight="1">
      <c r="A509" s="3" t="s">
        <v>775</v>
      </c>
    </row>
    <row r="510" ht="15.75" customHeight="1">
      <c r="A510" s="3" t="s">
        <v>775</v>
      </c>
    </row>
    <row r="511" ht="15.75" customHeight="1">
      <c r="A511" s="3" t="s">
        <v>775</v>
      </c>
    </row>
    <row r="512" ht="15.75" customHeight="1">
      <c r="A512" s="3" t="s">
        <v>775</v>
      </c>
    </row>
    <row r="513" ht="15.75" customHeight="1">
      <c r="A513" s="3" t="s">
        <v>775</v>
      </c>
    </row>
    <row r="514" ht="15.75" customHeight="1">
      <c r="A514" s="3" t="s">
        <v>775</v>
      </c>
    </row>
    <row r="515" ht="15.75" customHeight="1">
      <c r="A515" s="3" t="s">
        <v>775</v>
      </c>
    </row>
    <row r="516" ht="15.75" customHeight="1">
      <c r="A516" s="3" t="s">
        <v>775</v>
      </c>
    </row>
    <row r="517" ht="15.75" customHeight="1">
      <c r="A517" s="3" t="s">
        <v>775</v>
      </c>
    </row>
    <row r="518" ht="15.75" customHeight="1">
      <c r="A518" s="3" t="s">
        <v>775</v>
      </c>
    </row>
    <row r="519" ht="15.75" customHeight="1">
      <c r="A519" s="3" t="s">
        <v>775</v>
      </c>
    </row>
    <row r="520" ht="15.75" customHeight="1">
      <c r="A520" s="3" t="s">
        <v>775</v>
      </c>
    </row>
    <row r="521" ht="15.75" customHeight="1">
      <c r="A521" s="4" t="s">
        <v>775</v>
      </c>
    </row>
    <row r="522" ht="15.75" customHeight="1">
      <c r="A522" s="3" t="s">
        <v>775</v>
      </c>
    </row>
    <row r="523" ht="15.75" customHeight="1">
      <c r="A523" s="4" t="s">
        <v>775</v>
      </c>
    </row>
    <row r="524" ht="15.75" customHeight="1">
      <c r="A524" s="3" t="s">
        <v>775</v>
      </c>
    </row>
    <row r="525" ht="15.75" customHeight="1">
      <c r="A525" s="3" t="s">
        <v>775</v>
      </c>
    </row>
    <row r="526" ht="15.75" customHeight="1">
      <c r="A526" s="3" t="s">
        <v>775</v>
      </c>
    </row>
    <row r="527" ht="15.75" customHeight="1">
      <c r="A527" s="3" t="s">
        <v>775</v>
      </c>
    </row>
    <row r="528" ht="15.75" customHeight="1">
      <c r="A528" s="3" t="s">
        <v>775</v>
      </c>
    </row>
    <row r="529" ht="15.75" customHeight="1">
      <c r="A529" s="3" t="s">
        <v>775</v>
      </c>
    </row>
    <row r="530" ht="15.75" customHeight="1">
      <c r="A530" s="3" t="s">
        <v>775</v>
      </c>
    </row>
    <row r="531" ht="15.75" customHeight="1">
      <c r="A531" s="3" t="s">
        <v>775</v>
      </c>
    </row>
    <row r="532" ht="15.75" customHeight="1">
      <c r="A532" s="3" t="s">
        <v>775</v>
      </c>
    </row>
    <row r="533" ht="15.75" customHeight="1">
      <c r="A533" s="3" t="s">
        <v>775</v>
      </c>
    </row>
    <row r="534" ht="15.75" customHeight="1">
      <c r="A534" s="3" t="s">
        <v>775</v>
      </c>
    </row>
    <row r="535" ht="15.75" customHeight="1">
      <c r="A535" s="3" t="s">
        <v>775</v>
      </c>
    </row>
    <row r="536" ht="15.75" customHeight="1">
      <c r="A536" s="3" t="s">
        <v>775</v>
      </c>
    </row>
    <row r="537" ht="15.75" customHeight="1">
      <c r="A537" s="3" t="s">
        <v>775</v>
      </c>
    </row>
    <row r="538" ht="15.75" customHeight="1">
      <c r="A538" s="3" t="s">
        <v>775</v>
      </c>
    </row>
    <row r="539" ht="15.75" customHeight="1">
      <c r="A539" s="3" t="s">
        <v>775</v>
      </c>
    </row>
    <row r="540" ht="15.75" customHeight="1">
      <c r="A540" s="3" t="s">
        <v>775</v>
      </c>
    </row>
    <row r="541" ht="15.75" customHeight="1">
      <c r="A541" s="3" t="s">
        <v>775</v>
      </c>
    </row>
    <row r="542" ht="15.75" customHeight="1">
      <c r="A542" s="3" t="s">
        <v>775</v>
      </c>
    </row>
    <row r="543" ht="15.75" customHeight="1">
      <c r="A543" s="3" t="s">
        <v>775</v>
      </c>
    </row>
    <row r="544" ht="15.75" customHeight="1">
      <c r="A544" s="3" t="s">
        <v>775</v>
      </c>
    </row>
    <row r="545" ht="15.75" customHeight="1">
      <c r="A545" s="3" t="s">
        <v>775</v>
      </c>
    </row>
    <row r="546" ht="15.75" customHeight="1">
      <c r="A546" s="3" t="s">
        <v>775</v>
      </c>
    </row>
    <row r="547" ht="15.75" customHeight="1">
      <c r="A547" s="4" t="s">
        <v>775</v>
      </c>
    </row>
    <row r="548" ht="15.75" customHeight="1">
      <c r="A548" s="3" t="s">
        <v>775</v>
      </c>
    </row>
    <row r="549" ht="15.75" customHeight="1">
      <c r="A549" s="3" t="s">
        <v>775</v>
      </c>
    </row>
    <row r="550" ht="15.75" customHeight="1">
      <c r="A550" s="3" t="s">
        <v>775</v>
      </c>
    </row>
    <row r="551" ht="15.75" customHeight="1">
      <c r="A551" s="3" t="s">
        <v>775</v>
      </c>
    </row>
    <row r="552" ht="15.75" customHeight="1">
      <c r="A552" s="3" t="s">
        <v>775</v>
      </c>
    </row>
    <row r="553" ht="15.75" customHeight="1">
      <c r="A553" s="3" t="s">
        <v>775</v>
      </c>
    </row>
    <row r="554" ht="15.75" customHeight="1">
      <c r="A554" s="3" t="s">
        <v>775</v>
      </c>
    </row>
    <row r="555" ht="15.75" customHeight="1">
      <c r="A555" s="3" t="s">
        <v>775</v>
      </c>
    </row>
    <row r="556" ht="15.75" customHeight="1">
      <c r="A556" s="4" t="s">
        <v>775</v>
      </c>
    </row>
    <row r="557" ht="15.75" customHeight="1">
      <c r="A557" s="4" t="s">
        <v>775</v>
      </c>
    </row>
    <row r="558" ht="15.75" customHeight="1">
      <c r="A558" s="3" t="s">
        <v>775</v>
      </c>
    </row>
    <row r="559" ht="15.75" customHeight="1">
      <c r="A559" s="3" t="s">
        <v>775</v>
      </c>
    </row>
    <row r="560" ht="15.75" customHeight="1">
      <c r="A560" s="3" t="s">
        <v>775</v>
      </c>
    </row>
    <row r="561" ht="15.75" customHeight="1">
      <c r="A561" s="4" t="s">
        <v>776</v>
      </c>
    </row>
    <row r="562" ht="15.75" customHeight="1">
      <c r="A562" s="3" t="s">
        <v>776</v>
      </c>
    </row>
    <row r="563" ht="15.75" customHeight="1">
      <c r="A563" s="3" t="s">
        <v>776</v>
      </c>
    </row>
    <row r="564" ht="15.75" customHeight="1">
      <c r="A564" s="4" t="s">
        <v>776</v>
      </c>
    </row>
    <row r="565" ht="15.75" customHeight="1">
      <c r="A565" s="3" t="s">
        <v>776</v>
      </c>
    </row>
    <row r="566" ht="15.75" customHeight="1">
      <c r="A566" s="4" t="s">
        <v>776</v>
      </c>
    </row>
    <row r="567" ht="15.75" customHeight="1">
      <c r="A567" s="3" t="s">
        <v>776</v>
      </c>
    </row>
    <row r="568" ht="15.75" customHeight="1">
      <c r="A568" s="3" t="s">
        <v>776</v>
      </c>
    </row>
    <row r="569" ht="15.75" customHeight="1">
      <c r="A569" s="4" t="s">
        <v>776</v>
      </c>
    </row>
    <row r="570" ht="15.75" customHeight="1">
      <c r="A570" s="3" t="s">
        <v>776</v>
      </c>
    </row>
    <row r="571" ht="15.75" customHeight="1">
      <c r="A571" s="4" t="s">
        <v>776</v>
      </c>
    </row>
    <row r="572" ht="15.75" customHeight="1">
      <c r="A572" s="4" t="s">
        <v>776</v>
      </c>
    </row>
    <row r="573" ht="15.75" customHeight="1">
      <c r="A573" s="4" t="s">
        <v>776</v>
      </c>
    </row>
    <row r="574" ht="15.75" customHeight="1">
      <c r="A574" s="3" t="s">
        <v>776</v>
      </c>
    </row>
    <row r="575" ht="15.75" customHeight="1">
      <c r="A575" s="3" t="s">
        <v>776</v>
      </c>
    </row>
    <row r="576" ht="15.75" customHeight="1">
      <c r="A576" s="4" t="s">
        <v>776</v>
      </c>
    </row>
    <row r="577" ht="15.75" customHeight="1">
      <c r="A577" s="3" t="s">
        <v>776</v>
      </c>
    </row>
    <row r="578" ht="15.75" customHeight="1">
      <c r="A578" s="4" t="s">
        <v>776</v>
      </c>
    </row>
    <row r="579" ht="15.75" customHeight="1">
      <c r="A579" s="3" t="s">
        <v>776</v>
      </c>
    </row>
    <row r="580" ht="15.75" customHeight="1">
      <c r="A580" s="3" t="s">
        <v>776</v>
      </c>
    </row>
    <row r="581" ht="15.75" customHeight="1">
      <c r="A581" s="4" t="s">
        <v>776</v>
      </c>
    </row>
    <row r="582" ht="15.75" customHeight="1">
      <c r="A582" s="4" t="s">
        <v>776</v>
      </c>
    </row>
    <row r="583" ht="15.75" customHeight="1">
      <c r="A583" s="3" t="s">
        <v>776</v>
      </c>
    </row>
    <row r="584" ht="15.75" customHeight="1">
      <c r="A584" s="4" t="s">
        <v>776</v>
      </c>
    </row>
    <row r="585" ht="15.75" customHeight="1">
      <c r="A585" s="3" t="s">
        <v>776</v>
      </c>
    </row>
    <row r="586" ht="15.75" customHeight="1">
      <c r="A586" s="3" t="s">
        <v>776</v>
      </c>
    </row>
    <row r="587" ht="15.75" customHeight="1">
      <c r="A587" s="3" t="s">
        <v>776</v>
      </c>
    </row>
    <row r="588" ht="15.75" customHeight="1">
      <c r="A588" s="3" t="s">
        <v>776</v>
      </c>
    </row>
    <row r="589" ht="15.75" customHeight="1">
      <c r="A589" s="4" t="s">
        <v>776</v>
      </c>
    </row>
    <row r="590" ht="15.75" customHeight="1">
      <c r="A590" s="4" t="s">
        <v>776</v>
      </c>
    </row>
    <row r="591" ht="15.75" customHeight="1">
      <c r="A591" s="3" t="s">
        <v>776</v>
      </c>
    </row>
    <row r="592" ht="15.75" customHeight="1">
      <c r="A592" s="3" t="s">
        <v>776</v>
      </c>
    </row>
    <row r="593" ht="15.75" customHeight="1">
      <c r="A593" s="4" t="s">
        <v>776</v>
      </c>
    </row>
    <row r="594" ht="15.75" customHeight="1">
      <c r="A594" s="3" t="s">
        <v>776</v>
      </c>
    </row>
    <row r="595" ht="15.75" customHeight="1">
      <c r="A595" s="4" t="s">
        <v>776</v>
      </c>
    </row>
    <row r="596" ht="15.75" customHeight="1">
      <c r="A596" s="3" t="s">
        <v>776</v>
      </c>
    </row>
    <row r="597" ht="15.75" customHeight="1">
      <c r="A597" s="4" t="s">
        <v>776</v>
      </c>
    </row>
    <row r="598" ht="15.75" customHeight="1">
      <c r="A598" s="3" t="s">
        <v>776</v>
      </c>
    </row>
    <row r="599" ht="15.75" customHeight="1">
      <c r="A599" s="4" t="s">
        <v>776</v>
      </c>
    </row>
    <row r="600" ht="15.75" customHeight="1">
      <c r="A600" s="3" t="s">
        <v>776</v>
      </c>
    </row>
    <row r="601" ht="15.75" customHeight="1">
      <c r="A601" s="3" t="s">
        <v>776</v>
      </c>
    </row>
    <row r="602" ht="15.75" customHeight="1">
      <c r="A602" s="4" t="s">
        <v>776</v>
      </c>
    </row>
    <row r="603" ht="15.75" customHeight="1">
      <c r="A603" s="4" t="s">
        <v>776</v>
      </c>
    </row>
    <row r="604" ht="15.75" customHeight="1">
      <c r="A604" s="3" t="s">
        <v>776</v>
      </c>
    </row>
    <row r="605" ht="15.75" customHeight="1">
      <c r="A605" s="4" t="s">
        <v>776</v>
      </c>
    </row>
    <row r="606" ht="15.75" customHeight="1">
      <c r="A606" s="3" t="s">
        <v>776</v>
      </c>
    </row>
    <row r="607" ht="15.75" customHeight="1">
      <c r="A607" s="3" t="s">
        <v>776</v>
      </c>
    </row>
    <row r="608" ht="15.75" customHeight="1">
      <c r="A608" s="3" t="s">
        <v>776</v>
      </c>
    </row>
    <row r="609" ht="15.75" customHeight="1">
      <c r="A609" s="4" t="s">
        <v>776</v>
      </c>
    </row>
    <row r="610" ht="15.75" customHeight="1">
      <c r="A610" s="3" t="s">
        <v>776</v>
      </c>
    </row>
    <row r="611" ht="15.75" customHeight="1">
      <c r="A611" s="3" t="s">
        <v>776</v>
      </c>
    </row>
    <row r="612" ht="15.75" customHeight="1">
      <c r="A612" s="3" t="s">
        <v>776</v>
      </c>
    </row>
    <row r="613" ht="15.75" customHeight="1">
      <c r="A613" s="4" t="s">
        <v>776</v>
      </c>
    </row>
    <row r="614" ht="15.75" customHeight="1">
      <c r="A614" s="3" t="s">
        <v>776</v>
      </c>
    </row>
    <row r="615" ht="15.75" customHeight="1">
      <c r="A615" s="4" t="s">
        <v>776</v>
      </c>
    </row>
    <row r="616" ht="15.75" customHeight="1">
      <c r="A616" s="4" t="s">
        <v>776</v>
      </c>
    </row>
    <row r="617" ht="15.75" customHeight="1">
      <c r="A617" s="4" t="s">
        <v>776</v>
      </c>
    </row>
    <row r="618" ht="15.75" customHeight="1">
      <c r="A618" s="4" t="s">
        <v>776</v>
      </c>
    </row>
    <row r="619" ht="15.75" customHeight="1">
      <c r="A619" s="3" t="s">
        <v>776</v>
      </c>
    </row>
    <row r="620" ht="15.75" customHeight="1">
      <c r="A620" s="4" t="s">
        <v>776</v>
      </c>
    </row>
    <row r="621" ht="15.75" customHeight="1">
      <c r="A621" s="3" t="s">
        <v>776</v>
      </c>
    </row>
    <row r="622" ht="15.75" customHeight="1">
      <c r="A622" s="4" t="s">
        <v>776</v>
      </c>
    </row>
    <row r="623" ht="15.75" customHeight="1">
      <c r="A623" s="4" t="s">
        <v>776</v>
      </c>
    </row>
    <row r="624" ht="15.75" customHeight="1">
      <c r="A624" s="4" t="s">
        <v>776</v>
      </c>
    </row>
    <row r="625" ht="15.75" customHeight="1">
      <c r="A625" s="4" t="s">
        <v>776</v>
      </c>
    </row>
    <row r="626" ht="15.75" customHeight="1">
      <c r="A626" s="3" t="s">
        <v>776</v>
      </c>
    </row>
    <row r="627" ht="15.75" customHeight="1">
      <c r="A627" s="4" t="s">
        <v>776</v>
      </c>
    </row>
    <row r="628" ht="15.75" customHeight="1">
      <c r="A628" s="4" t="s">
        <v>776</v>
      </c>
    </row>
    <row r="629" ht="15.75" customHeight="1">
      <c r="A629" s="3" t="s">
        <v>776</v>
      </c>
    </row>
    <row r="630" ht="15.75" customHeight="1">
      <c r="A630" s="4" t="s">
        <v>776</v>
      </c>
    </row>
    <row r="631" ht="15.75" customHeight="1">
      <c r="A631" s="3" t="s">
        <v>776</v>
      </c>
    </row>
    <row r="632" ht="15.75" customHeight="1">
      <c r="A632" s="3" t="s">
        <v>776</v>
      </c>
    </row>
    <row r="633" ht="15.75" customHeight="1">
      <c r="A633" s="3" t="s">
        <v>776</v>
      </c>
    </row>
    <row r="634" ht="15.75" customHeight="1">
      <c r="A634" s="3" t="s">
        <v>776</v>
      </c>
    </row>
    <row r="635" ht="15.75" customHeight="1">
      <c r="A635" s="4" t="s">
        <v>776</v>
      </c>
    </row>
    <row r="636" ht="15.75" customHeight="1">
      <c r="A636" s="3" t="s">
        <v>776</v>
      </c>
    </row>
    <row r="637" ht="15.75" customHeight="1">
      <c r="A637" s="3" t="s">
        <v>776</v>
      </c>
    </row>
    <row r="638" ht="15.75" customHeight="1">
      <c r="A638" s="3" t="s">
        <v>776</v>
      </c>
    </row>
    <row r="639" ht="15.75" customHeight="1">
      <c r="A639" s="3" t="s">
        <v>776</v>
      </c>
    </row>
    <row r="640" ht="15.75" customHeight="1">
      <c r="A640" s="4" t="s">
        <v>776</v>
      </c>
    </row>
    <row r="641" ht="15.75" customHeight="1">
      <c r="A641" s="3" t="s">
        <v>776</v>
      </c>
    </row>
    <row r="642" ht="15.75" customHeight="1">
      <c r="A642" s="3" t="s">
        <v>776</v>
      </c>
    </row>
    <row r="643" ht="15.75" customHeight="1">
      <c r="A643" s="3" t="s">
        <v>776</v>
      </c>
    </row>
    <row r="644" ht="15.75" customHeight="1">
      <c r="A644" s="3" t="s">
        <v>776</v>
      </c>
    </row>
    <row r="645" ht="15.75" customHeight="1">
      <c r="A645" s="4" t="s">
        <v>776</v>
      </c>
    </row>
    <row r="646" ht="15.75" customHeight="1">
      <c r="A646" s="3" t="s">
        <v>776</v>
      </c>
    </row>
    <row r="647" ht="15.75" customHeight="1">
      <c r="A647" s="3" t="s">
        <v>776</v>
      </c>
    </row>
    <row r="648" ht="15.75" customHeight="1">
      <c r="A648" s="3" t="s">
        <v>776</v>
      </c>
    </row>
    <row r="649" ht="15.75" customHeight="1">
      <c r="A649" s="4" t="s">
        <v>776</v>
      </c>
    </row>
    <row r="650" ht="15.75" customHeight="1">
      <c r="A650" s="4" t="s">
        <v>776</v>
      </c>
    </row>
    <row r="651" ht="15.75" customHeight="1">
      <c r="A651" s="3" t="s">
        <v>776</v>
      </c>
    </row>
    <row r="652" ht="15.75" customHeight="1">
      <c r="A652" s="3" t="s">
        <v>776</v>
      </c>
    </row>
    <row r="653" ht="15.75" customHeight="1">
      <c r="A653" s="3" t="s">
        <v>776</v>
      </c>
    </row>
    <row r="654" ht="15.75" customHeight="1">
      <c r="A654" s="4" t="s">
        <v>776</v>
      </c>
    </row>
    <row r="655" ht="15.75" customHeight="1">
      <c r="A655" s="3" t="s">
        <v>776</v>
      </c>
    </row>
    <row r="656" ht="15.75" customHeight="1">
      <c r="A656" s="3" t="s">
        <v>776</v>
      </c>
    </row>
    <row r="657" ht="15.75" customHeight="1">
      <c r="A657" s="3" t="s">
        <v>776</v>
      </c>
    </row>
    <row r="658" ht="15.75" customHeight="1">
      <c r="A658" s="3" t="s">
        <v>776</v>
      </c>
    </row>
    <row r="659" ht="15.75" customHeight="1">
      <c r="A659" s="4" t="s">
        <v>776</v>
      </c>
    </row>
    <row r="660" ht="15.75" customHeight="1">
      <c r="A660" s="3" t="s">
        <v>776</v>
      </c>
    </row>
    <row r="661" ht="15.75" customHeight="1">
      <c r="A661" s="4" t="s">
        <v>776</v>
      </c>
    </row>
    <row r="662" ht="15.75" customHeight="1">
      <c r="A662" s="4" t="s">
        <v>776</v>
      </c>
    </row>
    <row r="663" ht="15.75" customHeight="1">
      <c r="A663" s="3" t="s">
        <v>776</v>
      </c>
    </row>
    <row r="664" ht="15.75" customHeight="1">
      <c r="A664" s="3" t="s">
        <v>776</v>
      </c>
    </row>
    <row r="665" ht="15.75" customHeight="1">
      <c r="A665" s="3" t="s">
        <v>776</v>
      </c>
    </row>
    <row r="666" ht="15.75" customHeight="1">
      <c r="A666" s="3" t="s">
        <v>776</v>
      </c>
    </row>
    <row r="667" ht="15.75" customHeight="1">
      <c r="A667" s="3" t="s">
        <v>776</v>
      </c>
    </row>
    <row r="668" ht="15.75" customHeight="1">
      <c r="A668" s="3" t="s">
        <v>776</v>
      </c>
    </row>
    <row r="669" ht="15.75" customHeight="1">
      <c r="A669" s="4" t="s">
        <v>776</v>
      </c>
    </row>
    <row r="670" ht="15.75" customHeight="1">
      <c r="A670" s="4" t="s">
        <v>776</v>
      </c>
    </row>
    <row r="671" ht="15.75" customHeight="1">
      <c r="A671" s="3" t="s">
        <v>776</v>
      </c>
    </row>
    <row r="672" ht="15.75" customHeight="1">
      <c r="A672" s="4" t="s">
        <v>776</v>
      </c>
    </row>
    <row r="673" ht="15.75" customHeight="1">
      <c r="A673" s="3" t="s">
        <v>776</v>
      </c>
    </row>
    <row r="674" ht="15.75" customHeight="1">
      <c r="A674" s="3" t="s">
        <v>776</v>
      </c>
    </row>
    <row r="675" ht="15.75" customHeight="1">
      <c r="A675" s="4" t="s">
        <v>776</v>
      </c>
    </row>
    <row r="676" ht="15.75" customHeight="1">
      <c r="A676" s="3" t="s">
        <v>776</v>
      </c>
    </row>
    <row r="677" ht="15.75" customHeight="1">
      <c r="A677" s="4" t="s">
        <v>776</v>
      </c>
    </row>
    <row r="678" ht="15.75" customHeight="1">
      <c r="A678" s="3" t="s">
        <v>776</v>
      </c>
    </row>
    <row r="679" ht="15.75" customHeight="1">
      <c r="A679" s="3" t="s">
        <v>776</v>
      </c>
    </row>
    <row r="680" ht="15.75" customHeight="1">
      <c r="A680" s="3" t="s">
        <v>776</v>
      </c>
    </row>
    <row r="681" ht="15.75" customHeight="1">
      <c r="A681" s="3" t="s">
        <v>776</v>
      </c>
    </row>
    <row r="682" ht="15.75" customHeight="1">
      <c r="A682" s="3" t="s">
        <v>776</v>
      </c>
    </row>
    <row r="683" ht="15.75" customHeight="1">
      <c r="A683" s="3" t="s">
        <v>776</v>
      </c>
    </row>
    <row r="684" ht="15.75" customHeight="1">
      <c r="A684" s="4" t="s">
        <v>776</v>
      </c>
    </row>
    <row r="685" ht="15.75" customHeight="1">
      <c r="A685" s="3" t="s">
        <v>776</v>
      </c>
    </row>
    <row r="686" ht="15.75" customHeight="1">
      <c r="A686" s="3" t="s">
        <v>776</v>
      </c>
    </row>
    <row r="687" ht="15.75" customHeight="1">
      <c r="A687" s="4" t="s">
        <v>776</v>
      </c>
    </row>
    <row r="688" ht="15.75" customHeight="1">
      <c r="A688" s="4" t="s">
        <v>776</v>
      </c>
    </row>
    <row r="689" ht="15.75" customHeight="1">
      <c r="A689" s="4" t="s">
        <v>776</v>
      </c>
    </row>
    <row r="690" ht="15.75" customHeight="1">
      <c r="A690" s="3" t="s">
        <v>776</v>
      </c>
    </row>
    <row r="691" ht="15.75" customHeight="1">
      <c r="A691" s="4" t="s">
        <v>776</v>
      </c>
    </row>
    <row r="692" ht="15.75" customHeight="1">
      <c r="A692" s="4" t="s">
        <v>776</v>
      </c>
    </row>
    <row r="693" ht="15.75" customHeight="1">
      <c r="A693" s="3" t="s">
        <v>776</v>
      </c>
    </row>
    <row r="694" ht="15.75" customHeight="1">
      <c r="A694" s="4" t="s">
        <v>776</v>
      </c>
    </row>
    <row r="695" ht="15.75" customHeight="1">
      <c r="A695" s="3" t="s">
        <v>776</v>
      </c>
    </row>
    <row r="696" ht="15.75" customHeight="1">
      <c r="A696" s="3" t="s">
        <v>776</v>
      </c>
    </row>
    <row r="697" ht="15.75" customHeight="1">
      <c r="A697" s="3" t="s">
        <v>776</v>
      </c>
    </row>
    <row r="698" ht="15.75" customHeight="1">
      <c r="A698" s="4" t="s">
        <v>776</v>
      </c>
    </row>
    <row r="699" ht="15.75" customHeight="1">
      <c r="A699" s="4" t="s">
        <v>776</v>
      </c>
    </row>
    <row r="700" ht="15.75" customHeight="1">
      <c r="A700" s="4" t="s">
        <v>776</v>
      </c>
    </row>
    <row r="701" ht="15.75" customHeight="1">
      <c r="A701" s="3" t="s">
        <v>776</v>
      </c>
    </row>
    <row r="702" ht="15.75" customHeight="1">
      <c r="A702" s="3" t="s">
        <v>776</v>
      </c>
    </row>
    <row r="703" ht="15.75" customHeight="1">
      <c r="A703" s="4" t="s">
        <v>776</v>
      </c>
    </row>
    <row r="704" ht="15.75" customHeight="1">
      <c r="A704" s="3" t="s">
        <v>776</v>
      </c>
    </row>
    <row r="705" ht="15.75" customHeight="1">
      <c r="A705" s="3" t="s">
        <v>776</v>
      </c>
    </row>
    <row r="706" ht="15.75" customHeight="1">
      <c r="A706" s="3" t="s">
        <v>776</v>
      </c>
    </row>
    <row r="707" ht="15.75" customHeight="1">
      <c r="A707" s="4" t="s">
        <v>776</v>
      </c>
    </row>
    <row r="708" ht="15.75" customHeight="1">
      <c r="A708" s="4" t="s">
        <v>776</v>
      </c>
    </row>
    <row r="709" ht="15.75" customHeight="1">
      <c r="A709" s="4" t="s">
        <v>776</v>
      </c>
    </row>
    <row r="710" ht="15.75" customHeight="1">
      <c r="A710" s="3" t="s">
        <v>776</v>
      </c>
    </row>
    <row r="711" ht="15.75" customHeight="1">
      <c r="A711" s="4" t="s">
        <v>776</v>
      </c>
    </row>
    <row r="712" ht="15.75" customHeight="1">
      <c r="A712" s="4" t="s">
        <v>776</v>
      </c>
    </row>
    <row r="713" ht="15.75" customHeight="1">
      <c r="A713" s="4" t="s">
        <v>776</v>
      </c>
    </row>
    <row r="714" ht="15.75" customHeight="1">
      <c r="A714" s="4" t="s">
        <v>776</v>
      </c>
    </row>
    <row r="715" ht="15.75" customHeight="1">
      <c r="A715" s="3" t="s">
        <v>776</v>
      </c>
    </row>
    <row r="716" ht="15.75" customHeight="1">
      <c r="A716" s="4" t="s">
        <v>776</v>
      </c>
    </row>
    <row r="717" ht="15.75" customHeight="1">
      <c r="A717" s="3" t="s">
        <v>776</v>
      </c>
    </row>
    <row r="718" ht="15.75" customHeight="1">
      <c r="A718" s="3" t="s">
        <v>776</v>
      </c>
    </row>
    <row r="719" ht="15.75" customHeight="1">
      <c r="A719" s="3" t="s">
        <v>777</v>
      </c>
    </row>
    <row r="720" ht="15.75" customHeight="1">
      <c r="A720" s="3" t="s">
        <v>196</v>
      </c>
    </row>
    <row r="721" ht="15.75" customHeight="1">
      <c r="A721" s="3" t="s">
        <v>196</v>
      </c>
    </row>
    <row r="722" ht="15.75" customHeight="1">
      <c r="A722" s="3" t="s">
        <v>196</v>
      </c>
    </row>
    <row r="723" ht="15.75" customHeight="1">
      <c r="A723" s="3" t="s">
        <v>196</v>
      </c>
    </row>
    <row r="724" ht="15.75" customHeight="1">
      <c r="A724" s="3" t="s">
        <v>196</v>
      </c>
    </row>
    <row r="725" ht="15.75" customHeight="1">
      <c r="A725" s="3" t="s">
        <v>196</v>
      </c>
    </row>
    <row r="726" ht="15.75" customHeight="1">
      <c r="A726" s="3" t="s">
        <v>196</v>
      </c>
    </row>
    <row r="727" ht="15.75" customHeight="1">
      <c r="A727" s="3" t="s">
        <v>196</v>
      </c>
    </row>
    <row r="728" ht="15.75" customHeight="1">
      <c r="A728" s="3" t="s">
        <v>196</v>
      </c>
    </row>
    <row r="729" ht="15.75" customHeight="1">
      <c r="A729" s="3" t="s">
        <v>196</v>
      </c>
    </row>
    <row r="730" ht="15.75" customHeight="1">
      <c r="A730" s="3" t="s">
        <v>196</v>
      </c>
    </row>
    <row r="731" ht="15.75" customHeight="1">
      <c r="A731" s="3" t="s">
        <v>196</v>
      </c>
    </row>
    <row r="732" ht="15.75" customHeight="1">
      <c r="A732" s="3" t="s">
        <v>196</v>
      </c>
    </row>
    <row r="733" ht="15.75" customHeight="1">
      <c r="A733" s="3" t="s">
        <v>196</v>
      </c>
    </row>
    <row r="734" ht="15.75" customHeight="1">
      <c r="A734" s="3" t="s">
        <v>196</v>
      </c>
    </row>
    <row r="735" ht="15.75" customHeight="1">
      <c r="A735" s="3" t="s">
        <v>196</v>
      </c>
    </row>
    <row r="736" ht="15.75" customHeight="1">
      <c r="A736" s="3" t="s">
        <v>772</v>
      </c>
    </row>
    <row r="737" ht="15.75" customHeight="1">
      <c r="A737" s="3"/>
    </row>
    <row r="738" ht="15.75" customHeight="1">
      <c r="A738" s="4" t="s">
        <v>772</v>
      </c>
    </row>
    <row r="739" ht="15.75" customHeight="1">
      <c r="A739" s="3" t="s">
        <v>772</v>
      </c>
    </row>
    <row r="740" ht="15.75" customHeight="1">
      <c r="A740" s="3" t="s">
        <v>772</v>
      </c>
    </row>
    <row r="741" ht="15.75" customHeight="1">
      <c r="A741" s="4" t="s">
        <v>772</v>
      </c>
    </row>
    <row r="742" ht="15.75" customHeight="1">
      <c r="A742" s="3" t="s">
        <v>772</v>
      </c>
    </row>
    <row r="743" ht="15.75" customHeight="1">
      <c r="A743" s="3" t="s">
        <v>772</v>
      </c>
    </row>
    <row r="744" ht="15.75" customHeight="1">
      <c r="A744" s="3" t="s">
        <v>772</v>
      </c>
    </row>
    <row r="745" ht="15.75" customHeight="1">
      <c r="A745" s="3" t="s">
        <v>772</v>
      </c>
    </row>
    <row r="746" ht="15.75" customHeight="1">
      <c r="A746" s="3" t="s">
        <v>772</v>
      </c>
    </row>
    <row r="747" ht="15.75" customHeight="1">
      <c r="A747" s="3" t="s">
        <v>772</v>
      </c>
    </row>
    <row r="748" ht="15.75" customHeight="1">
      <c r="A748" s="3" t="s">
        <v>772</v>
      </c>
    </row>
    <row r="749" ht="15.75" customHeight="1">
      <c r="A749" s="3" t="s">
        <v>772</v>
      </c>
    </row>
    <row r="750" ht="15.75" customHeight="1">
      <c r="A750" s="4" t="s">
        <v>772</v>
      </c>
    </row>
    <row r="751" ht="15.75" customHeight="1">
      <c r="A751" s="4" t="s">
        <v>772</v>
      </c>
    </row>
    <row r="752" ht="15.75" customHeight="1">
      <c r="A752" s="4" t="s">
        <v>772</v>
      </c>
    </row>
    <row r="753" ht="15.75" customHeight="1">
      <c r="A753" s="3" t="s">
        <v>773</v>
      </c>
    </row>
    <row r="754" ht="15.75" customHeight="1">
      <c r="A754" s="3" t="s">
        <v>773</v>
      </c>
    </row>
    <row r="755" ht="15.75" customHeight="1">
      <c r="A755" s="3" t="s">
        <v>34</v>
      </c>
    </row>
    <row r="756" ht="15.75" customHeight="1">
      <c r="A756" s="3" t="s">
        <v>773</v>
      </c>
    </row>
    <row r="757" ht="15.75" customHeight="1">
      <c r="A757" s="3" t="s">
        <v>773</v>
      </c>
    </row>
    <row r="758" ht="15.75" customHeight="1">
      <c r="A758" s="3" t="s">
        <v>773</v>
      </c>
    </row>
    <row r="759" ht="15.75" customHeight="1">
      <c r="A759" s="3" t="s">
        <v>773</v>
      </c>
    </row>
    <row r="760" ht="15.75" customHeight="1">
      <c r="A760" s="3" t="s">
        <v>773</v>
      </c>
    </row>
    <row r="761" ht="15.75" customHeight="1">
      <c r="A761" s="3" t="s">
        <v>774</v>
      </c>
    </row>
    <row r="762" ht="15.75" customHeight="1">
      <c r="A762" s="4" t="s">
        <v>774</v>
      </c>
    </row>
    <row r="763" ht="15.75" customHeight="1">
      <c r="A763" s="3" t="s">
        <v>774</v>
      </c>
    </row>
    <row r="764" ht="15.75" customHeight="1">
      <c r="A764" s="3" t="s">
        <v>774</v>
      </c>
    </row>
    <row r="765" ht="15.75" customHeight="1">
      <c r="A765" s="3" t="s">
        <v>774</v>
      </c>
    </row>
    <row r="766" ht="15.75" customHeight="1">
      <c r="A766" s="3" t="s">
        <v>774</v>
      </c>
    </row>
    <row r="767" ht="15.75" customHeight="1">
      <c r="A767" s="3" t="s">
        <v>774</v>
      </c>
    </row>
    <row r="768" ht="15.75" customHeight="1">
      <c r="A768" s="3" t="s">
        <v>774</v>
      </c>
    </row>
    <row r="769" ht="15.75" customHeight="1">
      <c r="A769" s="3" t="s">
        <v>774</v>
      </c>
    </row>
    <row r="770" ht="15.75" customHeight="1">
      <c r="A770" s="3" t="s">
        <v>774</v>
      </c>
    </row>
    <row r="771" ht="15.75" customHeight="1">
      <c r="A771" s="3" t="s">
        <v>774</v>
      </c>
    </row>
    <row r="772" ht="15.75" customHeight="1">
      <c r="A772" s="3" t="s">
        <v>774</v>
      </c>
    </row>
    <row r="773" ht="15.75" customHeight="1">
      <c r="A773" s="3" t="s">
        <v>774</v>
      </c>
    </row>
    <row r="774" ht="15.75" customHeight="1">
      <c r="A774" s="13" t="s">
        <v>775</v>
      </c>
    </row>
    <row r="775" ht="15.75" customHeight="1">
      <c r="A775" s="13" t="s">
        <v>775</v>
      </c>
    </row>
    <row r="776" ht="15.75" customHeight="1">
      <c r="A776" s="13" t="s">
        <v>775</v>
      </c>
    </row>
    <row r="777" ht="15.75" customHeight="1">
      <c r="A777" s="3" t="s">
        <v>776</v>
      </c>
    </row>
    <row r="778" ht="15.75" customHeight="1">
      <c r="A778" s="4" t="s">
        <v>776</v>
      </c>
    </row>
    <row r="779" ht="15.75" customHeight="1">
      <c r="A779" s="4" t="s">
        <v>776</v>
      </c>
    </row>
    <row r="780" ht="15.75" customHeight="1">
      <c r="A780" s="3" t="s">
        <v>776</v>
      </c>
    </row>
    <row r="781" ht="15.75" customHeight="1">
      <c r="A781" s="4" t="s">
        <v>776</v>
      </c>
    </row>
    <row r="782" ht="15.75" customHeight="1">
      <c r="A782" s="3" t="s">
        <v>776</v>
      </c>
    </row>
    <row r="783" ht="15.75" customHeight="1">
      <c r="A783" s="3" t="s">
        <v>776</v>
      </c>
    </row>
    <row r="784" ht="15.75" customHeight="1">
      <c r="A784" s="4" t="s">
        <v>776</v>
      </c>
    </row>
    <row r="785" ht="15.75" customHeight="1">
      <c r="A785" s="3" t="s">
        <v>776</v>
      </c>
    </row>
    <row r="786" ht="15.75" customHeight="1">
      <c r="A786" s="4" t="s">
        <v>776</v>
      </c>
    </row>
    <row r="787" ht="15.75" customHeight="1">
      <c r="A787" s="3" t="s">
        <v>776</v>
      </c>
    </row>
    <row r="788" ht="15.75" customHeight="1">
      <c r="A788" s="3" t="s">
        <v>776</v>
      </c>
    </row>
    <row r="789" ht="15.75" customHeight="1">
      <c r="A789" s="3" t="s">
        <v>776</v>
      </c>
    </row>
    <row r="790" ht="15.75" customHeight="1">
      <c r="A790" s="3" t="s">
        <v>776</v>
      </c>
    </row>
    <row r="791" ht="15.75" customHeight="1">
      <c r="A791" s="4" t="s">
        <v>776</v>
      </c>
    </row>
    <row r="792" ht="15.75" customHeight="1">
      <c r="A792" s="4" t="s">
        <v>776</v>
      </c>
    </row>
    <row r="793" ht="15.75" customHeight="1">
      <c r="A793" s="14" t="s">
        <v>196</v>
      </c>
    </row>
    <row r="794" ht="15.75" customHeight="1">
      <c r="A794" s="14" t="s">
        <v>196</v>
      </c>
    </row>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 t="s">
        <v>778</v>
      </c>
    </row>
    <row r="2" ht="15.75" customHeight="1">
      <c r="A2" s="15" t="s">
        <v>779</v>
      </c>
    </row>
    <row r="3" ht="15.75" customHeight="1">
      <c r="A3" s="15" t="s">
        <v>780</v>
      </c>
    </row>
    <row r="4" ht="15.75" customHeight="1">
      <c r="A4" s="15" t="s">
        <v>781</v>
      </c>
    </row>
    <row r="5" ht="15.75" customHeight="1">
      <c r="A5" s="15" t="s">
        <v>782</v>
      </c>
    </row>
    <row r="6" ht="15.75" customHeight="1">
      <c r="A6" s="15" t="s">
        <v>783</v>
      </c>
    </row>
    <row r="7" ht="15.75" customHeight="1">
      <c r="A7" s="15" t="s">
        <v>784</v>
      </c>
    </row>
    <row r="8" ht="15.75" customHeight="1">
      <c r="A8" s="15" t="s">
        <v>785</v>
      </c>
    </row>
    <row r="9" ht="15.75" customHeight="1">
      <c r="A9" s="15" t="s">
        <v>786</v>
      </c>
    </row>
    <row r="10" ht="15.75" customHeight="1">
      <c r="A10" s="15" t="s">
        <v>787</v>
      </c>
    </row>
    <row r="11" ht="15.75" customHeight="1">
      <c r="A11" s="15" t="s">
        <v>788</v>
      </c>
    </row>
    <row r="12" ht="15.75" customHeight="1">
      <c r="A12" s="15" t="s">
        <v>789</v>
      </c>
    </row>
    <row r="13" ht="15.75" customHeight="1">
      <c r="A13" s="15" t="s">
        <v>790</v>
      </c>
    </row>
    <row r="14" ht="15.75" customHeight="1">
      <c r="A14" s="15" t="s">
        <v>791</v>
      </c>
    </row>
    <row r="15" ht="15.75" customHeight="1">
      <c r="A15" s="15" t="s">
        <v>792</v>
      </c>
    </row>
    <row r="16" ht="15.75" customHeight="1">
      <c r="A16" s="15" t="s">
        <v>793</v>
      </c>
    </row>
    <row r="17" ht="15.75" customHeight="1">
      <c r="A17" s="15" t="s">
        <v>794</v>
      </c>
    </row>
    <row r="18" ht="15.75" customHeight="1">
      <c r="A18" s="15" t="s">
        <v>795</v>
      </c>
    </row>
    <row r="19" ht="15.75" customHeight="1">
      <c r="A19" s="15" t="s">
        <v>796</v>
      </c>
    </row>
    <row r="20" ht="15.75" customHeight="1">
      <c r="A20" s="15" t="s">
        <v>797</v>
      </c>
    </row>
    <row r="21" ht="15.75" customHeight="1">
      <c r="A21" s="15" t="s">
        <v>798</v>
      </c>
    </row>
    <row r="22" ht="15.75" customHeight="1">
      <c r="A22" s="15" t="s">
        <v>799</v>
      </c>
    </row>
    <row r="23" ht="15.75" customHeight="1">
      <c r="A23" s="15" t="s">
        <v>800</v>
      </c>
    </row>
    <row r="24" ht="15.75" customHeight="1">
      <c r="A24" s="15" t="s">
        <v>801</v>
      </c>
    </row>
    <row r="25" ht="15.75" customHeight="1">
      <c r="A25" s="15" t="s">
        <v>802</v>
      </c>
    </row>
    <row r="26" ht="15.75" customHeight="1">
      <c r="A26" s="15" t="s">
        <v>803</v>
      </c>
    </row>
    <row r="27" ht="15.75" customHeight="1">
      <c r="A27" s="15" t="s">
        <v>804</v>
      </c>
    </row>
    <row r="28" ht="15.75" customHeight="1">
      <c r="A28" s="15" t="s">
        <v>805</v>
      </c>
    </row>
    <row r="29" ht="15.75" customHeight="1">
      <c r="A29" s="15" t="s">
        <v>806</v>
      </c>
    </row>
    <row r="30" ht="15.75" customHeight="1">
      <c r="A30" s="15" t="s">
        <v>807</v>
      </c>
    </row>
    <row r="31" ht="15.75" customHeight="1">
      <c r="A31" s="15" t="s">
        <v>808</v>
      </c>
    </row>
    <row r="32" ht="15.75" customHeight="1">
      <c r="A32" s="15" t="s">
        <v>809</v>
      </c>
    </row>
    <row r="33" ht="15.75" customHeight="1">
      <c r="A33" s="15" t="s">
        <v>810</v>
      </c>
    </row>
    <row r="34" ht="15.75" customHeight="1">
      <c r="A34" s="15" t="s">
        <v>811</v>
      </c>
    </row>
    <row r="35" ht="15.75" customHeight="1">
      <c r="A35" s="15" t="s">
        <v>812</v>
      </c>
    </row>
    <row r="36" ht="15.75" customHeight="1">
      <c r="A36" s="15" t="s">
        <v>813</v>
      </c>
    </row>
    <row r="37" ht="15.75" customHeight="1">
      <c r="A37" s="15" t="s">
        <v>814</v>
      </c>
    </row>
    <row r="38" ht="15.75" customHeight="1">
      <c r="A38" s="15" t="s">
        <v>815</v>
      </c>
    </row>
    <row r="39" ht="15.75" customHeight="1">
      <c r="A39" s="15" t="s">
        <v>816</v>
      </c>
    </row>
    <row r="40" ht="15.75" customHeight="1">
      <c r="A40" s="15" t="s">
        <v>817</v>
      </c>
    </row>
    <row r="41" ht="15.75" customHeight="1">
      <c r="A41" s="15" t="s">
        <v>818</v>
      </c>
    </row>
    <row r="42" ht="15.75" customHeight="1">
      <c r="A42" s="15" t="s">
        <v>819</v>
      </c>
    </row>
    <row r="43" ht="15.75" customHeight="1">
      <c r="A43" s="15" t="s">
        <v>820</v>
      </c>
    </row>
    <row r="44" ht="15.75" customHeight="1">
      <c r="A44" s="15" t="s">
        <v>821</v>
      </c>
    </row>
    <row r="45" ht="15.75" customHeight="1">
      <c r="A45" s="15" t="s">
        <v>822</v>
      </c>
    </row>
    <row r="46" ht="15.75" customHeight="1">
      <c r="A46" s="15" t="s">
        <v>823</v>
      </c>
    </row>
    <row r="47" ht="15.75" customHeight="1">
      <c r="A47" s="15" t="s">
        <v>824</v>
      </c>
    </row>
    <row r="48" ht="15.75" customHeight="1">
      <c r="A48" s="15" t="s">
        <v>825</v>
      </c>
    </row>
    <row r="49" ht="15.75" customHeight="1">
      <c r="A49" s="15" t="s">
        <v>826</v>
      </c>
    </row>
    <row r="50" ht="15.75" customHeight="1">
      <c r="A50" s="15" t="s">
        <v>827</v>
      </c>
    </row>
    <row r="51" ht="15.75" customHeight="1">
      <c r="A51" s="15" t="s">
        <v>828</v>
      </c>
    </row>
    <row r="52" ht="15.75" customHeight="1">
      <c r="A52" s="15" t="s">
        <v>829</v>
      </c>
    </row>
    <row r="53" ht="15.75" customHeight="1">
      <c r="A53" s="15" t="s">
        <v>830</v>
      </c>
    </row>
    <row r="54" ht="15.75" customHeight="1">
      <c r="A54" s="15" t="s">
        <v>831</v>
      </c>
    </row>
    <row r="55" ht="15.75" customHeight="1">
      <c r="A55" s="15" t="s">
        <v>832</v>
      </c>
    </row>
    <row r="56" ht="15.75" customHeight="1">
      <c r="A56" s="15" t="s">
        <v>833</v>
      </c>
    </row>
    <row r="57" ht="15.75" customHeight="1">
      <c r="A57" s="15" t="s">
        <v>834</v>
      </c>
    </row>
    <row r="58" ht="15.75" customHeight="1">
      <c r="A58" s="15" t="s">
        <v>835</v>
      </c>
    </row>
    <row r="59" ht="15.75" customHeight="1">
      <c r="A59" s="15" t="s">
        <v>836</v>
      </c>
    </row>
    <row r="60" ht="15.75" customHeight="1">
      <c r="A60" s="15" t="s">
        <v>837</v>
      </c>
    </row>
    <row r="61" ht="15.75" customHeight="1">
      <c r="A61" s="15" t="s">
        <v>838</v>
      </c>
    </row>
    <row r="62" ht="15.75" customHeight="1">
      <c r="A62" s="15" t="s">
        <v>839</v>
      </c>
    </row>
    <row r="63" ht="15.75" customHeight="1">
      <c r="A63" s="15" t="s">
        <v>840</v>
      </c>
    </row>
    <row r="64" ht="15.75" customHeight="1">
      <c r="A64" s="15" t="s">
        <v>841</v>
      </c>
    </row>
    <row r="65" ht="15.75" customHeight="1">
      <c r="A65" s="15" t="s">
        <v>842</v>
      </c>
    </row>
    <row r="66" ht="15.75" customHeight="1">
      <c r="A66" s="15" t="s">
        <v>843</v>
      </c>
    </row>
    <row r="67" ht="15.75" customHeight="1">
      <c r="A67" s="15" t="s">
        <v>844</v>
      </c>
    </row>
    <row r="68" ht="15.75" customHeight="1">
      <c r="A68" s="15" t="s">
        <v>845</v>
      </c>
    </row>
    <row r="69" ht="15.75" customHeight="1">
      <c r="A69" s="15" t="s">
        <v>846</v>
      </c>
    </row>
    <row r="70" ht="15.75" customHeight="1">
      <c r="A70" s="15" t="s">
        <v>847</v>
      </c>
    </row>
    <row r="71" ht="15.75" customHeight="1">
      <c r="A71" s="15" t="s">
        <v>848</v>
      </c>
    </row>
    <row r="72" ht="15.75" customHeight="1">
      <c r="A72" s="15" t="s">
        <v>849</v>
      </c>
    </row>
    <row r="73" ht="15.75" customHeight="1">
      <c r="A73" s="15" t="s">
        <v>850</v>
      </c>
    </row>
    <row r="74" ht="15.75" customHeight="1">
      <c r="A74" s="15" t="s">
        <v>851</v>
      </c>
    </row>
    <row r="75" ht="15.75" customHeight="1">
      <c r="A75" s="15" t="s">
        <v>852</v>
      </c>
    </row>
    <row r="76" ht="15.75" customHeight="1">
      <c r="A76" s="15" t="s">
        <v>853</v>
      </c>
    </row>
    <row r="77" ht="15.75" customHeight="1">
      <c r="A77" s="15" t="s">
        <v>854</v>
      </c>
    </row>
    <row r="78" ht="15.75" customHeight="1">
      <c r="A78" s="15" t="s">
        <v>855</v>
      </c>
    </row>
    <row r="79" ht="15.75" customHeight="1">
      <c r="A79" s="15" t="s">
        <v>856</v>
      </c>
    </row>
    <row r="80" ht="15.75" customHeight="1">
      <c r="A80" s="15" t="s">
        <v>857</v>
      </c>
    </row>
    <row r="81" ht="15.75" customHeight="1">
      <c r="A81" s="15" t="s">
        <v>858</v>
      </c>
    </row>
    <row r="82" ht="15.75" customHeight="1">
      <c r="A82" s="15" t="s">
        <v>859</v>
      </c>
    </row>
    <row r="83" ht="15.75" customHeight="1">
      <c r="A83" s="15" t="s">
        <v>860</v>
      </c>
    </row>
    <row r="84" ht="15.75" customHeight="1">
      <c r="A84" s="15" t="s">
        <v>861</v>
      </c>
    </row>
    <row r="85" ht="15.75" customHeight="1">
      <c r="A85" s="15" t="s">
        <v>862</v>
      </c>
    </row>
    <row r="86" ht="15.75" customHeight="1">
      <c r="A86" s="15" t="s">
        <v>863</v>
      </c>
    </row>
    <row r="87" ht="15.75" customHeight="1">
      <c r="A87" s="15" t="s">
        <v>864</v>
      </c>
    </row>
    <row r="88" ht="15.75" customHeight="1">
      <c r="A88" s="15" t="s">
        <v>865</v>
      </c>
    </row>
    <row r="89" ht="15.75" customHeight="1">
      <c r="A89" s="15" t="s">
        <v>866</v>
      </c>
    </row>
    <row r="90" ht="15.75" customHeight="1">
      <c r="A90" s="15" t="s">
        <v>867</v>
      </c>
    </row>
    <row r="91" ht="15.75" customHeight="1">
      <c r="A91" s="15" t="s">
        <v>868</v>
      </c>
    </row>
    <row r="92" ht="15.75" customHeight="1">
      <c r="A92" s="15" t="s">
        <v>869</v>
      </c>
    </row>
    <row r="93" ht="15.75" customHeight="1">
      <c r="A93" s="15" t="s">
        <v>870</v>
      </c>
    </row>
    <row r="94" ht="15.75" customHeight="1">
      <c r="A94" s="15" t="s">
        <v>871</v>
      </c>
    </row>
    <row r="95" ht="15.75" customHeight="1">
      <c r="A95" s="15" t="s">
        <v>872</v>
      </c>
    </row>
    <row r="96" ht="15.75" customHeight="1">
      <c r="A96" s="15" t="s">
        <v>873</v>
      </c>
    </row>
    <row r="97" ht="15.75" customHeight="1">
      <c r="A97" s="15" t="s">
        <v>874</v>
      </c>
    </row>
    <row r="98" ht="15.75" customHeight="1">
      <c r="A98" s="15" t="s">
        <v>875</v>
      </c>
    </row>
    <row r="99" ht="15.75" customHeight="1">
      <c r="A99" s="15" t="s">
        <v>876</v>
      </c>
    </row>
    <row r="100" ht="15.75" customHeight="1">
      <c r="A100" s="15" t="s">
        <v>877</v>
      </c>
    </row>
    <row r="101" ht="15.75" customHeight="1">
      <c r="A101" s="15" t="s">
        <v>878</v>
      </c>
    </row>
    <row r="102" ht="15.75" customHeight="1">
      <c r="A102" s="15" t="s">
        <v>879</v>
      </c>
    </row>
    <row r="103" ht="15.75" customHeight="1">
      <c r="A103" s="15" t="s">
        <v>880</v>
      </c>
    </row>
    <row r="104" ht="15.75" customHeight="1">
      <c r="A104" s="15" t="s">
        <v>881</v>
      </c>
    </row>
    <row r="105" ht="15.75" customHeight="1">
      <c r="A105" s="15" t="s">
        <v>882</v>
      </c>
    </row>
    <row r="106" ht="15.75" customHeight="1">
      <c r="A106" s="15" t="s">
        <v>883</v>
      </c>
    </row>
    <row r="107" ht="15.75" customHeight="1">
      <c r="A107" s="15" t="s">
        <v>884</v>
      </c>
    </row>
    <row r="108" ht="15.75" customHeight="1">
      <c r="A108" s="15" t="s">
        <v>885</v>
      </c>
    </row>
    <row r="109" ht="15.75" customHeight="1">
      <c r="A109" s="15" t="s">
        <v>886</v>
      </c>
    </row>
    <row r="110" ht="15.75" customHeight="1">
      <c r="A110" s="15" t="s">
        <v>887</v>
      </c>
    </row>
    <row r="111" ht="15.75" customHeight="1">
      <c r="A111" s="15" t="s">
        <v>888</v>
      </c>
    </row>
    <row r="112" ht="15.75" customHeight="1">
      <c r="A112" s="15" t="s">
        <v>889</v>
      </c>
    </row>
    <row r="113" ht="15.75" customHeight="1">
      <c r="A113" s="15" t="s">
        <v>890</v>
      </c>
    </row>
    <row r="114" ht="15.75" customHeight="1">
      <c r="A114" s="15" t="s">
        <v>891</v>
      </c>
    </row>
    <row r="115" ht="15.75" customHeight="1">
      <c r="A115" s="15" t="s">
        <v>892</v>
      </c>
    </row>
    <row r="116" ht="15.75" customHeight="1">
      <c r="A116" s="15" t="s">
        <v>893</v>
      </c>
    </row>
    <row r="117" ht="15.75" customHeight="1">
      <c r="A117" s="15" t="s">
        <v>894</v>
      </c>
    </row>
    <row r="118" ht="15.75" customHeight="1">
      <c r="A118" s="15" t="s">
        <v>895</v>
      </c>
    </row>
    <row r="119" ht="15.75" customHeight="1">
      <c r="A119" s="15" t="s">
        <v>896</v>
      </c>
    </row>
    <row r="120" ht="15.75" customHeight="1">
      <c r="A120" s="15" t="s">
        <v>897</v>
      </c>
    </row>
    <row r="121" ht="15.75" customHeight="1">
      <c r="A121" s="15" t="s">
        <v>898</v>
      </c>
    </row>
    <row r="122" ht="15.75" customHeight="1">
      <c r="A122" s="15" t="s">
        <v>899</v>
      </c>
    </row>
    <row r="123" ht="15.75" customHeight="1">
      <c r="A123" s="15" t="s">
        <v>900</v>
      </c>
    </row>
    <row r="124" ht="15.75" customHeight="1">
      <c r="A124" s="15" t="s">
        <v>901</v>
      </c>
    </row>
    <row r="125" ht="15.75" customHeight="1">
      <c r="A125" s="15" t="s">
        <v>902</v>
      </c>
    </row>
    <row r="126" ht="15.75" customHeight="1">
      <c r="A126" s="15" t="s">
        <v>903</v>
      </c>
    </row>
    <row r="127" ht="15.75" customHeight="1">
      <c r="A127" s="15" t="s">
        <v>904</v>
      </c>
    </row>
    <row r="128" ht="15.75" customHeight="1">
      <c r="A128" s="15" t="s">
        <v>905</v>
      </c>
    </row>
    <row r="129" ht="15.75" customHeight="1">
      <c r="A129" s="15" t="s">
        <v>906</v>
      </c>
    </row>
    <row r="130" ht="15.75" customHeight="1">
      <c r="A130" s="15" t="s">
        <v>907</v>
      </c>
    </row>
    <row r="131" ht="15.75" customHeight="1">
      <c r="A131" s="15" t="s">
        <v>908</v>
      </c>
    </row>
    <row r="132" ht="15.75" customHeight="1">
      <c r="A132" s="15" t="s">
        <v>909</v>
      </c>
    </row>
    <row r="133" ht="15.75" customHeight="1">
      <c r="A133" s="15" t="s">
        <v>910</v>
      </c>
    </row>
    <row r="134" ht="15.75" customHeight="1">
      <c r="A134" s="15" t="s">
        <v>911</v>
      </c>
    </row>
    <row r="135" ht="15.75" customHeight="1">
      <c r="A135" s="15" t="s">
        <v>912</v>
      </c>
    </row>
    <row r="136" ht="15.75" customHeight="1">
      <c r="A136" s="15" t="s">
        <v>913</v>
      </c>
    </row>
    <row r="137" ht="15.75" customHeight="1">
      <c r="A137" s="15" t="s">
        <v>914</v>
      </c>
    </row>
    <row r="138" ht="15.75" customHeight="1">
      <c r="A138" s="15" t="s">
        <v>915</v>
      </c>
    </row>
    <row r="139" ht="15.75" customHeight="1">
      <c r="A139" s="15" t="s">
        <v>916</v>
      </c>
    </row>
    <row r="140" ht="15.75" customHeight="1">
      <c r="A140" s="15" t="s">
        <v>917</v>
      </c>
    </row>
    <row r="141" ht="15.75" customHeight="1">
      <c r="A141" s="15" t="s">
        <v>918</v>
      </c>
    </row>
    <row r="142" ht="15.75" customHeight="1">
      <c r="A142" s="15" t="s">
        <v>919</v>
      </c>
    </row>
    <row r="143" ht="15.75" customHeight="1">
      <c r="A143" s="15" t="s">
        <v>920</v>
      </c>
    </row>
    <row r="144" ht="15.75" customHeight="1">
      <c r="A144" s="15" t="s">
        <v>921</v>
      </c>
    </row>
    <row r="145" ht="15.75" customHeight="1">
      <c r="A145" s="15" t="s">
        <v>922</v>
      </c>
    </row>
    <row r="146" ht="15.75" customHeight="1">
      <c r="A146" s="15" t="s">
        <v>923</v>
      </c>
    </row>
    <row r="147" ht="15.75" customHeight="1">
      <c r="A147" s="15" t="s">
        <v>924</v>
      </c>
    </row>
    <row r="148" ht="15.75" customHeight="1">
      <c r="A148" s="15" t="s">
        <v>925</v>
      </c>
    </row>
    <row r="149" ht="15.75" customHeight="1">
      <c r="A149" s="15" t="s">
        <v>926</v>
      </c>
    </row>
    <row r="150" ht="15.75" customHeight="1">
      <c r="A150" s="15" t="s">
        <v>927</v>
      </c>
    </row>
    <row r="151" ht="15.75" customHeight="1">
      <c r="A151" s="15" t="s">
        <v>928</v>
      </c>
    </row>
    <row r="152" ht="15.75" customHeight="1">
      <c r="A152" s="15" t="s">
        <v>929</v>
      </c>
    </row>
    <row r="153" ht="15.75" customHeight="1">
      <c r="A153" s="15" t="s">
        <v>930</v>
      </c>
    </row>
    <row r="154" ht="15.75" customHeight="1">
      <c r="A154" s="15" t="s">
        <v>931</v>
      </c>
    </row>
    <row r="155" ht="15.75" customHeight="1">
      <c r="A155" s="15" t="s">
        <v>932</v>
      </c>
    </row>
    <row r="156" ht="15.75" customHeight="1">
      <c r="A156" s="15" t="s">
        <v>933</v>
      </c>
    </row>
    <row r="157" ht="15.75" customHeight="1">
      <c r="A157" s="15" t="s">
        <v>934</v>
      </c>
    </row>
    <row r="158" ht="15.75" customHeight="1">
      <c r="A158" s="15" t="s">
        <v>935</v>
      </c>
    </row>
    <row r="159" ht="15.75" customHeight="1">
      <c r="A159" s="15" t="s">
        <v>936</v>
      </c>
    </row>
    <row r="160" ht="15.75" customHeight="1">
      <c r="A160" s="15" t="s">
        <v>937</v>
      </c>
    </row>
    <row r="161" ht="15.75" customHeight="1">
      <c r="A161" s="15" t="s">
        <v>938</v>
      </c>
    </row>
    <row r="162" ht="15.75" customHeight="1">
      <c r="A162" s="15" t="s">
        <v>939</v>
      </c>
    </row>
    <row r="163" ht="15.75" customHeight="1">
      <c r="A163" s="15" t="s">
        <v>940</v>
      </c>
    </row>
    <row r="164" ht="15.75" customHeight="1">
      <c r="A164" s="15" t="s">
        <v>941</v>
      </c>
    </row>
    <row r="165" ht="15.75" customHeight="1">
      <c r="A165" s="15" t="s">
        <v>942</v>
      </c>
    </row>
    <row r="166" ht="15.75" customHeight="1">
      <c r="A166" s="15" t="s">
        <v>943</v>
      </c>
    </row>
    <row r="167" ht="15.75" customHeight="1">
      <c r="A167" s="15" t="s">
        <v>944</v>
      </c>
    </row>
    <row r="168" ht="15.75" customHeight="1">
      <c r="A168" s="15" t="s">
        <v>945</v>
      </c>
    </row>
    <row r="169" ht="15.75" customHeight="1">
      <c r="A169" s="15" t="s">
        <v>946</v>
      </c>
    </row>
    <row r="170" ht="15.75" customHeight="1">
      <c r="A170" s="15" t="s">
        <v>947</v>
      </c>
    </row>
    <row r="171" ht="15.75" customHeight="1">
      <c r="A171" s="15" t="s">
        <v>948</v>
      </c>
    </row>
    <row r="172" ht="15.75" customHeight="1">
      <c r="A172" s="15" t="s">
        <v>949</v>
      </c>
    </row>
    <row r="173" ht="15.75" customHeight="1">
      <c r="A173" s="15" t="s">
        <v>950</v>
      </c>
    </row>
    <row r="174" ht="15.75" customHeight="1">
      <c r="A174" s="15" t="s">
        <v>951</v>
      </c>
    </row>
    <row r="175" ht="15.75" customHeight="1">
      <c r="A175" s="15" t="s">
        <v>952</v>
      </c>
    </row>
    <row r="176" ht="15.75" customHeight="1">
      <c r="A176" s="15" t="s">
        <v>953</v>
      </c>
    </row>
    <row r="177" ht="15.75" customHeight="1">
      <c r="A177" s="15" t="s">
        <v>954</v>
      </c>
    </row>
    <row r="178" ht="15.75" customHeight="1">
      <c r="A178" s="15" t="s">
        <v>955</v>
      </c>
    </row>
    <row r="179" ht="15.75" customHeight="1">
      <c r="A179" s="15" t="s">
        <v>956</v>
      </c>
    </row>
    <row r="180" ht="15.75" customHeight="1">
      <c r="A180" s="15" t="s">
        <v>957</v>
      </c>
    </row>
    <row r="181" ht="15.75" customHeight="1">
      <c r="A181" s="15" t="s">
        <v>958</v>
      </c>
    </row>
    <row r="182" ht="15.75" customHeight="1">
      <c r="A182" s="15" t="s">
        <v>959</v>
      </c>
    </row>
    <row r="183" ht="15.75" customHeight="1">
      <c r="A183" s="15" t="s">
        <v>960</v>
      </c>
    </row>
    <row r="184" ht="15.75" customHeight="1">
      <c r="A184" s="15" t="s">
        <v>961</v>
      </c>
    </row>
    <row r="185" ht="15.75" customHeight="1">
      <c r="A185" s="15" t="s">
        <v>962</v>
      </c>
    </row>
    <row r="186" ht="15.75" customHeight="1">
      <c r="A186" s="15" t="s">
        <v>963</v>
      </c>
    </row>
    <row r="187" ht="15.75" customHeight="1">
      <c r="A187" s="15" t="s">
        <v>964</v>
      </c>
    </row>
    <row r="188" ht="15.75" customHeight="1">
      <c r="A188" s="15" t="s">
        <v>965</v>
      </c>
    </row>
    <row r="189" ht="15.75" customHeight="1">
      <c r="A189" s="15" t="s">
        <v>966</v>
      </c>
    </row>
    <row r="190" ht="15.75" customHeight="1">
      <c r="A190" s="15" t="s">
        <v>967</v>
      </c>
    </row>
    <row r="191" ht="15.75" customHeight="1">
      <c r="A191" s="15" t="s">
        <v>968</v>
      </c>
    </row>
    <row r="192" ht="15.75" customHeight="1">
      <c r="A192" s="15" t="s">
        <v>969</v>
      </c>
    </row>
    <row r="193" ht="15.75" customHeight="1">
      <c r="A193" s="15" t="s">
        <v>970</v>
      </c>
    </row>
    <row r="194" ht="15.75" customHeight="1">
      <c r="A194" s="15" t="s">
        <v>971</v>
      </c>
    </row>
    <row r="195" ht="15.75" customHeight="1">
      <c r="A195" s="15" t="s">
        <v>972</v>
      </c>
    </row>
    <row r="196" ht="15.75" customHeight="1">
      <c r="A196" s="15" t="s">
        <v>973</v>
      </c>
    </row>
    <row r="197" ht="15.75" customHeight="1">
      <c r="A197" s="15" t="s">
        <v>974</v>
      </c>
    </row>
    <row r="198" ht="15.75" customHeight="1">
      <c r="A198" s="15" t="s">
        <v>975</v>
      </c>
    </row>
    <row r="199" ht="15.75" customHeight="1">
      <c r="A199" s="15" t="s">
        <v>976</v>
      </c>
    </row>
    <row r="200" ht="15.75" customHeight="1">
      <c r="A200" s="15" t="s">
        <v>977</v>
      </c>
    </row>
    <row r="201" ht="15.75" customHeight="1">
      <c r="A201" s="15" t="s">
        <v>978</v>
      </c>
    </row>
    <row r="202" ht="15.75" customHeight="1">
      <c r="A202" s="15" t="s">
        <v>979</v>
      </c>
    </row>
    <row r="203" ht="15.75" customHeight="1">
      <c r="A203" s="15" t="s">
        <v>980</v>
      </c>
    </row>
    <row r="204" ht="15.75" customHeight="1">
      <c r="A204" s="15" t="s">
        <v>981</v>
      </c>
    </row>
    <row r="205" ht="15.75" customHeight="1">
      <c r="A205" s="15" t="s">
        <v>982</v>
      </c>
    </row>
    <row r="206" ht="15.75" customHeight="1">
      <c r="A206" s="15" t="s">
        <v>983</v>
      </c>
    </row>
    <row r="207" ht="15.75" customHeight="1">
      <c r="A207" s="15" t="s">
        <v>984</v>
      </c>
    </row>
    <row r="208" ht="15.75" customHeight="1">
      <c r="A208" s="15" t="s">
        <v>985</v>
      </c>
    </row>
    <row r="209" ht="15.75" customHeight="1">
      <c r="A209" s="15" t="s">
        <v>986</v>
      </c>
    </row>
    <row r="210" ht="15.75" customHeight="1">
      <c r="A210" s="15" t="s">
        <v>987</v>
      </c>
    </row>
    <row r="211" ht="15.75" customHeight="1">
      <c r="A211" s="15" t="s">
        <v>988</v>
      </c>
    </row>
    <row r="212" ht="15.75" customHeight="1">
      <c r="A212" s="15" t="s">
        <v>989</v>
      </c>
    </row>
    <row r="213" ht="15.75" customHeight="1">
      <c r="A213" s="15" t="s">
        <v>990</v>
      </c>
    </row>
    <row r="214" ht="15.75" customHeight="1">
      <c r="A214" s="15" t="s">
        <v>991</v>
      </c>
    </row>
    <row r="215" ht="15.75" customHeight="1">
      <c r="A215" s="15" t="s">
        <v>992</v>
      </c>
    </row>
    <row r="216" ht="15.75" customHeight="1">
      <c r="A216" s="15" t="s">
        <v>993</v>
      </c>
    </row>
    <row r="217" ht="15.75" customHeight="1">
      <c r="A217" s="15" t="s">
        <v>994</v>
      </c>
    </row>
    <row r="218" ht="15.75" customHeight="1">
      <c r="A218" s="15" t="s">
        <v>995</v>
      </c>
    </row>
    <row r="219" ht="15.75" customHeight="1">
      <c r="A219" s="15" t="s">
        <v>996</v>
      </c>
    </row>
    <row r="220" ht="15.75" customHeight="1">
      <c r="A220" s="15" t="s">
        <v>997</v>
      </c>
    </row>
    <row r="221" ht="15.75" customHeight="1">
      <c r="A221" s="15" t="s">
        <v>998</v>
      </c>
    </row>
    <row r="222" ht="15.75" customHeight="1">
      <c r="A222" s="15" t="s">
        <v>999</v>
      </c>
    </row>
    <row r="223" ht="15.75" customHeight="1">
      <c r="A223" s="15" t="s">
        <v>1000</v>
      </c>
    </row>
    <row r="224" ht="15.75" customHeight="1">
      <c r="A224" s="15" t="s">
        <v>1001</v>
      </c>
    </row>
    <row r="225" ht="15.75" customHeight="1">
      <c r="A225" s="15" t="s">
        <v>1002</v>
      </c>
    </row>
    <row r="226" ht="15.75" customHeight="1">
      <c r="A226" s="15" t="s">
        <v>1003</v>
      </c>
    </row>
    <row r="227" ht="15.75" customHeight="1">
      <c r="A227" s="15" t="s">
        <v>1004</v>
      </c>
    </row>
    <row r="228" ht="15.75" customHeight="1">
      <c r="A228" s="15" t="s">
        <v>1005</v>
      </c>
    </row>
    <row r="229" ht="15.75" customHeight="1">
      <c r="A229" s="15" t="s">
        <v>1006</v>
      </c>
    </row>
    <row r="230" ht="15.75" customHeight="1">
      <c r="A230" s="15" t="s">
        <v>1007</v>
      </c>
    </row>
    <row r="231" ht="15.75" customHeight="1">
      <c r="A231" s="15" t="s">
        <v>1008</v>
      </c>
    </row>
    <row r="232" ht="15.75" customHeight="1">
      <c r="A232" s="15" t="s">
        <v>1009</v>
      </c>
    </row>
    <row r="233" ht="15.75" customHeight="1">
      <c r="A233" s="15" t="s">
        <v>1010</v>
      </c>
    </row>
    <row r="234" ht="15.75" customHeight="1">
      <c r="A234" s="15" t="s">
        <v>1011</v>
      </c>
    </row>
    <row r="235" ht="15.75" customHeight="1">
      <c r="A235" s="15" t="s">
        <v>1012</v>
      </c>
    </row>
    <row r="236" ht="15.75" customHeight="1">
      <c r="A236" s="15" t="s">
        <v>1013</v>
      </c>
    </row>
    <row r="237" ht="15.75" customHeight="1">
      <c r="A237" s="15" t="s">
        <v>1014</v>
      </c>
    </row>
    <row r="238" ht="15.75" customHeight="1">
      <c r="A238" s="15" t="s">
        <v>1015</v>
      </c>
    </row>
    <row r="239" ht="15.75" customHeight="1">
      <c r="A239" s="15" t="s">
        <v>1016</v>
      </c>
    </row>
    <row r="240" ht="15.75" customHeight="1">
      <c r="A240" s="15" t="s">
        <v>1017</v>
      </c>
    </row>
    <row r="241" ht="15.75" customHeight="1">
      <c r="A241" s="15" t="s">
        <v>1018</v>
      </c>
    </row>
    <row r="242" ht="15.75" customHeight="1">
      <c r="A242" s="15" t="s">
        <v>1019</v>
      </c>
    </row>
    <row r="243" ht="15.75" customHeight="1">
      <c r="A243" s="15" t="s">
        <v>1020</v>
      </c>
    </row>
    <row r="244" ht="15.75" customHeight="1">
      <c r="A244" s="15" t="s">
        <v>1021</v>
      </c>
    </row>
    <row r="245" ht="15.75" customHeight="1">
      <c r="A245" s="15" t="s">
        <v>1022</v>
      </c>
    </row>
    <row r="246" ht="15.75" customHeight="1">
      <c r="A246" s="15" t="s">
        <v>1023</v>
      </c>
    </row>
    <row r="247" ht="15.75" customHeight="1">
      <c r="A247" s="15" t="s">
        <v>1024</v>
      </c>
    </row>
    <row r="248" ht="15.75" customHeight="1">
      <c r="A248" s="15" t="s">
        <v>1025</v>
      </c>
    </row>
    <row r="249" ht="15.75" customHeight="1">
      <c r="A249" s="15" t="s">
        <v>1026</v>
      </c>
    </row>
    <row r="250" ht="15.75" customHeight="1">
      <c r="A250" s="15" t="s">
        <v>1027</v>
      </c>
    </row>
    <row r="251" ht="15.75" customHeight="1">
      <c r="A251" s="15" t="s">
        <v>1028</v>
      </c>
    </row>
    <row r="252" ht="15.75" customHeight="1">
      <c r="A252" s="15" t="s">
        <v>1029</v>
      </c>
    </row>
    <row r="253" ht="15.75" customHeight="1">
      <c r="A253" s="15" t="s">
        <v>1030</v>
      </c>
    </row>
    <row r="254" ht="15.75" customHeight="1">
      <c r="A254" s="15" t="s">
        <v>1031</v>
      </c>
    </row>
    <row r="255" ht="15.75" customHeight="1">
      <c r="A255" s="15" t="s">
        <v>1032</v>
      </c>
    </row>
    <row r="256" ht="15.75" customHeight="1">
      <c r="A256" s="15" t="s">
        <v>1033</v>
      </c>
    </row>
    <row r="257" ht="15.75" customHeight="1">
      <c r="A257" s="15" t="s">
        <v>1034</v>
      </c>
    </row>
    <row r="258" ht="15.75" customHeight="1">
      <c r="A258" s="15" t="s">
        <v>1035</v>
      </c>
    </row>
    <row r="259" ht="15.75" customHeight="1">
      <c r="A259" s="15" t="s">
        <v>1036</v>
      </c>
    </row>
    <row r="260" ht="15.75" customHeight="1">
      <c r="A260" s="15" t="s">
        <v>1037</v>
      </c>
    </row>
    <row r="261" ht="15.75" customHeight="1">
      <c r="A261" s="15" t="s">
        <v>1038</v>
      </c>
    </row>
    <row r="262" ht="15.75" customHeight="1">
      <c r="A262" s="15" t="s">
        <v>1039</v>
      </c>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23.5"/>
    <col customWidth="1" min="3" max="4" width="12.63"/>
    <col customWidth="1" min="5" max="5" width="23.13"/>
    <col customWidth="1" min="6" max="6" width="12.63"/>
  </cols>
  <sheetData>
    <row r="1" ht="15.75" customHeight="1">
      <c r="A1" s="3" t="s">
        <v>1040</v>
      </c>
      <c r="B1" s="3" t="s">
        <v>1041</v>
      </c>
      <c r="C1" s="2" t="s">
        <v>1042</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4" t="s">
        <v>18</v>
      </c>
      <c r="U1" s="3"/>
      <c r="V1" s="3"/>
      <c r="W1" s="3"/>
      <c r="X1" s="3"/>
      <c r="Y1" s="3"/>
      <c r="Z1" s="3"/>
    </row>
    <row r="2" ht="15.75" hidden="1" customHeight="1">
      <c r="A2" s="16" t="str">
        <f>VLOOKUP(B2,'NA BASE'!A:A,1,0)</f>
        <v>13/07/2022 17:34:49</v>
      </c>
      <c r="B2" s="16" t="s">
        <v>806</v>
      </c>
      <c r="C2" s="3" t="s">
        <v>19</v>
      </c>
      <c r="D2" s="3" t="s">
        <v>20</v>
      </c>
      <c r="E2" s="3" t="s">
        <v>21</v>
      </c>
      <c r="F2" s="6">
        <v>5.0</v>
      </c>
      <c r="G2" s="6">
        <v>8.0</v>
      </c>
      <c r="H2" s="3" t="s">
        <v>22</v>
      </c>
      <c r="I2" s="3" t="s">
        <v>23</v>
      </c>
      <c r="J2" s="3" t="s">
        <v>24</v>
      </c>
      <c r="K2" s="3"/>
      <c r="L2" s="3" t="s">
        <v>24</v>
      </c>
      <c r="M2" s="3"/>
      <c r="N2" s="3"/>
      <c r="O2" s="3"/>
      <c r="P2" s="3" t="s">
        <v>19</v>
      </c>
      <c r="Q2" s="3" t="s">
        <v>25</v>
      </c>
      <c r="R2" s="3" t="s">
        <v>26</v>
      </c>
      <c r="S2" s="3" t="s">
        <v>27</v>
      </c>
      <c r="T2" s="3"/>
      <c r="U2" s="3"/>
      <c r="V2" s="3"/>
      <c r="W2" s="3"/>
      <c r="X2" s="3"/>
      <c r="Y2" s="3"/>
      <c r="Z2" s="3"/>
    </row>
    <row r="3" ht="15.75" hidden="1" customHeight="1">
      <c r="A3" s="16" t="str">
        <f>VLOOKUP(B3,'NA BASE'!A:A,1,0)</f>
        <v>13/07/2022 17:57:23</v>
      </c>
      <c r="B3" s="16" t="s">
        <v>807</v>
      </c>
      <c r="C3" s="3" t="s">
        <v>19</v>
      </c>
      <c r="D3" s="3" t="s">
        <v>20</v>
      </c>
      <c r="E3" s="3" t="s">
        <v>28</v>
      </c>
      <c r="F3" s="6">
        <v>3.0</v>
      </c>
      <c r="G3" s="6">
        <v>9.0</v>
      </c>
      <c r="H3" s="3" t="s">
        <v>29</v>
      </c>
      <c r="I3" s="3" t="s">
        <v>23</v>
      </c>
      <c r="J3" s="3" t="s">
        <v>24</v>
      </c>
      <c r="K3" s="3" t="s">
        <v>24</v>
      </c>
      <c r="L3" s="3"/>
      <c r="M3" s="3"/>
      <c r="N3" s="3"/>
      <c r="O3" s="3"/>
      <c r="P3" s="3" t="s">
        <v>19</v>
      </c>
      <c r="Q3" s="3" t="s">
        <v>30</v>
      </c>
      <c r="R3" s="3" t="s">
        <v>31</v>
      </c>
      <c r="S3" s="3" t="s">
        <v>27</v>
      </c>
      <c r="T3" s="3"/>
      <c r="U3" s="3"/>
      <c r="V3" s="3"/>
      <c r="W3" s="3"/>
      <c r="X3" s="3"/>
      <c r="Y3" s="3"/>
      <c r="Z3" s="3"/>
    </row>
    <row r="4" ht="15.75" hidden="1" customHeight="1">
      <c r="A4" s="16" t="str">
        <f>VLOOKUP(B4,'NA BASE'!A:A,1,0)</f>
        <v>13/07/2022 20:50:58</v>
      </c>
      <c r="B4" s="16" t="s">
        <v>808</v>
      </c>
      <c r="C4" s="3" t="s">
        <v>19</v>
      </c>
      <c r="D4" s="3" t="s">
        <v>20</v>
      </c>
      <c r="E4" s="3" t="s">
        <v>21</v>
      </c>
      <c r="F4" s="6">
        <v>3.0</v>
      </c>
      <c r="G4" s="6">
        <v>20.0</v>
      </c>
      <c r="H4" s="3" t="s">
        <v>32</v>
      </c>
      <c r="I4" s="3" t="s">
        <v>33</v>
      </c>
      <c r="J4" s="3" t="s">
        <v>34</v>
      </c>
      <c r="K4" s="3" t="s">
        <v>24</v>
      </c>
      <c r="L4" s="3"/>
      <c r="M4" s="3" t="s">
        <v>34</v>
      </c>
      <c r="N4" s="4" t="s">
        <v>35</v>
      </c>
      <c r="O4" s="3"/>
      <c r="P4" s="3" t="s">
        <v>19</v>
      </c>
      <c r="Q4" s="3" t="s">
        <v>36</v>
      </c>
      <c r="R4" s="3" t="s">
        <v>37</v>
      </c>
      <c r="S4" s="3" t="s">
        <v>27</v>
      </c>
      <c r="T4" s="3"/>
      <c r="U4" s="3"/>
      <c r="V4" s="3"/>
      <c r="W4" s="3"/>
      <c r="X4" s="3"/>
      <c r="Y4" s="3"/>
      <c r="Z4" s="3"/>
    </row>
    <row r="5" ht="15.75" hidden="1" customHeight="1">
      <c r="A5" s="16" t="str">
        <f>VLOOKUP(B5,'NA BASE'!A:A,1,0)</f>
        <v>15/07/2022 22:26:06</v>
      </c>
      <c r="B5" s="16" t="s">
        <v>809</v>
      </c>
      <c r="C5" s="3" t="s">
        <v>19</v>
      </c>
      <c r="D5" s="3" t="s">
        <v>20</v>
      </c>
      <c r="E5" s="3" t="s">
        <v>38</v>
      </c>
      <c r="F5" s="6">
        <v>6.0</v>
      </c>
      <c r="G5" s="6">
        <v>4.0</v>
      </c>
      <c r="H5" s="3" t="s">
        <v>39</v>
      </c>
      <c r="I5" s="3" t="s">
        <v>23</v>
      </c>
      <c r="J5" s="3" t="s">
        <v>35</v>
      </c>
      <c r="K5" s="3" t="s">
        <v>34</v>
      </c>
      <c r="L5" s="3" t="s">
        <v>34</v>
      </c>
      <c r="M5" s="3" t="s">
        <v>34</v>
      </c>
      <c r="N5" s="3" t="s">
        <v>24</v>
      </c>
      <c r="O5" s="3"/>
      <c r="P5" s="3" t="s">
        <v>19</v>
      </c>
      <c r="Q5" s="3" t="s">
        <v>30</v>
      </c>
      <c r="R5" s="3" t="s">
        <v>40</v>
      </c>
      <c r="S5" s="3" t="s">
        <v>27</v>
      </c>
      <c r="T5" s="3"/>
      <c r="U5" s="3"/>
      <c r="V5" s="3"/>
      <c r="W5" s="3"/>
      <c r="X5" s="3"/>
      <c r="Y5" s="3"/>
      <c r="Z5" s="3"/>
    </row>
    <row r="6" ht="15.75" hidden="1" customHeight="1">
      <c r="A6" s="16" t="str">
        <f>VLOOKUP(B6,'NA BASE'!A:A,1,0)</f>
        <v>17/07/2022 19:07:11</v>
      </c>
      <c r="B6" s="16" t="s">
        <v>810</v>
      </c>
      <c r="C6" s="3" t="s">
        <v>19</v>
      </c>
      <c r="D6" s="3" t="s">
        <v>20</v>
      </c>
      <c r="E6" s="3" t="s">
        <v>21</v>
      </c>
      <c r="F6" s="6">
        <v>4.0</v>
      </c>
      <c r="G6" s="6">
        <v>30.0</v>
      </c>
      <c r="H6" s="3" t="s">
        <v>41</v>
      </c>
      <c r="I6" s="3" t="s">
        <v>23</v>
      </c>
      <c r="J6" s="3" t="s">
        <v>35</v>
      </c>
      <c r="K6" s="3" t="s">
        <v>24</v>
      </c>
      <c r="L6" s="3"/>
      <c r="M6" s="3"/>
      <c r="N6" s="3" t="s">
        <v>24</v>
      </c>
      <c r="O6" s="3"/>
      <c r="P6" s="3" t="s">
        <v>19</v>
      </c>
      <c r="Q6" s="3" t="s">
        <v>42</v>
      </c>
      <c r="R6" s="3" t="s">
        <v>43</v>
      </c>
      <c r="S6" s="3" t="s">
        <v>27</v>
      </c>
      <c r="T6" s="3"/>
      <c r="U6" s="3"/>
      <c r="V6" s="3"/>
      <c r="W6" s="3"/>
      <c r="X6" s="3"/>
      <c r="Y6" s="3"/>
      <c r="Z6" s="3"/>
    </row>
    <row r="7" ht="15.75" hidden="1" customHeight="1">
      <c r="A7" s="16" t="str">
        <f>VLOOKUP(B7,'NA BASE'!A:A,1,0)</f>
        <v>18/07/2022 09:01:13</v>
      </c>
      <c r="B7" s="16" t="s">
        <v>811</v>
      </c>
      <c r="C7" s="3" t="s">
        <v>19</v>
      </c>
      <c r="D7" s="3" t="s">
        <v>20</v>
      </c>
      <c r="E7" s="3" t="s">
        <v>44</v>
      </c>
      <c r="F7" s="6">
        <v>12.0</v>
      </c>
      <c r="G7" s="6">
        <v>2200.0</v>
      </c>
      <c r="H7" s="3" t="s">
        <v>45</v>
      </c>
      <c r="I7" s="3" t="s">
        <v>46</v>
      </c>
      <c r="J7" s="3" t="s">
        <v>34</v>
      </c>
      <c r="K7" s="3" t="s">
        <v>35</v>
      </c>
      <c r="L7" s="3" t="s">
        <v>24</v>
      </c>
      <c r="M7" s="3"/>
      <c r="N7" s="4" t="s">
        <v>35</v>
      </c>
      <c r="O7" s="3"/>
      <c r="P7" s="3" t="s">
        <v>19</v>
      </c>
      <c r="Q7" s="3" t="s">
        <v>47</v>
      </c>
      <c r="R7" s="3" t="s">
        <v>48</v>
      </c>
      <c r="S7" s="3" t="s">
        <v>27</v>
      </c>
      <c r="T7" s="3"/>
      <c r="U7" s="3"/>
      <c r="V7" s="3"/>
      <c r="W7" s="3"/>
      <c r="X7" s="3"/>
      <c r="Y7" s="3"/>
      <c r="Z7" s="3"/>
    </row>
    <row r="8" ht="15.75" hidden="1" customHeight="1">
      <c r="A8" s="16" t="str">
        <f>VLOOKUP(B8,'NA BASE'!A:A,1,0)</f>
        <v>18/07/2022 09:12:33</v>
      </c>
      <c r="B8" s="16" t="s">
        <v>812</v>
      </c>
      <c r="C8" s="3" t="s">
        <v>19</v>
      </c>
      <c r="D8" s="3" t="s">
        <v>49</v>
      </c>
      <c r="E8" s="3" t="s">
        <v>50</v>
      </c>
      <c r="F8" s="3" t="s">
        <v>51</v>
      </c>
      <c r="G8" s="6">
        <v>10.0</v>
      </c>
      <c r="H8" s="3" t="s">
        <v>29</v>
      </c>
      <c r="I8" s="3" t="s">
        <v>52</v>
      </c>
      <c r="J8" s="3" t="s">
        <v>35</v>
      </c>
      <c r="K8" s="3" t="s">
        <v>24</v>
      </c>
      <c r="L8" s="3" t="s">
        <v>34</v>
      </c>
      <c r="M8" s="3" t="s">
        <v>24</v>
      </c>
      <c r="N8" s="3" t="s">
        <v>34</v>
      </c>
      <c r="O8" s="3"/>
      <c r="P8" s="3" t="s">
        <v>19</v>
      </c>
      <c r="Q8" s="3" t="s">
        <v>53</v>
      </c>
      <c r="R8" s="3" t="s">
        <v>54</v>
      </c>
      <c r="S8" s="3" t="s">
        <v>19</v>
      </c>
      <c r="T8" s="4" t="s">
        <v>55</v>
      </c>
      <c r="U8" s="3"/>
      <c r="V8" s="3"/>
      <c r="W8" s="3"/>
      <c r="X8" s="3"/>
      <c r="Y8" s="3"/>
      <c r="Z8" s="3"/>
    </row>
    <row r="9" ht="15.75" hidden="1" customHeight="1">
      <c r="A9" s="16" t="str">
        <f>VLOOKUP(B9,'NA BASE'!A:A,1,0)</f>
        <v>18/07/2022 09:53:07</v>
      </c>
      <c r="B9" s="16" t="s">
        <v>813</v>
      </c>
      <c r="C9" s="3" t="s">
        <v>19</v>
      </c>
      <c r="D9" s="3" t="s">
        <v>49</v>
      </c>
      <c r="E9" s="3" t="s">
        <v>38</v>
      </c>
      <c r="F9" s="3" t="s">
        <v>56</v>
      </c>
      <c r="G9" s="3" t="s">
        <v>57</v>
      </c>
      <c r="H9" s="3" t="s">
        <v>29</v>
      </c>
      <c r="I9" s="3" t="s">
        <v>58</v>
      </c>
      <c r="J9" s="3" t="s">
        <v>35</v>
      </c>
      <c r="K9" s="3" t="s">
        <v>35</v>
      </c>
      <c r="L9" s="3" t="s">
        <v>34</v>
      </c>
      <c r="M9" s="3"/>
      <c r="N9" s="3" t="s">
        <v>34</v>
      </c>
      <c r="O9" s="3"/>
      <c r="P9" s="3" t="s">
        <v>19</v>
      </c>
      <c r="Q9" s="3" t="s">
        <v>59</v>
      </c>
      <c r="R9" s="3" t="s">
        <v>60</v>
      </c>
      <c r="S9" s="3" t="s">
        <v>27</v>
      </c>
      <c r="T9" s="3"/>
      <c r="U9" s="3"/>
      <c r="V9" s="3"/>
      <c r="W9" s="3"/>
      <c r="X9" s="3"/>
      <c r="Y9" s="3"/>
      <c r="Z9" s="3"/>
    </row>
    <row r="10" ht="15.75" hidden="1" customHeight="1">
      <c r="A10" s="16" t="str">
        <f>VLOOKUP(B10,'NA BASE'!A:A,1,0)</f>
        <v>18/07/2022 09:55:19</v>
      </c>
      <c r="B10" s="16" t="s">
        <v>814</v>
      </c>
      <c r="C10" s="3" t="s">
        <v>19</v>
      </c>
      <c r="D10" s="3" t="s">
        <v>61</v>
      </c>
      <c r="E10" s="3" t="s">
        <v>62</v>
      </c>
      <c r="F10" s="6">
        <v>20.0</v>
      </c>
      <c r="G10" s="6">
        <v>1600.0</v>
      </c>
      <c r="H10" s="3" t="s">
        <v>63</v>
      </c>
      <c r="I10" s="3" t="s">
        <v>33</v>
      </c>
      <c r="J10" s="3" t="s">
        <v>35</v>
      </c>
      <c r="K10" s="3" t="s">
        <v>34</v>
      </c>
      <c r="L10" s="3" t="s">
        <v>34</v>
      </c>
      <c r="M10" s="3" t="s">
        <v>34</v>
      </c>
      <c r="N10" s="3" t="s">
        <v>24</v>
      </c>
      <c r="O10" s="3"/>
      <c r="P10" s="3" t="s">
        <v>19</v>
      </c>
      <c r="Q10" s="3" t="s">
        <v>64</v>
      </c>
      <c r="R10" s="3" t="s">
        <v>65</v>
      </c>
      <c r="S10" s="3" t="s">
        <v>27</v>
      </c>
      <c r="T10" s="3"/>
      <c r="U10" s="3"/>
      <c r="V10" s="3"/>
      <c r="W10" s="3"/>
      <c r="X10" s="3"/>
      <c r="Y10" s="3"/>
      <c r="Z10" s="3"/>
    </row>
    <row r="11" ht="15.75" hidden="1" customHeight="1">
      <c r="A11" s="16" t="str">
        <f>VLOOKUP(B11,'NA BASE'!A:A,1,0)</f>
        <v>18/07/2022 10:13:17</v>
      </c>
      <c r="B11" s="16" t="s">
        <v>815</v>
      </c>
      <c r="C11" s="3" t="s">
        <v>19</v>
      </c>
      <c r="D11" s="3" t="s">
        <v>66</v>
      </c>
      <c r="E11" s="3" t="s">
        <v>21</v>
      </c>
      <c r="F11" s="6">
        <v>16.0</v>
      </c>
      <c r="G11" s="6">
        <v>1050.0</v>
      </c>
      <c r="H11" s="3" t="s">
        <v>67</v>
      </c>
      <c r="I11" s="3" t="s">
        <v>68</v>
      </c>
      <c r="J11" s="3" t="s">
        <v>35</v>
      </c>
      <c r="K11" s="4" t="s">
        <v>35</v>
      </c>
      <c r="L11" s="3"/>
      <c r="M11" s="3" t="s">
        <v>24</v>
      </c>
      <c r="N11" s="3"/>
      <c r="O11" s="3"/>
      <c r="P11" s="3" t="s">
        <v>19</v>
      </c>
      <c r="Q11" s="3" t="s">
        <v>69</v>
      </c>
      <c r="R11" s="3" t="s">
        <v>70</v>
      </c>
      <c r="S11" s="3" t="s">
        <v>19</v>
      </c>
      <c r="T11" s="3"/>
      <c r="U11" s="3"/>
      <c r="V11" s="3"/>
      <c r="W11" s="3"/>
      <c r="X11" s="3"/>
      <c r="Y11" s="3"/>
      <c r="Z11" s="3"/>
    </row>
    <row r="12" ht="15.75" hidden="1" customHeight="1">
      <c r="A12" s="16" t="str">
        <f>VLOOKUP(B12,'NA BASE'!A:A,1,0)</f>
        <v>18/07/2022 15:34:19</v>
      </c>
      <c r="B12" s="16" t="s">
        <v>816</v>
      </c>
      <c r="C12" s="3" t="s">
        <v>19</v>
      </c>
      <c r="D12" s="3" t="s">
        <v>49</v>
      </c>
      <c r="E12" s="3" t="s">
        <v>38</v>
      </c>
      <c r="F12" s="3" t="s">
        <v>71</v>
      </c>
      <c r="G12" s="3" t="s">
        <v>72</v>
      </c>
      <c r="H12" s="3" t="s">
        <v>73</v>
      </c>
      <c r="I12" s="3" t="s">
        <v>52</v>
      </c>
      <c r="J12" s="3" t="s">
        <v>35</v>
      </c>
      <c r="K12" s="3" t="s">
        <v>24</v>
      </c>
      <c r="L12" s="3"/>
      <c r="M12" s="3"/>
      <c r="N12" s="4" t="s">
        <v>35</v>
      </c>
      <c r="O12" s="3"/>
      <c r="P12" s="3" t="s">
        <v>19</v>
      </c>
      <c r="Q12" s="3" t="s">
        <v>74</v>
      </c>
      <c r="R12" s="3" t="s">
        <v>75</v>
      </c>
      <c r="S12" s="3" t="s">
        <v>27</v>
      </c>
      <c r="T12" s="3"/>
      <c r="U12" s="3"/>
      <c r="V12" s="3"/>
      <c r="W12" s="3"/>
      <c r="X12" s="3"/>
      <c r="Y12" s="3"/>
      <c r="Z12" s="3"/>
    </row>
    <row r="13" ht="15.75" hidden="1" customHeight="1">
      <c r="A13" s="16" t="str">
        <f>VLOOKUP(B13,'NA BASE'!A:A,1,0)</f>
        <v>18/07/2022 15:40:44</v>
      </c>
      <c r="B13" s="16" t="s">
        <v>817</v>
      </c>
      <c r="C13" s="3" t="s">
        <v>19</v>
      </c>
      <c r="D13" s="3" t="s">
        <v>49</v>
      </c>
      <c r="E13" s="3" t="s">
        <v>76</v>
      </c>
      <c r="F13" s="6">
        <v>4.0</v>
      </c>
      <c r="G13" s="6">
        <v>10000.0</v>
      </c>
      <c r="H13" s="3" t="s">
        <v>77</v>
      </c>
      <c r="I13" s="3" t="s">
        <v>78</v>
      </c>
      <c r="J13" s="3" t="s">
        <v>35</v>
      </c>
      <c r="K13" s="3" t="s">
        <v>35</v>
      </c>
      <c r="L13" s="3" t="s">
        <v>35</v>
      </c>
      <c r="M13" s="3" t="s">
        <v>34</v>
      </c>
      <c r="N13" s="3" t="s">
        <v>35</v>
      </c>
      <c r="O13" s="3" t="s">
        <v>35</v>
      </c>
      <c r="P13" s="3" t="s">
        <v>19</v>
      </c>
      <c r="Q13" s="3" t="s">
        <v>79</v>
      </c>
      <c r="R13" s="3" t="s">
        <v>80</v>
      </c>
      <c r="S13" s="3" t="s">
        <v>27</v>
      </c>
      <c r="T13" s="3"/>
      <c r="U13" s="3"/>
      <c r="V13" s="3"/>
      <c r="W13" s="3"/>
      <c r="X13" s="3"/>
      <c r="Y13" s="3"/>
      <c r="Z13" s="3"/>
    </row>
    <row r="14" ht="15.75" hidden="1" customHeight="1">
      <c r="A14" s="16" t="str">
        <f>VLOOKUP(B14,'NA BASE'!A:A,1,0)</f>
        <v>18/07/2022 15:45:51</v>
      </c>
      <c r="B14" s="16" t="s">
        <v>818</v>
      </c>
      <c r="C14" s="3" t="s">
        <v>19</v>
      </c>
      <c r="D14" s="3" t="s">
        <v>49</v>
      </c>
      <c r="E14" s="3" t="s">
        <v>38</v>
      </c>
      <c r="F14" s="6">
        <v>13.0</v>
      </c>
      <c r="G14" s="6">
        <v>6.0</v>
      </c>
      <c r="H14" s="3" t="s">
        <v>73</v>
      </c>
      <c r="I14" s="3" t="s">
        <v>68</v>
      </c>
      <c r="J14" s="3" t="s">
        <v>34</v>
      </c>
      <c r="K14" s="3" t="s">
        <v>34</v>
      </c>
      <c r="L14" s="3" t="s">
        <v>24</v>
      </c>
      <c r="M14" s="3" t="s">
        <v>34</v>
      </c>
      <c r="N14" s="3" t="s">
        <v>24</v>
      </c>
      <c r="O14" s="3"/>
      <c r="P14" s="3" t="s">
        <v>19</v>
      </c>
      <c r="Q14" s="3" t="s">
        <v>64</v>
      </c>
      <c r="R14" s="3" t="s">
        <v>81</v>
      </c>
      <c r="S14" s="3" t="s">
        <v>27</v>
      </c>
      <c r="T14" s="3"/>
      <c r="U14" s="3"/>
      <c r="V14" s="3"/>
      <c r="W14" s="3"/>
      <c r="X14" s="3"/>
      <c r="Y14" s="3"/>
      <c r="Z14" s="3"/>
    </row>
    <row r="15" ht="15.75" hidden="1" customHeight="1">
      <c r="A15" s="16" t="str">
        <f>VLOOKUP(B15,'NA BASE'!A:A,1,0)</f>
        <v>18/07/2022 15:54:53</v>
      </c>
      <c r="B15" s="16" t="s">
        <v>819</v>
      </c>
      <c r="C15" s="3" t="s">
        <v>19</v>
      </c>
      <c r="D15" s="3" t="s">
        <v>49</v>
      </c>
      <c r="E15" s="3" t="s">
        <v>38</v>
      </c>
      <c r="F15" s="6">
        <v>15.0</v>
      </c>
      <c r="G15" s="3" t="s">
        <v>82</v>
      </c>
      <c r="H15" s="3" t="s">
        <v>73</v>
      </c>
      <c r="I15" s="3" t="s">
        <v>83</v>
      </c>
      <c r="J15" s="3" t="s">
        <v>35</v>
      </c>
      <c r="K15" s="3" t="s">
        <v>34</v>
      </c>
      <c r="L15" s="3" t="s">
        <v>34</v>
      </c>
      <c r="M15" s="3" t="s">
        <v>35</v>
      </c>
      <c r="N15" s="3" t="s">
        <v>34</v>
      </c>
      <c r="O15" s="3" t="s">
        <v>24</v>
      </c>
      <c r="P15" s="3" t="s">
        <v>19</v>
      </c>
      <c r="Q15" s="3" t="s">
        <v>84</v>
      </c>
      <c r="R15" s="3" t="s">
        <v>85</v>
      </c>
      <c r="S15" s="3" t="s">
        <v>19</v>
      </c>
      <c r="T15" s="4" t="s">
        <v>86</v>
      </c>
      <c r="U15" s="3"/>
      <c r="V15" s="3"/>
      <c r="W15" s="3"/>
      <c r="X15" s="3"/>
      <c r="Y15" s="3"/>
      <c r="Z15" s="3"/>
    </row>
    <row r="16" ht="15.75" hidden="1" customHeight="1">
      <c r="A16" s="16" t="str">
        <f>VLOOKUP(B16,'NA BASE'!A:A,1,0)</f>
        <v>19/07/2022 12:00:51</v>
      </c>
      <c r="B16" s="16" t="s">
        <v>820</v>
      </c>
      <c r="C16" s="3" t="s">
        <v>19</v>
      </c>
      <c r="D16" s="3" t="s">
        <v>49</v>
      </c>
      <c r="E16" s="3" t="s">
        <v>21</v>
      </c>
      <c r="F16" s="6">
        <v>15.0</v>
      </c>
      <c r="G16" s="6">
        <v>10.0</v>
      </c>
      <c r="H16" s="3" t="s">
        <v>73</v>
      </c>
      <c r="I16" s="3" t="s">
        <v>23</v>
      </c>
      <c r="J16" s="3" t="s">
        <v>34</v>
      </c>
      <c r="K16" s="3"/>
      <c r="L16" s="4" t="s">
        <v>35</v>
      </c>
      <c r="M16" s="3"/>
      <c r="N16" s="4" t="s">
        <v>35</v>
      </c>
      <c r="O16" s="3"/>
      <c r="P16" s="3" t="s">
        <v>19</v>
      </c>
      <c r="Q16" s="3" t="s">
        <v>36</v>
      </c>
      <c r="R16" s="3" t="s">
        <v>87</v>
      </c>
      <c r="S16" s="3" t="s">
        <v>27</v>
      </c>
      <c r="T16" s="3"/>
      <c r="U16" s="3"/>
      <c r="V16" s="3"/>
      <c r="W16" s="3"/>
      <c r="X16" s="3"/>
      <c r="Y16" s="3"/>
      <c r="Z16" s="3"/>
    </row>
    <row r="17" ht="15.75" hidden="1" customHeight="1">
      <c r="A17" s="16" t="str">
        <f>VLOOKUP(B17,'NA BASE'!A:A,1,0)</f>
        <v>19/07/2022 14:43:29</v>
      </c>
      <c r="B17" s="16" t="s">
        <v>821</v>
      </c>
      <c r="C17" s="3" t="s">
        <v>19</v>
      </c>
      <c r="D17" s="3" t="s">
        <v>49</v>
      </c>
      <c r="E17" s="3" t="s">
        <v>38</v>
      </c>
      <c r="F17" s="6">
        <v>14.0</v>
      </c>
      <c r="G17" s="3" t="s">
        <v>88</v>
      </c>
      <c r="H17" s="3" t="s">
        <v>77</v>
      </c>
      <c r="I17" s="3" t="s">
        <v>23</v>
      </c>
      <c r="J17" s="3" t="s">
        <v>34</v>
      </c>
      <c r="K17" s="3" t="s">
        <v>24</v>
      </c>
      <c r="L17" s="3" t="s">
        <v>34</v>
      </c>
      <c r="M17" s="3" t="s">
        <v>34</v>
      </c>
      <c r="N17" s="3" t="s">
        <v>24</v>
      </c>
      <c r="O17" s="3" t="s">
        <v>24</v>
      </c>
      <c r="P17" s="3" t="s">
        <v>19</v>
      </c>
      <c r="Q17" s="3" t="s">
        <v>89</v>
      </c>
      <c r="R17" s="3" t="s">
        <v>90</v>
      </c>
      <c r="S17" s="3" t="s">
        <v>27</v>
      </c>
      <c r="T17" s="3"/>
      <c r="U17" s="3"/>
      <c r="V17" s="3"/>
      <c r="W17" s="3"/>
      <c r="X17" s="3"/>
      <c r="Y17" s="3"/>
      <c r="Z17" s="3"/>
    </row>
    <row r="18" ht="15.75" hidden="1" customHeight="1">
      <c r="A18" s="16" t="str">
        <f>VLOOKUP(B18,'NA BASE'!A:A,1,0)</f>
        <v>19/07/2022 19:47:46</v>
      </c>
      <c r="B18" s="16" t="s">
        <v>822</v>
      </c>
      <c r="C18" s="3" t="s">
        <v>19</v>
      </c>
      <c r="D18" s="3" t="s">
        <v>61</v>
      </c>
      <c r="E18" s="3" t="s">
        <v>91</v>
      </c>
      <c r="F18" s="6">
        <v>15.0</v>
      </c>
      <c r="G18" s="6">
        <v>10000.0</v>
      </c>
      <c r="H18" s="3" t="s">
        <v>73</v>
      </c>
      <c r="I18" s="3" t="s">
        <v>33</v>
      </c>
      <c r="J18" s="3" t="s">
        <v>34</v>
      </c>
      <c r="K18" s="3" t="s">
        <v>24</v>
      </c>
      <c r="L18" s="3" t="s">
        <v>24</v>
      </c>
      <c r="M18" s="3" t="s">
        <v>35</v>
      </c>
      <c r="N18" s="4" t="s">
        <v>35</v>
      </c>
      <c r="O18" s="3"/>
      <c r="P18" s="3" t="s">
        <v>19</v>
      </c>
      <c r="Q18" s="3" t="s">
        <v>92</v>
      </c>
      <c r="R18" s="3" t="s">
        <v>93</v>
      </c>
      <c r="S18" s="3" t="s">
        <v>19</v>
      </c>
      <c r="T18" s="3" t="s">
        <v>94</v>
      </c>
      <c r="U18" s="3"/>
      <c r="V18" s="3"/>
      <c r="W18" s="3"/>
      <c r="X18" s="3"/>
      <c r="Y18" s="3"/>
      <c r="Z18" s="3"/>
    </row>
    <row r="19" ht="15.75" hidden="1" customHeight="1">
      <c r="A19" s="16" t="str">
        <f>VLOOKUP(B19,'NA BASE'!A:A,1,0)</f>
        <v>20/07/2022 08:52:31</v>
      </c>
      <c r="B19" s="16" t="s">
        <v>823</v>
      </c>
      <c r="C19" s="3" t="s">
        <v>19</v>
      </c>
      <c r="D19" s="3" t="s">
        <v>49</v>
      </c>
      <c r="E19" s="3" t="s">
        <v>21</v>
      </c>
      <c r="F19" s="6">
        <v>10.0</v>
      </c>
      <c r="G19" s="7">
        <v>90000.0</v>
      </c>
      <c r="H19" s="3" t="s">
        <v>29</v>
      </c>
      <c r="I19" s="3" t="s">
        <v>95</v>
      </c>
      <c r="J19" s="3" t="s">
        <v>35</v>
      </c>
      <c r="K19" s="3" t="s">
        <v>24</v>
      </c>
      <c r="L19" s="3" t="s">
        <v>35</v>
      </c>
      <c r="M19" s="3" t="s">
        <v>34</v>
      </c>
      <c r="N19" s="4" t="s">
        <v>35</v>
      </c>
      <c r="O19" s="3"/>
      <c r="P19" s="3" t="s">
        <v>19</v>
      </c>
      <c r="Q19" s="3" t="s">
        <v>96</v>
      </c>
      <c r="R19" s="3" t="s">
        <v>97</v>
      </c>
      <c r="S19" s="3" t="s">
        <v>19</v>
      </c>
      <c r="T19" s="3" t="s">
        <v>98</v>
      </c>
      <c r="U19" s="3"/>
      <c r="V19" s="3"/>
      <c r="W19" s="3"/>
      <c r="X19" s="3"/>
      <c r="Y19" s="3"/>
      <c r="Z19" s="3"/>
    </row>
    <row r="20" ht="15.75" hidden="1" customHeight="1">
      <c r="A20" s="16" t="str">
        <f>VLOOKUP(B20,'NA BASE'!A:A,1,0)</f>
        <v>20/07/2022 09:50:50</v>
      </c>
      <c r="B20" s="16" t="s">
        <v>824</v>
      </c>
      <c r="C20" s="3" t="s">
        <v>19</v>
      </c>
      <c r="D20" s="3" t="s">
        <v>49</v>
      </c>
      <c r="E20" s="3" t="s">
        <v>38</v>
      </c>
      <c r="F20" s="6">
        <v>6.0</v>
      </c>
      <c r="G20" s="6">
        <v>3000.0</v>
      </c>
      <c r="H20" s="3" t="s">
        <v>99</v>
      </c>
      <c r="I20" s="3" t="s">
        <v>68</v>
      </c>
      <c r="J20" s="3" t="s">
        <v>34</v>
      </c>
      <c r="K20" s="3"/>
      <c r="L20" s="4" t="s">
        <v>35</v>
      </c>
      <c r="M20" s="3"/>
      <c r="N20" s="3"/>
      <c r="O20" s="3"/>
      <c r="P20" s="3" t="s">
        <v>19</v>
      </c>
      <c r="Q20" s="3" t="s">
        <v>42</v>
      </c>
      <c r="R20" s="3" t="s">
        <v>100</v>
      </c>
      <c r="S20" s="3" t="s">
        <v>27</v>
      </c>
      <c r="T20" s="3"/>
      <c r="U20" s="3"/>
      <c r="V20" s="3"/>
      <c r="W20" s="3"/>
      <c r="X20" s="3"/>
      <c r="Y20" s="3"/>
      <c r="Z20" s="3"/>
    </row>
    <row r="21" ht="15.75" hidden="1" customHeight="1">
      <c r="A21" s="16" t="str">
        <f>VLOOKUP(B21,'NA BASE'!A:A,1,0)</f>
        <v>20/07/2022 09:51:10</v>
      </c>
      <c r="B21" s="16" t="s">
        <v>825</v>
      </c>
      <c r="C21" s="3" t="s">
        <v>19</v>
      </c>
      <c r="D21" s="3" t="s">
        <v>101</v>
      </c>
      <c r="E21" s="3" t="s">
        <v>102</v>
      </c>
      <c r="F21" s="6">
        <v>21.0</v>
      </c>
      <c r="G21" s="6">
        <v>1000.0</v>
      </c>
      <c r="H21" s="3" t="s">
        <v>29</v>
      </c>
      <c r="I21" s="3" t="s">
        <v>23</v>
      </c>
      <c r="J21" s="3" t="s">
        <v>35</v>
      </c>
      <c r="K21" s="3" t="s">
        <v>35</v>
      </c>
      <c r="L21" s="4" t="s">
        <v>35</v>
      </c>
      <c r="M21" s="3"/>
      <c r="N21" s="4" t="s">
        <v>35</v>
      </c>
      <c r="O21" s="3"/>
      <c r="P21" s="3" t="s">
        <v>19</v>
      </c>
      <c r="Q21" s="3" t="s">
        <v>103</v>
      </c>
      <c r="R21" s="3" t="s">
        <v>104</v>
      </c>
      <c r="S21" s="3" t="s">
        <v>27</v>
      </c>
      <c r="T21" s="3"/>
      <c r="U21" s="3"/>
      <c r="V21" s="3"/>
      <c r="W21" s="3"/>
      <c r="X21" s="3"/>
      <c r="Y21" s="3"/>
      <c r="Z21" s="3"/>
    </row>
    <row r="22" ht="15.75" hidden="1" customHeight="1">
      <c r="A22" s="16" t="str">
        <f>VLOOKUP(B22,'NA BASE'!A:A,1,0)</f>
        <v>20/07/2022 10:09:20</v>
      </c>
      <c r="B22" s="16" t="s">
        <v>826</v>
      </c>
      <c r="C22" s="3" t="s">
        <v>19</v>
      </c>
      <c r="D22" s="3" t="s">
        <v>101</v>
      </c>
      <c r="E22" s="3" t="s">
        <v>44</v>
      </c>
      <c r="F22" s="6">
        <v>25.0</v>
      </c>
      <c r="G22" s="6">
        <v>380.0</v>
      </c>
      <c r="H22" s="3" t="s">
        <v>29</v>
      </c>
      <c r="I22" s="3" t="s">
        <v>33</v>
      </c>
      <c r="J22" s="3" t="s">
        <v>35</v>
      </c>
      <c r="K22" s="3" t="s">
        <v>34</v>
      </c>
      <c r="L22" s="3"/>
      <c r="M22" s="3" t="s">
        <v>34</v>
      </c>
      <c r="N22" s="3" t="s">
        <v>24</v>
      </c>
      <c r="O22" s="3"/>
      <c r="P22" s="3" t="s">
        <v>27</v>
      </c>
      <c r="Q22" s="3"/>
      <c r="R22" s="3"/>
      <c r="S22" s="3"/>
      <c r="T22" s="3"/>
      <c r="U22" s="3"/>
      <c r="V22" s="3"/>
      <c r="W22" s="3"/>
      <c r="X22" s="3"/>
      <c r="Y22" s="3"/>
      <c r="Z22" s="3"/>
    </row>
    <row r="23" ht="15.75" hidden="1" customHeight="1">
      <c r="A23" s="16" t="str">
        <f>VLOOKUP(B23,'NA BASE'!A:A,1,0)</f>
        <v>20/07/2022 21:15:58</v>
      </c>
      <c r="B23" s="16" t="s">
        <v>827</v>
      </c>
      <c r="C23" s="3" t="s">
        <v>19</v>
      </c>
      <c r="D23" s="3" t="s">
        <v>20</v>
      </c>
      <c r="E23" s="3" t="s">
        <v>44</v>
      </c>
      <c r="F23" s="3" t="s">
        <v>105</v>
      </c>
      <c r="G23" s="7">
        <v>2400.0</v>
      </c>
      <c r="H23" s="3" t="s">
        <v>106</v>
      </c>
      <c r="I23" s="3" t="s">
        <v>107</v>
      </c>
      <c r="J23" s="3"/>
      <c r="K23" s="3" t="s">
        <v>24</v>
      </c>
      <c r="L23" s="3"/>
      <c r="M23" s="3" t="s">
        <v>35</v>
      </c>
      <c r="N23" s="3" t="s">
        <v>24</v>
      </c>
      <c r="O23" s="3"/>
      <c r="P23" s="3" t="s">
        <v>19</v>
      </c>
      <c r="Q23" s="3" t="s">
        <v>108</v>
      </c>
      <c r="R23" s="3" t="s">
        <v>109</v>
      </c>
      <c r="S23" s="3" t="s">
        <v>19</v>
      </c>
      <c r="T23" s="3"/>
      <c r="U23" s="3"/>
      <c r="V23" s="3"/>
      <c r="W23" s="3"/>
      <c r="X23" s="3"/>
      <c r="Y23" s="3"/>
      <c r="Z23" s="3"/>
    </row>
    <row r="24" ht="15.75" hidden="1" customHeight="1">
      <c r="A24" s="16" t="str">
        <f>VLOOKUP(B24,'NA BASE'!A:A,1,0)</f>
        <v>24/07/2022 10:16:18</v>
      </c>
      <c r="B24" s="16" t="s">
        <v>828</v>
      </c>
      <c r="C24" s="3" t="s">
        <v>19</v>
      </c>
      <c r="D24" s="3" t="s">
        <v>49</v>
      </c>
      <c r="E24" s="3" t="s">
        <v>102</v>
      </c>
      <c r="F24" s="6">
        <v>7.0</v>
      </c>
      <c r="G24" s="3" t="s">
        <v>72</v>
      </c>
      <c r="H24" s="3" t="s">
        <v>110</v>
      </c>
      <c r="I24" s="3" t="s">
        <v>111</v>
      </c>
      <c r="J24" s="3" t="s">
        <v>34</v>
      </c>
      <c r="K24" s="3"/>
      <c r="L24" s="4" t="s">
        <v>35</v>
      </c>
      <c r="M24" s="3"/>
      <c r="N24" s="4" t="s">
        <v>35</v>
      </c>
      <c r="O24" s="3"/>
      <c r="P24" s="3" t="s">
        <v>19</v>
      </c>
      <c r="Q24" s="3" t="s">
        <v>84</v>
      </c>
      <c r="R24" s="3" t="s">
        <v>112</v>
      </c>
      <c r="S24" s="3" t="s">
        <v>19</v>
      </c>
      <c r="T24" s="3"/>
      <c r="U24" s="3"/>
      <c r="V24" s="3"/>
      <c r="W24" s="3"/>
      <c r="X24" s="3"/>
      <c r="Y24" s="3"/>
      <c r="Z24" s="3"/>
    </row>
    <row r="25" ht="15.75" hidden="1" customHeight="1">
      <c r="A25" s="16" t="str">
        <f>VLOOKUP(B25,'NA BASE'!A:A,1,0)</f>
        <v>24/07/2022 11:05:09</v>
      </c>
      <c r="B25" s="16" t="s">
        <v>829</v>
      </c>
      <c r="C25" s="3" t="s">
        <v>19</v>
      </c>
      <c r="D25" s="3" t="s">
        <v>20</v>
      </c>
      <c r="E25" s="3" t="s">
        <v>21</v>
      </c>
      <c r="F25" s="6">
        <v>8.0</v>
      </c>
      <c r="G25" s="6">
        <v>9.0</v>
      </c>
      <c r="H25" s="3" t="s">
        <v>113</v>
      </c>
      <c r="I25" s="3" t="s">
        <v>58</v>
      </c>
      <c r="J25" s="3" t="s">
        <v>35</v>
      </c>
      <c r="K25" s="3" t="s">
        <v>24</v>
      </c>
      <c r="L25" s="3" t="s">
        <v>24</v>
      </c>
      <c r="M25" s="3"/>
      <c r="N25" s="3"/>
      <c r="O25" s="3"/>
      <c r="P25" s="3" t="s">
        <v>19</v>
      </c>
      <c r="Q25" s="3" t="s">
        <v>69</v>
      </c>
      <c r="R25" s="3" t="s">
        <v>114</v>
      </c>
      <c r="S25" s="3" t="s">
        <v>19</v>
      </c>
      <c r="T25" s="3" t="s">
        <v>114</v>
      </c>
      <c r="U25" s="3"/>
      <c r="V25" s="3"/>
      <c r="W25" s="3"/>
      <c r="X25" s="3"/>
      <c r="Y25" s="3"/>
      <c r="Z25" s="3"/>
    </row>
    <row r="26" ht="15.75" hidden="1" customHeight="1">
      <c r="A26" s="16" t="str">
        <f>VLOOKUP(B26,'NA BASE'!A:A,1,0)</f>
        <v>25/07/2022 16:18:03</v>
      </c>
      <c r="B26" s="16" t="s">
        <v>830</v>
      </c>
      <c r="C26" s="3" t="s">
        <v>19</v>
      </c>
      <c r="D26" s="3" t="s">
        <v>20</v>
      </c>
      <c r="E26" s="3" t="s">
        <v>115</v>
      </c>
      <c r="F26" s="3" t="s">
        <v>116</v>
      </c>
      <c r="G26" s="6">
        <v>4000.0</v>
      </c>
      <c r="H26" s="3" t="s">
        <v>29</v>
      </c>
      <c r="I26" s="3" t="s">
        <v>52</v>
      </c>
      <c r="J26" s="3" t="s">
        <v>24</v>
      </c>
      <c r="K26" s="3"/>
      <c r="L26" s="3"/>
      <c r="M26" s="3" t="s">
        <v>34</v>
      </c>
      <c r="N26" s="3" t="s">
        <v>24</v>
      </c>
      <c r="O26" s="3"/>
      <c r="P26" s="3" t="s">
        <v>19</v>
      </c>
      <c r="Q26" s="3" t="s">
        <v>117</v>
      </c>
      <c r="R26" s="3" t="s">
        <v>118</v>
      </c>
      <c r="S26" s="3" t="s">
        <v>27</v>
      </c>
      <c r="T26" s="3"/>
      <c r="U26" s="3"/>
      <c r="V26" s="3"/>
      <c r="W26" s="3"/>
      <c r="X26" s="3"/>
      <c r="Y26" s="3"/>
      <c r="Z26" s="3"/>
    </row>
    <row r="27" ht="15.75" hidden="1" customHeight="1">
      <c r="A27" s="16" t="str">
        <f>VLOOKUP(B27,'NA BASE'!A:A,1,0)</f>
        <v>25/07/2022 17:42:33</v>
      </c>
      <c r="B27" s="16" t="s">
        <v>831</v>
      </c>
      <c r="C27" s="3" t="s">
        <v>19</v>
      </c>
      <c r="D27" s="3" t="s">
        <v>49</v>
      </c>
      <c r="E27" s="3" t="s">
        <v>38</v>
      </c>
      <c r="F27" s="6">
        <v>10.0</v>
      </c>
      <c r="G27" s="3" t="s">
        <v>119</v>
      </c>
      <c r="H27" s="3" t="s">
        <v>120</v>
      </c>
      <c r="I27" s="3" t="s">
        <v>121</v>
      </c>
      <c r="J27" s="3" t="s">
        <v>35</v>
      </c>
      <c r="K27" s="3" t="s">
        <v>24</v>
      </c>
      <c r="L27" s="3" t="s">
        <v>24</v>
      </c>
      <c r="M27" s="3" t="s">
        <v>35</v>
      </c>
      <c r="N27" s="4" t="s">
        <v>35</v>
      </c>
      <c r="O27" s="3"/>
      <c r="P27" s="3" t="s">
        <v>19</v>
      </c>
      <c r="Q27" s="3" t="s">
        <v>84</v>
      </c>
      <c r="R27" s="3" t="s">
        <v>122</v>
      </c>
      <c r="S27" s="3" t="s">
        <v>19</v>
      </c>
      <c r="T27" s="3" t="s">
        <v>123</v>
      </c>
      <c r="U27" s="3"/>
      <c r="V27" s="3"/>
      <c r="W27" s="3"/>
      <c r="X27" s="3"/>
      <c r="Y27" s="3"/>
      <c r="Z27" s="3"/>
    </row>
    <row r="28" ht="15.75" hidden="1" customHeight="1">
      <c r="A28" s="16" t="str">
        <f>VLOOKUP(B28,'NA BASE'!A:A,1,0)</f>
        <v>25/07/2022 18:21:24</v>
      </c>
      <c r="B28" s="16" t="s">
        <v>832</v>
      </c>
      <c r="C28" s="3" t="s">
        <v>19</v>
      </c>
      <c r="D28" s="3" t="s">
        <v>49</v>
      </c>
      <c r="E28" s="3" t="s">
        <v>38</v>
      </c>
      <c r="F28" s="6">
        <v>25.0</v>
      </c>
      <c r="G28" s="6">
        <v>300.0</v>
      </c>
      <c r="H28" s="3" t="s">
        <v>29</v>
      </c>
      <c r="I28" s="3" t="s">
        <v>68</v>
      </c>
      <c r="J28" s="3" t="s">
        <v>34</v>
      </c>
      <c r="K28" s="3" t="s">
        <v>24</v>
      </c>
      <c r="L28" s="3" t="s">
        <v>24</v>
      </c>
      <c r="M28" s="3" t="s">
        <v>35</v>
      </c>
      <c r="N28" s="3" t="s">
        <v>24</v>
      </c>
      <c r="O28" s="3"/>
      <c r="P28" s="3" t="s">
        <v>19</v>
      </c>
      <c r="Q28" s="3" t="s">
        <v>124</v>
      </c>
      <c r="R28" s="3" t="s">
        <v>125</v>
      </c>
      <c r="S28" s="3" t="s">
        <v>27</v>
      </c>
      <c r="T28" s="3"/>
      <c r="U28" s="3"/>
      <c r="V28" s="3"/>
      <c r="W28" s="3"/>
      <c r="X28" s="3"/>
      <c r="Y28" s="3"/>
      <c r="Z28" s="3"/>
    </row>
    <row r="29" ht="15.75" hidden="1" customHeight="1">
      <c r="A29" s="16" t="str">
        <f>VLOOKUP(B29,'NA BASE'!A:A,1,0)</f>
        <v>26/07/2022 09:49:23</v>
      </c>
      <c r="B29" s="16" t="s">
        <v>833</v>
      </c>
      <c r="C29" s="3" t="s">
        <v>19</v>
      </c>
      <c r="D29" s="3" t="s">
        <v>49</v>
      </c>
      <c r="E29" s="3" t="s">
        <v>126</v>
      </c>
      <c r="F29" s="6">
        <v>25.0</v>
      </c>
      <c r="G29" s="6">
        <v>80.0</v>
      </c>
      <c r="H29" s="3" t="s">
        <v>29</v>
      </c>
      <c r="I29" s="3" t="s">
        <v>127</v>
      </c>
      <c r="J29" s="3" t="s">
        <v>24</v>
      </c>
      <c r="K29" s="3"/>
      <c r="L29" s="3"/>
      <c r="M29" s="3"/>
      <c r="N29" s="3" t="s">
        <v>24</v>
      </c>
      <c r="O29" s="3"/>
      <c r="P29" s="3" t="s">
        <v>19</v>
      </c>
      <c r="Q29" s="3" t="s">
        <v>53</v>
      </c>
      <c r="R29" s="3" t="s">
        <v>128</v>
      </c>
      <c r="S29" s="3" t="s">
        <v>27</v>
      </c>
      <c r="T29" s="3"/>
      <c r="U29" s="3"/>
      <c r="V29" s="3"/>
      <c r="W29" s="3"/>
      <c r="X29" s="3"/>
      <c r="Y29" s="3"/>
      <c r="Z29" s="3"/>
    </row>
    <row r="30" ht="15.75" hidden="1" customHeight="1">
      <c r="A30" s="16" t="str">
        <f>VLOOKUP(B30,'NA BASE'!A:A,1,0)</f>
        <v>26/07/2022 22:52:12</v>
      </c>
      <c r="B30" s="16" t="s">
        <v>834</v>
      </c>
      <c r="C30" s="3" t="s">
        <v>19</v>
      </c>
      <c r="D30" s="3" t="s">
        <v>66</v>
      </c>
      <c r="E30" s="3" t="s">
        <v>62</v>
      </c>
      <c r="F30" s="6">
        <v>2.0</v>
      </c>
      <c r="G30" s="6">
        <v>700.0</v>
      </c>
      <c r="H30" s="3" t="s">
        <v>129</v>
      </c>
      <c r="I30" s="3" t="s">
        <v>95</v>
      </c>
      <c r="J30" s="3" t="s">
        <v>35</v>
      </c>
      <c r="K30" s="3" t="s">
        <v>35</v>
      </c>
      <c r="L30" s="3" t="s">
        <v>34</v>
      </c>
      <c r="M30" s="3" t="s">
        <v>34</v>
      </c>
      <c r="N30" s="3" t="s">
        <v>34</v>
      </c>
      <c r="O30" s="3"/>
      <c r="P30" s="3" t="s">
        <v>19</v>
      </c>
      <c r="Q30" s="3" t="s">
        <v>130</v>
      </c>
      <c r="R30" s="3" t="s">
        <v>131</v>
      </c>
      <c r="S30" s="3" t="s">
        <v>19</v>
      </c>
      <c r="T30" s="4" t="s">
        <v>132</v>
      </c>
      <c r="U30" s="3"/>
      <c r="V30" s="3"/>
      <c r="W30" s="3"/>
      <c r="X30" s="3"/>
      <c r="Y30" s="3"/>
      <c r="Z30" s="3"/>
    </row>
    <row r="31" ht="15.75" hidden="1" customHeight="1">
      <c r="A31" s="16" t="str">
        <f>VLOOKUP(B31,'NA BASE'!A:A,1,0)</f>
        <v>27/07/2022 10:22:58</v>
      </c>
      <c r="B31" s="16" t="s">
        <v>835</v>
      </c>
      <c r="C31" s="3" t="s">
        <v>19</v>
      </c>
      <c r="D31" s="3" t="s">
        <v>49</v>
      </c>
      <c r="E31" s="3" t="s">
        <v>44</v>
      </c>
      <c r="F31" s="6">
        <v>25.0</v>
      </c>
      <c r="G31" s="6">
        <v>1050.0</v>
      </c>
      <c r="H31" s="3" t="s">
        <v>29</v>
      </c>
      <c r="I31" s="3" t="s">
        <v>58</v>
      </c>
      <c r="J31" s="3" t="s">
        <v>35</v>
      </c>
      <c r="K31" s="3" t="s">
        <v>24</v>
      </c>
      <c r="L31" s="3" t="s">
        <v>35</v>
      </c>
      <c r="M31" s="3" t="s">
        <v>24</v>
      </c>
      <c r="N31" s="4" t="s">
        <v>35</v>
      </c>
      <c r="O31" s="3"/>
      <c r="P31" s="3" t="s">
        <v>19</v>
      </c>
      <c r="Q31" s="3" t="s">
        <v>133</v>
      </c>
      <c r="R31" s="3" t="s">
        <v>134</v>
      </c>
      <c r="S31" s="3" t="s">
        <v>27</v>
      </c>
      <c r="T31" s="3"/>
      <c r="U31" s="3"/>
      <c r="V31" s="3"/>
      <c r="W31" s="3"/>
      <c r="X31" s="3"/>
      <c r="Y31" s="3"/>
      <c r="Z31" s="3"/>
    </row>
    <row r="32" ht="15.75" hidden="1" customHeight="1">
      <c r="A32" s="16" t="str">
        <f>VLOOKUP(B32,'NA BASE'!A:A,1,0)</f>
        <v>27/07/2022 10:56:37</v>
      </c>
      <c r="B32" s="16" t="s">
        <v>836</v>
      </c>
      <c r="C32" s="3" t="s">
        <v>19</v>
      </c>
      <c r="D32" s="3" t="s">
        <v>20</v>
      </c>
      <c r="E32" s="3" t="s">
        <v>135</v>
      </c>
      <c r="F32" s="6">
        <v>15.0</v>
      </c>
      <c r="G32" s="6">
        <v>550.0</v>
      </c>
      <c r="H32" s="3" t="s">
        <v>136</v>
      </c>
      <c r="I32" s="3" t="s">
        <v>137</v>
      </c>
      <c r="J32" s="3"/>
      <c r="K32" s="3"/>
      <c r="L32" s="3"/>
      <c r="M32" s="3"/>
      <c r="N32" s="3"/>
      <c r="O32" s="3" t="s">
        <v>34</v>
      </c>
      <c r="P32" s="3" t="s">
        <v>19</v>
      </c>
      <c r="Q32" s="3" t="s">
        <v>138</v>
      </c>
      <c r="R32" s="3" t="s">
        <v>139</v>
      </c>
      <c r="S32" s="3" t="s">
        <v>27</v>
      </c>
      <c r="T32" s="3"/>
      <c r="U32" s="3"/>
      <c r="V32" s="3"/>
      <c r="W32" s="3"/>
      <c r="X32" s="3"/>
      <c r="Y32" s="3"/>
      <c r="Z32" s="3"/>
    </row>
    <row r="33" ht="15.75" hidden="1" customHeight="1">
      <c r="A33" s="16" t="str">
        <f>VLOOKUP(B33,'NA BASE'!A:A,1,0)</f>
        <v>27/07/2022 11:40:54</v>
      </c>
      <c r="B33" s="16" t="s">
        <v>837</v>
      </c>
      <c r="C33" s="3" t="s">
        <v>19</v>
      </c>
      <c r="D33" s="3" t="s">
        <v>49</v>
      </c>
      <c r="E33" s="3" t="s">
        <v>38</v>
      </c>
      <c r="F33" s="6">
        <v>25.0</v>
      </c>
      <c r="G33" s="6">
        <v>600.0</v>
      </c>
      <c r="H33" s="3" t="s">
        <v>140</v>
      </c>
      <c r="I33" s="3" t="s">
        <v>23</v>
      </c>
      <c r="J33" s="3" t="s">
        <v>35</v>
      </c>
      <c r="K33" s="4" t="s">
        <v>35</v>
      </c>
      <c r="L33" s="3"/>
      <c r="M33" s="3" t="s">
        <v>35</v>
      </c>
      <c r="N33" s="4" t="s">
        <v>35</v>
      </c>
      <c r="O33" s="3"/>
      <c r="P33" s="3" t="s">
        <v>19</v>
      </c>
      <c r="Q33" s="3" t="s">
        <v>141</v>
      </c>
      <c r="R33" s="3" t="s">
        <v>142</v>
      </c>
      <c r="S33" s="3" t="s">
        <v>27</v>
      </c>
      <c r="T33" s="3"/>
      <c r="U33" s="3"/>
      <c r="V33" s="3"/>
      <c r="W33" s="3"/>
      <c r="X33" s="3"/>
      <c r="Y33" s="3"/>
      <c r="Z33" s="3"/>
    </row>
    <row r="34" ht="15.75" hidden="1" customHeight="1">
      <c r="A34" s="16" t="str">
        <f>VLOOKUP(B34,'NA BASE'!A:A,1,0)</f>
        <v>27/07/2022 14:19:04</v>
      </c>
      <c r="B34" s="16" t="s">
        <v>838</v>
      </c>
      <c r="C34" s="3" t="s">
        <v>19</v>
      </c>
      <c r="D34" s="3" t="s">
        <v>49</v>
      </c>
      <c r="E34" s="3" t="s">
        <v>38</v>
      </c>
      <c r="F34" s="6">
        <v>25.0</v>
      </c>
      <c r="G34" s="6">
        <v>1500.0</v>
      </c>
      <c r="H34" s="3" t="s">
        <v>143</v>
      </c>
      <c r="I34" s="3" t="s">
        <v>33</v>
      </c>
      <c r="J34" s="3"/>
      <c r="K34" s="3"/>
      <c r="L34" s="3"/>
      <c r="M34" s="3"/>
      <c r="N34" s="3"/>
      <c r="O34" s="3" t="s">
        <v>35</v>
      </c>
      <c r="P34" s="3" t="s">
        <v>27</v>
      </c>
      <c r="Q34" s="3"/>
      <c r="R34" s="3"/>
      <c r="S34" s="3"/>
      <c r="T34" s="3"/>
      <c r="U34" s="3"/>
      <c r="V34" s="3"/>
      <c r="W34" s="3"/>
      <c r="X34" s="3"/>
      <c r="Y34" s="3"/>
      <c r="Z34" s="3"/>
    </row>
    <row r="35" ht="15.75" hidden="1" customHeight="1">
      <c r="A35" s="16" t="str">
        <f>VLOOKUP(B35,'NA BASE'!A:A,1,0)</f>
        <v>27/07/2022 17:39:35</v>
      </c>
      <c r="B35" s="16" t="s">
        <v>839</v>
      </c>
      <c r="C35" s="3" t="s">
        <v>19</v>
      </c>
      <c r="D35" s="3" t="s">
        <v>49</v>
      </c>
      <c r="E35" s="3" t="s">
        <v>144</v>
      </c>
      <c r="F35" s="6">
        <v>18.0</v>
      </c>
      <c r="G35" s="3" t="s">
        <v>145</v>
      </c>
      <c r="H35" s="3" t="s">
        <v>146</v>
      </c>
      <c r="I35" s="3" t="s">
        <v>23</v>
      </c>
      <c r="J35" s="3" t="s">
        <v>34</v>
      </c>
      <c r="K35" s="3" t="s">
        <v>35</v>
      </c>
      <c r="L35" s="3" t="s">
        <v>35</v>
      </c>
      <c r="M35" s="3" t="s">
        <v>24</v>
      </c>
      <c r="N35" s="3" t="s">
        <v>24</v>
      </c>
      <c r="O35" s="3"/>
      <c r="P35" s="3" t="s">
        <v>19</v>
      </c>
      <c r="Q35" s="3" t="s">
        <v>69</v>
      </c>
      <c r="R35" s="3" t="s">
        <v>147</v>
      </c>
      <c r="S35" s="3" t="s">
        <v>27</v>
      </c>
      <c r="T35" s="3"/>
      <c r="U35" s="3"/>
      <c r="V35" s="3"/>
      <c r="W35" s="3"/>
      <c r="X35" s="3"/>
      <c r="Y35" s="3"/>
      <c r="Z35" s="3"/>
    </row>
    <row r="36" ht="15.75" hidden="1" customHeight="1">
      <c r="A36" s="16" t="str">
        <f>VLOOKUP(B36,'NA BASE'!A:A,1,0)</f>
        <v>27/07/2022 20:40:16</v>
      </c>
      <c r="B36" s="16" t="s">
        <v>840</v>
      </c>
      <c r="C36" s="3" t="s">
        <v>19</v>
      </c>
      <c r="D36" s="3" t="s">
        <v>49</v>
      </c>
      <c r="E36" s="3" t="s">
        <v>44</v>
      </c>
      <c r="F36" s="6">
        <v>35.0</v>
      </c>
      <c r="G36" s="6">
        <v>8500.0</v>
      </c>
      <c r="H36" s="3" t="s">
        <v>148</v>
      </c>
      <c r="I36" s="3" t="s">
        <v>23</v>
      </c>
      <c r="J36" s="3" t="s">
        <v>24</v>
      </c>
      <c r="K36" s="3"/>
      <c r="L36" s="3"/>
      <c r="M36" s="3"/>
      <c r="N36" s="3"/>
      <c r="O36" s="3" t="s">
        <v>34</v>
      </c>
      <c r="P36" s="3" t="s">
        <v>19</v>
      </c>
      <c r="Q36" s="3" t="s">
        <v>149</v>
      </c>
      <c r="R36" s="3" t="s">
        <v>150</v>
      </c>
      <c r="S36" s="3" t="s">
        <v>27</v>
      </c>
      <c r="T36" s="3"/>
      <c r="U36" s="3"/>
      <c r="V36" s="3"/>
      <c r="W36" s="3"/>
      <c r="X36" s="3"/>
      <c r="Y36" s="3"/>
      <c r="Z36" s="3"/>
    </row>
    <row r="37" ht="15.75" hidden="1" customHeight="1">
      <c r="A37" s="16" t="str">
        <f>VLOOKUP(B37,'NA BASE'!A:A,1,0)</f>
        <v>27/07/2022 22:28:21</v>
      </c>
      <c r="B37" s="16" t="s">
        <v>841</v>
      </c>
      <c r="C37" s="3" t="s">
        <v>19</v>
      </c>
      <c r="D37" s="3" t="s">
        <v>49</v>
      </c>
      <c r="E37" s="3" t="s">
        <v>151</v>
      </c>
      <c r="F37" s="6">
        <v>20.0</v>
      </c>
      <c r="G37" s="6">
        <v>500.0</v>
      </c>
      <c r="H37" s="3" t="s">
        <v>29</v>
      </c>
      <c r="I37" s="3" t="s">
        <v>127</v>
      </c>
      <c r="J37" s="3" t="s">
        <v>35</v>
      </c>
      <c r="K37" s="3" t="s">
        <v>35</v>
      </c>
      <c r="L37" s="3" t="s">
        <v>35</v>
      </c>
      <c r="M37" s="3" t="s">
        <v>35</v>
      </c>
      <c r="N37" s="4" t="s">
        <v>35</v>
      </c>
      <c r="O37" s="3"/>
      <c r="P37" s="3" t="s">
        <v>19</v>
      </c>
      <c r="Q37" s="3" t="s">
        <v>84</v>
      </c>
      <c r="R37" s="3" t="s">
        <v>152</v>
      </c>
      <c r="S37" s="3" t="s">
        <v>27</v>
      </c>
      <c r="T37" s="3"/>
      <c r="U37" s="3"/>
      <c r="V37" s="3"/>
      <c r="W37" s="3"/>
      <c r="X37" s="3"/>
      <c r="Y37" s="3"/>
      <c r="Z37" s="3"/>
    </row>
    <row r="38" ht="15.75" hidden="1" customHeight="1">
      <c r="A38" s="16" t="str">
        <f>VLOOKUP(B38,'NA BASE'!A:A,1,0)</f>
        <v>29/07/2022 19:56:39</v>
      </c>
      <c r="B38" s="16" t="s">
        <v>842</v>
      </c>
      <c r="C38" s="3" t="s">
        <v>19</v>
      </c>
      <c r="D38" s="3" t="s">
        <v>49</v>
      </c>
      <c r="E38" s="3" t="s">
        <v>153</v>
      </c>
      <c r="F38" s="6">
        <v>31.0</v>
      </c>
      <c r="G38" s="6">
        <v>10.0</v>
      </c>
      <c r="H38" s="3" t="s">
        <v>154</v>
      </c>
      <c r="I38" s="3" t="s">
        <v>23</v>
      </c>
      <c r="J38" s="3" t="s">
        <v>24</v>
      </c>
      <c r="K38" s="3" t="s">
        <v>24</v>
      </c>
      <c r="L38" s="3" t="s">
        <v>24</v>
      </c>
      <c r="M38" s="3"/>
      <c r="N38" s="3"/>
      <c r="O38" s="3" t="s">
        <v>34</v>
      </c>
      <c r="P38" s="3" t="s">
        <v>19</v>
      </c>
      <c r="Q38" s="3" t="s">
        <v>155</v>
      </c>
      <c r="R38" s="3" t="s">
        <v>156</v>
      </c>
      <c r="S38" s="3" t="s">
        <v>19</v>
      </c>
      <c r="T38" s="4" t="s">
        <v>157</v>
      </c>
      <c r="U38" s="3"/>
      <c r="V38" s="3"/>
      <c r="W38" s="3"/>
      <c r="X38" s="3"/>
      <c r="Y38" s="3"/>
      <c r="Z38" s="3"/>
    </row>
    <row r="39" ht="15.75" hidden="1" customHeight="1">
      <c r="A39" s="16" t="str">
        <f>VLOOKUP(B39,'NA BASE'!A:A,1,0)</f>
        <v>31/07/2022 09:59:11</v>
      </c>
      <c r="B39" s="16" t="s">
        <v>843</v>
      </c>
      <c r="C39" s="3" t="s">
        <v>19</v>
      </c>
      <c r="D39" s="3" t="s">
        <v>101</v>
      </c>
      <c r="E39" s="3" t="s">
        <v>158</v>
      </c>
      <c r="F39" s="3" t="s">
        <v>159</v>
      </c>
      <c r="G39" s="6">
        <v>15000.0</v>
      </c>
      <c r="H39" s="3" t="s">
        <v>29</v>
      </c>
      <c r="I39" s="3" t="s">
        <v>160</v>
      </c>
      <c r="J39" s="3" t="s">
        <v>34</v>
      </c>
      <c r="K39" s="3" t="s">
        <v>34</v>
      </c>
      <c r="L39" s="3" t="s">
        <v>34</v>
      </c>
      <c r="M39" s="3" t="s">
        <v>34</v>
      </c>
      <c r="N39" s="3" t="s">
        <v>34</v>
      </c>
      <c r="O39" s="3"/>
      <c r="P39" s="3" t="s">
        <v>19</v>
      </c>
      <c r="Q39" s="3" t="s">
        <v>161</v>
      </c>
      <c r="R39" s="3" t="s">
        <v>162</v>
      </c>
      <c r="S39" s="3" t="s">
        <v>27</v>
      </c>
      <c r="T39" s="3"/>
      <c r="U39" s="3"/>
      <c r="V39" s="3"/>
      <c r="W39" s="3"/>
      <c r="X39" s="3"/>
      <c r="Y39" s="3"/>
      <c r="Z39" s="3"/>
    </row>
    <row r="40" ht="15.75" hidden="1" customHeight="1">
      <c r="A40" s="16" t="str">
        <f>VLOOKUP(B40,'NA BASE'!A:A,1,0)</f>
        <v>01/08/2022 16:48:29</v>
      </c>
      <c r="B40" s="16" t="s">
        <v>844</v>
      </c>
      <c r="C40" s="3" t="s">
        <v>19</v>
      </c>
      <c r="D40" s="3" t="s">
        <v>66</v>
      </c>
      <c r="E40" s="3" t="s">
        <v>38</v>
      </c>
      <c r="F40" s="6">
        <v>4.0</v>
      </c>
      <c r="G40" s="6">
        <v>600.0</v>
      </c>
      <c r="H40" s="3" t="s">
        <v>163</v>
      </c>
      <c r="I40" s="3" t="s">
        <v>164</v>
      </c>
      <c r="J40" s="3" t="s">
        <v>35</v>
      </c>
      <c r="K40" s="3" t="s">
        <v>24</v>
      </c>
      <c r="L40" s="3" t="s">
        <v>35</v>
      </c>
      <c r="M40" s="3" t="s">
        <v>34</v>
      </c>
      <c r="N40" s="3"/>
      <c r="O40" s="3"/>
      <c r="P40" s="3" t="s">
        <v>19</v>
      </c>
      <c r="Q40" s="3" t="s">
        <v>165</v>
      </c>
      <c r="R40" s="3" t="s">
        <v>166</v>
      </c>
      <c r="S40" s="3" t="s">
        <v>19</v>
      </c>
      <c r="T40" s="3" t="s">
        <v>167</v>
      </c>
      <c r="U40" s="3"/>
      <c r="V40" s="3"/>
      <c r="W40" s="3"/>
      <c r="X40" s="3"/>
      <c r="Y40" s="3"/>
      <c r="Z40" s="3"/>
    </row>
    <row r="41" ht="15.75" hidden="1" customHeight="1">
      <c r="A41" s="16" t="str">
        <f>VLOOKUP(B41,'NA BASE'!A:A,1,0)</f>
        <v>03/08/2022 09:10:20</v>
      </c>
      <c r="B41" s="16" t="s">
        <v>845</v>
      </c>
      <c r="C41" s="3" t="s">
        <v>19</v>
      </c>
      <c r="D41" s="3" t="s">
        <v>61</v>
      </c>
      <c r="E41" s="3" t="s">
        <v>168</v>
      </c>
      <c r="F41" s="6">
        <v>7.0</v>
      </c>
      <c r="G41" s="6">
        <v>3000.0</v>
      </c>
      <c r="H41" s="3" t="s">
        <v>169</v>
      </c>
      <c r="I41" s="3" t="s">
        <v>68</v>
      </c>
      <c r="J41" s="3" t="s">
        <v>35</v>
      </c>
      <c r="K41" s="3" t="s">
        <v>35</v>
      </c>
      <c r="L41" s="3" t="s">
        <v>34</v>
      </c>
      <c r="M41" s="3" t="s">
        <v>34</v>
      </c>
      <c r="N41" s="3" t="s">
        <v>34</v>
      </c>
      <c r="O41" s="3"/>
      <c r="P41" s="3" t="s">
        <v>19</v>
      </c>
      <c r="Q41" s="3" t="s">
        <v>170</v>
      </c>
      <c r="R41" s="3" t="s">
        <v>171</v>
      </c>
      <c r="S41" s="3" t="s">
        <v>27</v>
      </c>
      <c r="T41" s="3"/>
      <c r="U41" s="3"/>
      <c r="V41" s="3"/>
      <c r="W41" s="3"/>
      <c r="X41" s="3"/>
      <c r="Y41" s="3"/>
      <c r="Z41" s="3"/>
    </row>
    <row r="42" ht="15.75" hidden="1" customHeight="1">
      <c r="A42" s="16" t="str">
        <f>VLOOKUP(B42,'NA BASE'!A:A,1,0)</f>
        <v>03/08/2022 09:25:34</v>
      </c>
      <c r="B42" s="16" t="s">
        <v>846</v>
      </c>
      <c r="C42" s="3" t="s">
        <v>19</v>
      </c>
      <c r="D42" s="3" t="s">
        <v>20</v>
      </c>
      <c r="E42" s="3" t="s">
        <v>50</v>
      </c>
      <c r="F42" s="3" t="s">
        <v>172</v>
      </c>
      <c r="G42" s="6">
        <v>120.0</v>
      </c>
      <c r="H42" s="3" t="s">
        <v>173</v>
      </c>
      <c r="I42" s="3" t="s">
        <v>78</v>
      </c>
      <c r="J42" s="3" t="s">
        <v>24</v>
      </c>
      <c r="K42" s="3"/>
      <c r="L42" s="3"/>
      <c r="M42" s="3" t="s">
        <v>34</v>
      </c>
      <c r="N42" s="3" t="s">
        <v>34</v>
      </c>
      <c r="O42" s="3"/>
      <c r="P42" s="3" t="s">
        <v>19</v>
      </c>
      <c r="Q42" s="3" t="s">
        <v>69</v>
      </c>
      <c r="R42" s="3" t="s">
        <v>174</v>
      </c>
      <c r="S42" s="3" t="s">
        <v>19</v>
      </c>
      <c r="T42" s="3" t="s">
        <v>98</v>
      </c>
      <c r="U42" s="3"/>
      <c r="V42" s="3"/>
      <c r="W42" s="3"/>
      <c r="X42" s="3"/>
      <c r="Y42" s="3"/>
      <c r="Z42" s="3"/>
    </row>
    <row r="43" ht="15.75" hidden="1" customHeight="1">
      <c r="A43" s="16" t="str">
        <f>VLOOKUP(B43,'NA BASE'!A:A,1,0)</f>
        <v>03/08/2022 09:38:32</v>
      </c>
      <c r="B43" s="16" t="s">
        <v>847</v>
      </c>
      <c r="C43" s="3" t="s">
        <v>19</v>
      </c>
      <c r="D43" s="3" t="s">
        <v>49</v>
      </c>
      <c r="E43" s="3" t="s">
        <v>175</v>
      </c>
      <c r="F43" s="6">
        <v>7.0</v>
      </c>
      <c r="G43" s="6">
        <v>300.0</v>
      </c>
      <c r="H43" s="3" t="s">
        <v>176</v>
      </c>
      <c r="I43" s="3" t="s">
        <v>177</v>
      </c>
      <c r="J43" s="4" t="s">
        <v>35</v>
      </c>
      <c r="K43" s="3"/>
      <c r="L43" s="3"/>
      <c r="M43" s="3"/>
      <c r="N43" s="3" t="s">
        <v>24</v>
      </c>
      <c r="O43" s="3"/>
      <c r="P43" s="3" t="s">
        <v>19</v>
      </c>
      <c r="Q43" s="3" t="s">
        <v>149</v>
      </c>
      <c r="R43" s="3" t="s">
        <v>178</v>
      </c>
      <c r="S43" s="3" t="s">
        <v>27</v>
      </c>
      <c r="T43" s="3"/>
      <c r="U43" s="3"/>
      <c r="V43" s="3"/>
      <c r="W43" s="3"/>
      <c r="X43" s="3"/>
      <c r="Y43" s="3"/>
      <c r="Z43" s="3"/>
    </row>
    <row r="44" ht="15.75" hidden="1" customHeight="1">
      <c r="A44" s="16" t="str">
        <f>VLOOKUP(B44,'NA BASE'!A:A,1,0)</f>
        <v>03/08/2022 10:01:29</v>
      </c>
      <c r="B44" s="16" t="s">
        <v>848</v>
      </c>
      <c r="C44" s="3" t="s">
        <v>19</v>
      </c>
      <c r="D44" s="3" t="s">
        <v>49</v>
      </c>
      <c r="E44" s="3" t="s">
        <v>168</v>
      </c>
      <c r="F44" s="3" t="s">
        <v>179</v>
      </c>
      <c r="G44" s="6">
        <v>50.0</v>
      </c>
      <c r="H44" s="3" t="s">
        <v>180</v>
      </c>
      <c r="I44" s="3" t="s">
        <v>111</v>
      </c>
      <c r="J44" s="3" t="s">
        <v>34</v>
      </c>
      <c r="K44" s="3" t="s">
        <v>24</v>
      </c>
      <c r="L44" s="3" t="s">
        <v>35</v>
      </c>
      <c r="M44" s="3" t="s">
        <v>34</v>
      </c>
      <c r="N44" s="3" t="s">
        <v>24</v>
      </c>
      <c r="O44" s="3"/>
      <c r="P44" s="3" t="s">
        <v>19</v>
      </c>
      <c r="Q44" s="3" t="s">
        <v>42</v>
      </c>
      <c r="R44" s="3" t="s">
        <v>181</v>
      </c>
      <c r="S44" s="3" t="s">
        <v>27</v>
      </c>
      <c r="T44" s="3"/>
      <c r="U44" s="3"/>
      <c r="V44" s="3"/>
      <c r="W44" s="3"/>
      <c r="X44" s="3"/>
      <c r="Y44" s="3"/>
      <c r="Z44" s="3"/>
    </row>
    <row r="45" ht="15.75" hidden="1" customHeight="1">
      <c r="A45" s="16" t="str">
        <f>VLOOKUP(B45,'NA BASE'!A:A,1,0)</f>
        <v>03/08/2022 10:19:43</v>
      </c>
      <c r="B45" s="16" t="s">
        <v>849</v>
      </c>
      <c r="C45" s="3" t="s">
        <v>19</v>
      </c>
      <c r="D45" s="3" t="s">
        <v>49</v>
      </c>
      <c r="E45" s="3" t="s">
        <v>182</v>
      </c>
      <c r="F45" s="6">
        <v>20.0</v>
      </c>
      <c r="G45" s="6">
        <v>5000.0</v>
      </c>
      <c r="H45" s="3" t="s">
        <v>77</v>
      </c>
      <c r="I45" s="3" t="s">
        <v>83</v>
      </c>
      <c r="J45" s="3" t="s">
        <v>35</v>
      </c>
      <c r="K45" s="3" t="s">
        <v>34</v>
      </c>
      <c r="L45" s="3"/>
      <c r="M45" s="3" t="s">
        <v>34</v>
      </c>
      <c r="N45" s="3" t="s">
        <v>34</v>
      </c>
      <c r="O45" s="3"/>
      <c r="P45" s="3" t="s">
        <v>19</v>
      </c>
      <c r="Q45" s="3" t="s">
        <v>53</v>
      </c>
      <c r="R45" s="3" t="s">
        <v>183</v>
      </c>
      <c r="S45" s="3" t="s">
        <v>19</v>
      </c>
      <c r="T45" s="4" t="s">
        <v>184</v>
      </c>
      <c r="U45" s="3"/>
      <c r="V45" s="3"/>
      <c r="W45" s="3"/>
      <c r="X45" s="3"/>
      <c r="Y45" s="3"/>
      <c r="Z45" s="3"/>
    </row>
    <row r="46" ht="15.75" hidden="1" customHeight="1">
      <c r="A46" s="16" t="str">
        <f>VLOOKUP(B46,'NA BASE'!A:A,1,0)</f>
        <v>03/08/2022 15:32:47</v>
      </c>
      <c r="B46" s="16" t="s">
        <v>850</v>
      </c>
      <c r="C46" s="3" t="s">
        <v>19</v>
      </c>
      <c r="D46" s="3" t="s">
        <v>66</v>
      </c>
      <c r="E46" s="3" t="s">
        <v>38</v>
      </c>
      <c r="F46" s="6">
        <v>4.0</v>
      </c>
      <c r="G46" s="6">
        <v>500.0</v>
      </c>
      <c r="H46" s="3" t="s">
        <v>185</v>
      </c>
      <c r="I46" s="3" t="s">
        <v>23</v>
      </c>
      <c r="J46" s="3" t="s">
        <v>35</v>
      </c>
      <c r="K46" s="3" t="s">
        <v>24</v>
      </c>
      <c r="L46" s="3"/>
      <c r="M46" s="3" t="s">
        <v>34</v>
      </c>
      <c r="N46" s="3"/>
      <c r="O46" s="3"/>
      <c r="P46" s="3" t="s">
        <v>19</v>
      </c>
      <c r="Q46" s="3" t="s">
        <v>186</v>
      </c>
      <c r="R46" s="3" t="s">
        <v>187</v>
      </c>
      <c r="S46" s="3" t="s">
        <v>27</v>
      </c>
      <c r="T46" s="3"/>
      <c r="U46" s="3"/>
      <c r="V46" s="3"/>
      <c r="W46" s="3"/>
      <c r="X46" s="3"/>
      <c r="Y46" s="3"/>
      <c r="Z46" s="3"/>
    </row>
    <row r="47" ht="15.75" hidden="1" customHeight="1">
      <c r="A47" s="16" t="str">
        <f>VLOOKUP(B47,'NA BASE'!A:A,1,0)</f>
        <v>03/08/2022 17:56:20</v>
      </c>
      <c r="B47" s="16" t="s">
        <v>851</v>
      </c>
      <c r="C47" s="3" t="s">
        <v>19</v>
      </c>
      <c r="D47" s="3" t="s">
        <v>49</v>
      </c>
      <c r="E47" s="3" t="s">
        <v>188</v>
      </c>
      <c r="F47" s="3"/>
      <c r="G47" s="3" t="s">
        <v>189</v>
      </c>
      <c r="H47" s="3" t="s">
        <v>190</v>
      </c>
      <c r="I47" s="3" t="s">
        <v>191</v>
      </c>
      <c r="J47" s="3" t="s">
        <v>24</v>
      </c>
      <c r="K47" s="3" t="s">
        <v>24</v>
      </c>
      <c r="L47" s="3" t="s">
        <v>24</v>
      </c>
      <c r="M47" s="3"/>
      <c r="N47" s="3"/>
      <c r="O47" s="3"/>
      <c r="P47" s="3" t="s">
        <v>19</v>
      </c>
      <c r="Q47" s="3" t="s">
        <v>186</v>
      </c>
      <c r="R47" s="3" t="s">
        <v>192</v>
      </c>
      <c r="S47" s="3" t="s">
        <v>19</v>
      </c>
      <c r="T47" s="3" t="s">
        <v>193</v>
      </c>
      <c r="U47" s="3"/>
      <c r="V47" s="3"/>
      <c r="W47" s="3"/>
      <c r="X47" s="3"/>
      <c r="Y47" s="3"/>
      <c r="Z47" s="3"/>
    </row>
    <row r="48" ht="15.75" hidden="1" customHeight="1">
      <c r="A48" s="16" t="str">
        <f>VLOOKUP(B48,'NA BASE'!A:A,1,0)</f>
        <v>03/08/2022 20:53:16</v>
      </c>
      <c r="B48" s="16" t="s">
        <v>852</v>
      </c>
      <c r="C48" s="3" t="s">
        <v>19</v>
      </c>
      <c r="D48" s="3" t="s">
        <v>49</v>
      </c>
      <c r="E48" s="3" t="s">
        <v>194</v>
      </c>
      <c r="F48" s="6">
        <v>22.0</v>
      </c>
      <c r="G48" s="3"/>
      <c r="H48" s="3" t="s">
        <v>195</v>
      </c>
      <c r="I48" s="3" t="s">
        <v>23</v>
      </c>
      <c r="J48" s="3"/>
      <c r="K48" s="3"/>
      <c r="L48" s="3"/>
      <c r="M48" s="3"/>
      <c r="N48" s="3"/>
      <c r="O48" s="3"/>
      <c r="P48" s="3" t="s">
        <v>19</v>
      </c>
      <c r="Q48" s="3" t="s">
        <v>196</v>
      </c>
      <c r="R48" s="3" t="s">
        <v>197</v>
      </c>
      <c r="S48" s="3" t="s">
        <v>27</v>
      </c>
      <c r="T48" s="3"/>
      <c r="U48" s="3"/>
      <c r="V48" s="3"/>
      <c r="W48" s="3"/>
      <c r="X48" s="3"/>
      <c r="Y48" s="3"/>
      <c r="Z48" s="3"/>
    </row>
    <row r="49" ht="15.75" hidden="1" customHeight="1">
      <c r="A49" s="16" t="str">
        <f>VLOOKUP(B49,'NA BASE'!A:A,1,0)</f>
        <v>05/08/2022 11:22:24</v>
      </c>
      <c r="B49" s="16" t="s">
        <v>853</v>
      </c>
      <c r="C49" s="3" t="s">
        <v>19</v>
      </c>
      <c r="D49" s="3" t="s">
        <v>20</v>
      </c>
      <c r="E49" s="3" t="s">
        <v>198</v>
      </c>
      <c r="F49" s="3" t="s">
        <v>199</v>
      </c>
      <c r="G49" s="6">
        <v>40.0</v>
      </c>
      <c r="H49" s="3" t="s">
        <v>200</v>
      </c>
      <c r="I49" s="3" t="s">
        <v>201</v>
      </c>
      <c r="J49" s="4" t="s">
        <v>35</v>
      </c>
      <c r="K49" s="3"/>
      <c r="L49" s="3" t="s">
        <v>24</v>
      </c>
      <c r="M49" s="3"/>
      <c r="N49" s="3"/>
      <c r="O49" s="3"/>
      <c r="P49" s="3" t="s">
        <v>19</v>
      </c>
      <c r="Q49" s="3" t="s">
        <v>124</v>
      </c>
      <c r="R49" s="3" t="s">
        <v>202</v>
      </c>
      <c r="S49" s="3" t="s">
        <v>27</v>
      </c>
      <c r="T49" s="3"/>
      <c r="U49" s="3"/>
      <c r="V49" s="3"/>
      <c r="W49" s="3"/>
      <c r="X49" s="3"/>
      <c r="Y49" s="3"/>
      <c r="Z49" s="3"/>
    </row>
    <row r="50" ht="15.75" hidden="1" customHeight="1">
      <c r="A50" s="16" t="str">
        <f>VLOOKUP(B50,'NA BASE'!A:A,1,0)</f>
        <v>08/08/2022 16:16:29</v>
      </c>
      <c r="B50" s="16" t="s">
        <v>854</v>
      </c>
      <c r="C50" s="3" t="s">
        <v>19</v>
      </c>
      <c r="D50" s="3" t="s">
        <v>20</v>
      </c>
      <c r="E50" s="3" t="s">
        <v>21</v>
      </c>
      <c r="F50" s="6">
        <v>9.0</v>
      </c>
      <c r="G50" s="6">
        <v>2000.0</v>
      </c>
      <c r="H50" s="3" t="s">
        <v>203</v>
      </c>
      <c r="I50" s="3" t="s">
        <v>23</v>
      </c>
      <c r="J50" s="3" t="s">
        <v>24</v>
      </c>
      <c r="K50" s="3" t="s">
        <v>24</v>
      </c>
      <c r="L50" s="3" t="s">
        <v>35</v>
      </c>
      <c r="M50" s="3" t="s">
        <v>35</v>
      </c>
      <c r="N50" s="3" t="s">
        <v>24</v>
      </c>
      <c r="O50" s="3"/>
      <c r="P50" s="3" t="s">
        <v>27</v>
      </c>
      <c r="Q50" s="3"/>
      <c r="R50" s="3"/>
      <c r="S50" s="3"/>
      <c r="T50" s="3"/>
      <c r="U50" s="3"/>
      <c r="V50" s="3"/>
      <c r="W50" s="3"/>
      <c r="X50" s="3"/>
      <c r="Y50" s="3"/>
      <c r="Z50" s="3"/>
    </row>
    <row r="51" ht="15.75" hidden="1" customHeight="1">
      <c r="A51" s="16" t="str">
        <f>VLOOKUP(B51,'NA BASE'!A:A,1,0)</f>
        <v>09/08/2022 15:49:22</v>
      </c>
      <c r="B51" s="16" t="s">
        <v>855</v>
      </c>
      <c r="C51" s="3" t="s">
        <v>19</v>
      </c>
      <c r="D51" s="3" t="s">
        <v>61</v>
      </c>
      <c r="E51" s="3" t="s">
        <v>38</v>
      </c>
      <c r="F51" s="3" t="s">
        <v>204</v>
      </c>
      <c r="G51" s="6">
        <v>120.0</v>
      </c>
      <c r="H51" s="3" t="s">
        <v>205</v>
      </c>
      <c r="I51" s="3" t="s">
        <v>23</v>
      </c>
      <c r="J51" s="3" t="s">
        <v>34</v>
      </c>
      <c r="K51" s="3" t="s">
        <v>34</v>
      </c>
      <c r="L51" s="3" t="s">
        <v>24</v>
      </c>
      <c r="M51" s="3"/>
      <c r="N51" s="3" t="s">
        <v>34</v>
      </c>
      <c r="O51" s="3"/>
      <c r="P51" s="3" t="s">
        <v>19</v>
      </c>
      <c r="Q51" s="3" t="s">
        <v>155</v>
      </c>
      <c r="R51" s="3" t="s">
        <v>206</v>
      </c>
      <c r="S51" s="3" t="s">
        <v>27</v>
      </c>
      <c r="T51" s="3"/>
      <c r="U51" s="3"/>
      <c r="V51" s="3"/>
      <c r="W51" s="3"/>
      <c r="X51" s="3"/>
      <c r="Y51" s="3"/>
      <c r="Z51" s="3"/>
    </row>
    <row r="52" ht="15.75" hidden="1" customHeight="1">
      <c r="A52" s="16" t="str">
        <f>VLOOKUP(B52,'NA BASE'!A:A,1,0)</f>
        <v>09/08/2022 19:27:57</v>
      </c>
      <c r="B52" s="16" t="s">
        <v>856</v>
      </c>
      <c r="C52" s="3" t="s">
        <v>19</v>
      </c>
      <c r="D52" s="3" t="s">
        <v>49</v>
      </c>
      <c r="E52" s="3" t="s">
        <v>168</v>
      </c>
      <c r="F52" s="6">
        <v>6.0</v>
      </c>
      <c r="G52" s="6">
        <v>3000.0</v>
      </c>
      <c r="H52" s="3" t="s">
        <v>73</v>
      </c>
      <c r="I52" s="3" t="s">
        <v>127</v>
      </c>
      <c r="J52" s="3" t="s">
        <v>35</v>
      </c>
      <c r="K52" s="3" t="s">
        <v>24</v>
      </c>
      <c r="L52" s="3" t="s">
        <v>35</v>
      </c>
      <c r="M52" s="4" t="s">
        <v>35</v>
      </c>
      <c r="N52" s="3"/>
      <c r="O52" s="3"/>
      <c r="P52" s="3" t="s">
        <v>19</v>
      </c>
      <c r="Q52" s="3" t="s">
        <v>79</v>
      </c>
      <c r="R52" s="3" t="s">
        <v>207</v>
      </c>
      <c r="S52" s="3" t="s">
        <v>27</v>
      </c>
      <c r="T52" s="3"/>
      <c r="U52" s="3"/>
      <c r="V52" s="3"/>
      <c r="W52" s="3"/>
      <c r="X52" s="3"/>
      <c r="Y52" s="3"/>
      <c r="Z52" s="3"/>
    </row>
    <row r="53" ht="15.75" hidden="1" customHeight="1">
      <c r="A53" s="16" t="str">
        <f>VLOOKUP(B53,'NA BASE'!A:A,1,0)</f>
        <v>09/08/2022 22:34:36</v>
      </c>
      <c r="B53" s="16" t="s">
        <v>857</v>
      </c>
      <c r="C53" s="3" t="s">
        <v>19</v>
      </c>
      <c r="D53" s="3" t="s">
        <v>49</v>
      </c>
      <c r="E53" s="3" t="s">
        <v>208</v>
      </c>
      <c r="F53" s="6">
        <v>12.0</v>
      </c>
      <c r="G53" s="6">
        <v>1100.0</v>
      </c>
      <c r="H53" s="3" t="s">
        <v>73</v>
      </c>
      <c r="I53" s="3" t="s">
        <v>33</v>
      </c>
      <c r="J53" s="3" t="s">
        <v>24</v>
      </c>
      <c r="K53" s="3" t="s">
        <v>24</v>
      </c>
      <c r="L53" s="3"/>
      <c r="M53" s="3" t="s">
        <v>24</v>
      </c>
      <c r="N53" s="3" t="s">
        <v>24</v>
      </c>
      <c r="O53" s="3"/>
      <c r="P53" s="3" t="s">
        <v>19</v>
      </c>
      <c r="Q53" s="3" t="s">
        <v>25</v>
      </c>
      <c r="R53" s="3" t="s">
        <v>209</v>
      </c>
      <c r="S53" s="3" t="s">
        <v>19</v>
      </c>
      <c r="T53" s="3"/>
      <c r="U53" s="3"/>
      <c r="V53" s="3"/>
      <c r="W53" s="3"/>
      <c r="X53" s="3"/>
      <c r="Y53" s="3"/>
      <c r="Z53" s="3"/>
    </row>
    <row r="54" ht="15.75" hidden="1" customHeight="1">
      <c r="A54" s="16" t="str">
        <f>VLOOKUP(B54,'NA BASE'!A:A,1,0)</f>
        <v>10/08/2022 17:35:22</v>
      </c>
      <c r="B54" s="16" t="s">
        <v>858</v>
      </c>
      <c r="C54" s="3" t="s">
        <v>19</v>
      </c>
      <c r="D54" s="3" t="s">
        <v>49</v>
      </c>
      <c r="E54" s="3" t="s">
        <v>21</v>
      </c>
      <c r="F54" s="6">
        <v>15.0</v>
      </c>
      <c r="G54" s="6">
        <v>50000.0</v>
      </c>
      <c r="H54" s="3" t="s">
        <v>210</v>
      </c>
      <c r="I54" s="3" t="s">
        <v>127</v>
      </c>
      <c r="J54" s="3" t="s">
        <v>35</v>
      </c>
      <c r="K54" s="4" t="s">
        <v>35</v>
      </c>
      <c r="L54" s="3"/>
      <c r="M54" s="3"/>
      <c r="N54" s="4" t="s">
        <v>35</v>
      </c>
      <c r="O54" s="3"/>
      <c r="P54" s="3" t="s">
        <v>19</v>
      </c>
      <c r="Q54" s="3" t="s">
        <v>211</v>
      </c>
      <c r="R54" s="3" t="s">
        <v>212</v>
      </c>
      <c r="S54" s="3" t="s">
        <v>19</v>
      </c>
      <c r="T54" s="3"/>
      <c r="U54" s="3"/>
      <c r="V54" s="3"/>
      <c r="W54" s="3"/>
      <c r="X54" s="3"/>
      <c r="Y54" s="3"/>
      <c r="Z54" s="3"/>
    </row>
    <row r="55" ht="15.75" hidden="1" customHeight="1">
      <c r="A55" s="16" t="str">
        <f>VLOOKUP(B55,'NA BASE'!A:A,1,0)</f>
        <v>11/08/2022 17:30:26</v>
      </c>
      <c r="B55" s="16" t="s">
        <v>859</v>
      </c>
      <c r="C55" s="3" t="s">
        <v>19</v>
      </c>
      <c r="D55" s="3" t="s">
        <v>20</v>
      </c>
      <c r="E55" s="3" t="s">
        <v>44</v>
      </c>
      <c r="F55" s="3" t="s">
        <v>213</v>
      </c>
      <c r="G55" s="6">
        <v>3000.0</v>
      </c>
      <c r="H55" s="3" t="s">
        <v>29</v>
      </c>
      <c r="I55" s="3" t="s">
        <v>52</v>
      </c>
      <c r="J55" s="3" t="s">
        <v>35</v>
      </c>
      <c r="K55" s="3" t="s">
        <v>24</v>
      </c>
      <c r="L55" s="3" t="s">
        <v>35</v>
      </c>
      <c r="M55" s="3" t="s">
        <v>34</v>
      </c>
      <c r="N55" s="4" t="s">
        <v>35</v>
      </c>
      <c r="O55" s="3"/>
      <c r="P55" s="3" t="s">
        <v>19</v>
      </c>
      <c r="Q55" s="3" t="s">
        <v>214</v>
      </c>
      <c r="R55" s="3" t="s">
        <v>215</v>
      </c>
      <c r="S55" s="3" t="s">
        <v>19</v>
      </c>
      <c r="T55" s="4" t="s">
        <v>216</v>
      </c>
      <c r="U55" s="3"/>
      <c r="V55" s="3"/>
      <c r="W55" s="3"/>
      <c r="X55" s="3"/>
      <c r="Y55" s="3"/>
      <c r="Z55" s="3"/>
    </row>
    <row r="56" ht="15.75" hidden="1" customHeight="1">
      <c r="A56" s="16" t="str">
        <f>VLOOKUP(B56,'NA BASE'!A:A,1,0)</f>
        <v>11/08/2022 17:35:48</v>
      </c>
      <c r="B56" s="16" t="s">
        <v>860</v>
      </c>
      <c r="C56" s="3" t="s">
        <v>19</v>
      </c>
      <c r="D56" s="3" t="s">
        <v>49</v>
      </c>
      <c r="E56" s="3" t="s">
        <v>217</v>
      </c>
      <c r="F56" s="3" t="s">
        <v>56</v>
      </c>
      <c r="G56" s="3" t="s">
        <v>218</v>
      </c>
      <c r="H56" s="3" t="s">
        <v>29</v>
      </c>
      <c r="I56" s="3" t="s">
        <v>58</v>
      </c>
      <c r="J56" s="3" t="s">
        <v>24</v>
      </c>
      <c r="K56" s="3"/>
      <c r="L56" s="3" t="s">
        <v>24</v>
      </c>
      <c r="M56" s="3" t="s">
        <v>24</v>
      </c>
      <c r="N56" s="3" t="s">
        <v>24</v>
      </c>
      <c r="O56" s="3"/>
      <c r="P56" s="3" t="s">
        <v>19</v>
      </c>
      <c r="Q56" s="3" t="s">
        <v>219</v>
      </c>
      <c r="R56" s="3" t="s">
        <v>220</v>
      </c>
      <c r="S56" s="3" t="s">
        <v>19</v>
      </c>
      <c r="T56" s="4" t="s">
        <v>221</v>
      </c>
      <c r="U56" s="3"/>
      <c r="V56" s="3"/>
      <c r="W56" s="3"/>
      <c r="X56" s="3"/>
      <c r="Y56" s="3"/>
      <c r="Z56" s="3"/>
    </row>
    <row r="57" ht="15.75" hidden="1" customHeight="1">
      <c r="A57" s="16" t="str">
        <f>VLOOKUP(B57,'NA BASE'!A:A,1,0)</f>
        <v>11/08/2022 17:40:49</v>
      </c>
      <c r="B57" s="16" t="s">
        <v>861</v>
      </c>
      <c r="C57" s="3" t="s">
        <v>19</v>
      </c>
      <c r="D57" s="3" t="s">
        <v>20</v>
      </c>
      <c r="E57" s="3" t="s">
        <v>38</v>
      </c>
      <c r="F57" s="6">
        <v>17.0</v>
      </c>
      <c r="G57" s="6">
        <v>500.0</v>
      </c>
      <c r="H57" s="3" t="s">
        <v>222</v>
      </c>
      <c r="I57" s="3" t="s">
        <v>23</v>
      </c>
      <c r="J57" s="3" t="s">
        <v>35</v>
      </c>
      <c r="K57" s="3" t="s">
        <v>24</v>
      </c>
      <c r="L57" s="3" t="s">
        <v>34</v>
      </c>
      <c r="M57" s="3"/>
      <c r="N57" s="3" t="s">
        <v>24</v>
      </c>
      <c r="O57" s="3"/>
      <c r="P57" s="3" t="s">
        <v>19</v>
      </c>
      <c r="Q57" s="3" t="s">
        <v>155</v>
      </c>
      <c r="R57" s="3" t="s">
        <v>223</v>
      </c>
      <c r="S57" s="3" t="s">
        <v>27</v>
      </c>
      <c r="T57" s="3"/>
      <c r="U57" s="3"/>
      <c r="V57" s="3"/>
      <c r="W57" s="3"/>
      <c r="X57" s="3"/>
      <c r="Y57" s="3"/>
      <c r="Z57" s="3"/>
    </row>
    <row r="58" ht="15.75" hidden="1" customHeight="1">
      <c r="A58" s="16" t="str">
        <f>VLOOKUP(B58,'NA BASE'!A:A,1,0)</f>
        <v>11/08/2022 20:07:41</v>
      </c>
      <c r="B58" s="16" t="s">
        <v>862</v>
      </c>
      <c r="C58" s="3" t="s">
        <v>19</v>
      </c>
      <c r="D58" s="3" t="s">
        <v>49</v>
      </c>
      <c r="E58" s="3" t="s">
        <v>168</v>
      </c>
      <c r="F58" s="3" t="s">
        <v>224</v>
      </c>
      <c r="G58" s="6">
        <v>750.0</v>
      </c>
      <c r="H58" s="3" t="s">
        <v>110</v>
      </c>
      <c r="I58" s="3" t="s">
        <v>127</v>
      </c>
      <c r="J58" s="3" t="s">
        <v>34</v>
      </c>
      <c r="K58" s="3" t="s">
        <v>24</v>
      </c>
      <c r="L58" s="3" t="s">
        <v>24</v>
      </c>
      <c r="M58" s="3" t="s">
        <v>24</v>
      </c>
      <c r="N58" s="4" t="s">
        <v>35</v>
      </c>
      <c r="O58" s="3"/>
      <c r="P58" s="3" t="s">
        <v>19</v>
      </c>
      <c r="Q58" s="3" t="s">
        <v>84</v>
      </c>
      <c r="R58" s="3" t="s">
        <v>225</v>
      </c>
      <c r="S58" s="3" t="s">
        <v>27</v>
      </c>
      <c r="T58" s="3"/>
      <c r="U58" s="3"/>
      <c r="V58" s="3"/>
      <c r="W58" s="3"/>
      <c r="X58" s="3"/>
      <c r="Y58" s="3"/>
      <c r="Z58" s="3"/>
    </row>
    <row r="59" ht="15.75" hidden="1" customHeight="1">
      <c r="A59" s="16" t="str">
        <f>VLOOKUP(B59,'NA BASE'!A:A,1,0)</f>
        <v>11/08/2022 21:11:51</v>
      </c>
      <c r="B59" s="16" t="s">
        <v>863</v>
      </c>
      <c r="C59" s="3" t="s">
        <v>19</v>
      </c>
      <c r="D59" s="3" t="s">
        <v>49</v>
      </c>
      <c r="E59" s="3" t="s">
        <v>21</v>
      </c>
      <c r="F59" s="6">
        <v>3.0</v>
      </c>
      <c r="G59" s="6">
        <v>3000.0</v>
      </c>
      <c r="H59" s="3" t="s">
        <v>29</v>
      </c>
      <c r="I59" s="3" t="s">
        <v>23</v>
      </c>
      <c r="J59" s="3" t="s">
        <v>35</v>
      </c>
      <c r="K59" s="3" t="s">
        <v>35</v>
      </c>
      <c r="L59" s="3" t="s">
        <v>35</v>
      </c>
      <c r="M59" s="3" t="s">
        <v>34</v>
      </c>
      <c r="N59" s="3" t="s">
        <v>24</v>
      </c>
      <c r="O59" s="3"/>
      <c r="P59" s="3" t="s">
        <v>19</v>
      </c>
      <c r="Q59" s="3" t="s">
        <v>170</v>
      </c>
      <c r="R59" s="3" t="s">
        <v>226</v>
      </c>
      <c r="S59" s="3" t="s">
        <v>27</v>
      </c>
      <c r="T59" s="3"/>
      <c r="U59" s="3"/>
      <c r="V59" s="3"/>
      <c r="W59" s="3"/>
      <c r="X59" s="3"/>
      <c r="Y59" s="3"/>
      <c r="Z59" s="3"/>
    </row>
    <row r="60" ht="15.75" hidden="1" customHeight="1">
      <c r="A60" s="16" t="str">
        <f>VLOOKUP(B60,'NA BASE'!A:A,1,0)</f>
        <v>12/08/2022 09:24:02</v>
      </c>
      <c r="B60" s="16" t="s">
        <v>864</v>
      </c>
      <c r="C60" s="3" t="s">
        <v>19</v>
      </c>
      <c r="D60" s="3" t="s">
        <v>49</v>
      </c>
      <c r="E60" s="3" t="s">
        <v>21</v>
      </c>
      <c r="F60" s="6">
        <v>15.0</v>
      </c>
      <c r="G60" s="6">
        <v>6000.0</v>
      </c>
      <c r="H60" s="3" t="s">
        <v>73</v>
      </c>
      <c r="I60" s="3" t="s">
        <v>33</v>
      </c>
      <c r="J60" s="3" t="s">
        <v>34</v>
      </c>
      <c r="K60" s="3"/>
      <c r="L60" s="3" t="s">
        <v>24</v>
      </c>
      <c r="M60" s="3" t="s">
        <v>34</v>
      </c>
      <c r="N60" s="3"/>
      <c r="O60" s="3"/>
      <c r="P60" s="3" t="s">
        <v>19</v>
      </c>
      <c r="Q60" s="3" t="s">
        <v>227</v>
      </c>
      <c r="R60" s="3" t="s">
        <v>228</v>
      </c>
      <c r="S60" s="3" t="s">
        <v>19</v>
      </c>
      <c r="T60" s="3"/>
      <c r="U60" s="3"/>
      <c r="V60" s="3"/>
      <c r="W60" s="3"/>
      <c r="X60" s="3"/>
      <c r="Y60" s="3"/>
      <c r="Z60" s="3"/>
    </row>
    <row r="61" ht="15.75" hidden="1" customHeight="1">
      <c r="A61" s="16" t="str">
        <f>VLOOKUP(B61,'NA BASE'!A:A,1,0)</f>
        <v>12/08/2022 12:27:56</v>
      </c>
      <c r="B61" s="16" t="s">
        <v>865</v>
      </c>
      <c r="C61" s="3" t="s">
        <v>19</v>
      </c>
      <c r="D61" s="3" t="s">
        <v>49</v>
      </c>
      <c r="E61" s="3" t="s">
        <v>229</v>
      </c>
      <c r="F61" s="6">
        <v>0.0</v>
      </c>
      <c r="G61" s="6">
        <v>0.0</v>
      </c>
      <c r="H61" s="3"/>
      <c r="I61" s="3"/>
      <c r="J61" s="3"/>
      <c r="K61" s="3"/>
      <c r="L61" s="3"/>
      <c r="M61" s="3"/>
      <c r="N61" s="3"/>
      <c r="O61" s="3"/>
      <c r="P61" s="3" t="s">
        <v>19</v>
      </c>
      <c r="Q61" s="3" t="s">
        <v>149</v>
      </c>
      <c r="R61" s="3" t="s">
        <v>230</v>
      </c>
      <c r="S61" s="3" t="s">
        <v>27</v>
      </c>
      <c r="T61" s="3"/>
      <c r="U61" s="3"/>
      <c r="V61" s="3"/>
      <c r="W61" s="3"/>
      <c r="X61" s="3"/>
      <c r="Y61" s="3"/>
      <c r="Z61" s="3"/>
    </row>
    <row r="62" ht="15.75" hidden="1" customHeight="1">
      <c r="A62" s="16" t="str">
        <f>VLOOKUP(B62,'NA BASE'!A:A,1,0)</f>
        <v>12/08/2022 14:15:18</v>
      </c>
      <c r="B62" s="16" t="s">
        <v>866</v>
      </c>
      <c r="C62" s="3" t="s">
        <v>19</v>
      </c>
      <c r="D62" s="3" t="s">
        <v>49</v>
      </c>
      <c r="E62" s="3" t="s">
        <v>21</v>
      </c>
      <c r="F62" s="6">
        <v>15.0</v>
      </c>
      <c r="G62" s="6">
        <v>10000.0</v>
      </c>
      <c r="H62" s="3" t="s">
        <v>231</v>
      </c>
      <c r="I62" s="3" t="s">
        <v>127</v>
      </c>
      <c r="J62" s="3" t="s">
        <v>24</v>
      </c>
      <c r="K62" s="3"/>
      <c r="L62" s="3"/>
      <c r="M62" s="3" t="s">
        <v>35</v>
      </c>
      <c r="N62" s="4" t="s">
        <v>35</v>
      </c>
      <c r="O62" s="3"/>
      <c r="P62" s="3" t="s">
        <v>19</v>
      </c>
      <c r="Q62" s="3" t="s">
        <v>92</v>
      </c>
      <c r="R62" s="3" t="s">
        <v>232</v>
      </c>
      <c r="S62" s="3" t="s">
        <v>27</v>
      </c>
      <c r="T62" s="3"/>
      <c r="U62" s="3"/>
      <c r="V62" s="3"/>
      <c r="W62" s="3"/>
      <c r="X62" s="3"/>
      <c r="Y62" s="3"/>
      <c r="Z62" s="3"/>
    </row>
    <row r="63" ht="15.75" hidden="1" customHeight="1">
      <c r="A63" s="16" t="str">
        <f>VLOOKUP(B63,'NA BASE'!A:A,1,0)</f>
        <v>12/08/2022 17:14:23</v>
      </c>
      <c r="B63" s="16" t="s">
        <v>867</v>
      </c>
      <c r="C63" s="3" t="s">
        <v>19</v>
      </c>
      <c r="D63" s="3" t="s">
        <v>49</v>
      </c>
      <c r="E63" s="3" t="s">
        <v>38</v>
      </c>
      <c r="F63" s="6">
        <v>1.5</v>
      </c>
      <c r="G63" s="6">
        <v>50000.0</v>
      </c>
      <c r="H63" s="3" t="s">
        <v>233</v>
      </c>
      <c r="I63" s="3" t="s">
        <v>137</v>
      </c>
      <c r="J63" s="3" t="s">
        <v>35</v>
      </c>
      <c r="K63" s="3" t="s">
        <v>35</v>
      </c>
      <c r="L63" s="3" t="s">
        <v>34</v>
      </c>
      <c r="M63" s="3" t="s">
        <v>34</v>
      </c>
      <c r="N63" s="3" t="s">
        <v>24</v>
      </c>
      <c r="O63" s="3"/>
      <c r="P63" s="3" t="s">
        <v>27</v>
      </c>
      <c r="Q63" s="3"/>
      <c r="R63" s="3"/>
      <c r="S63" s="3"/>
      <c r="T63" s="3"/>
      <c r="U63" s="3"/>
      <c r="V63" s="3"/>
      <c r="W63" s="3"/>
      <c r="X63" s="3"/>
      <c r="Y63" s="3"/>
      <c r="Z63" s="3"/>
    </row>
    <row r="64" ht="15.75" hidden="1" customHeight="1">
      <c r="A64" s="16" t="str">
        <f>VLOOKUP(B64,'NA BASE'!A:A,1,0)</f>
        <v>12/08/2022 17:42:41</v>
      </c>
      <c r="B64" s="16" t="s">
        <v>868</v>
      </c>
      <c r="C64" s="3" t="s">
        <v>19</v>
      </c>
      <c r="D64" s="3" t="s">
        <v>49</v>
      </c>
      <c r="E64" s="3" t="s">
        <v>21</v>
      </c>
      <c r="F64" s="3" t="s">
        <v>234</v>
      </c>
      <c r="G64" s="6">
        <v>50.0</v>
      </c>
      <c r="H64" s="3" t="s">
        <v>235</v>
      </c>
      <c r="I64" s="4" t="s">
        <v>127</v>
      </c>
      <c r="J64" s="3"/>
      <c r="K64" s="3"/>
      <c r="L64" s="3"/>
      <c r="M64" s="3"/>
      <c r="N64" s="3"/>
      <c r="O64" s="3" t="s">
        <v>34</v>
      </c>
      <c r="P64" s="3" t="s">
        <v>19</v>
      </c>
      <c r="Q64" s="3" t="s">
        <v>196</v>
      </c>
      <c r="R64" s="3" t="s">
        <v>236</v>
      </c>
      <c r="S64" s="3" t="s">
        <v>27</v>
      </c>
      <c r="T64" s="3"/>
      <c r="U64" s="3"/>
      <c r="V64" s="3"/>
      <c r="W64" s="3"/>
      <c r="X64" s="3"/>
      <c r="Y64" s="3"/>
      <c r="Z64" s="3"/>
    </row>
    <row r="65" ht="15.75" hidden="1" customHeight="1">
      <c r="A65" s="16" t="str">
        <f>VLOOKUP(B65,'NA BASE'!A:A,1,0)</f>
        <v>12/08/2022 18:17:53</v>
      </c>
      <c r="B65" s="16" t="s">
        <v>869</v>
      </c>
      <c r="C65" s="3" t="s">
        <v>19</v>
      </c>
      <c r="D65" s="3" t="s">
        <v>49</v>
      </c>
      <c r="E65" s="3" t="s">
        <v>38</v>
      </c>
      <c r="F65" s="6">
        <v>15.0</v>
      </c>
      <c r="G65" s="6">
        <v>80.0</v>
      </c>
      <c r="H65" s="3" t="s">
        <v>210</v>
      </c>
      <c r="I65" s="3" t="s">
        <v>127</v>
      </c>
      <c r="J65" s="3" t="s">
        <v>35</v>
      </c>
      <c r="K65" s="4" t="s">
        <v>35</v>
      </c>
      <c r="L65" s="3"/>
      <c r="M65" s="3" t="s">
        <v>35</v>
      </c>
      <c r="N65" s="3" t="s">
        <v>34</v>
      </c>
      <c r="O65" s="3"/>
      <c r="P65" s="3" t="s">
        <v>19</v>
      </c>
      <c r="Q65" s="3" t="s">
        <v>165</v>
      </c>
      <c r="R65" s="3" t="s">
        <v>237</v>
      </c>
      <c r="S65" s="3" t="s">
        <v>27</v>
      </c>
      <c r="T65" s="3"/>
      <c r="U65" s="3"/>
      <c r="V65" s="3"/>
      <c r="W65" s="3"/>
      <c r="X65" s="3"/>
      <c r="Y65" s="3"/>
      <c r="Z65" s="3"/>
    </row>
    <row r="66" ht="15.75" hidden="1" customHeight="1">
      <c r="A66" s="16" t="str">
        <f>VLOOKUP(B66,'NA BASE'!A:A,1,0)</f>
        <v>12/08/2022 18:20:20</v>
      </c>
      <c r="B66" s="16" t="s">
        <v>870</v>
      </c>
      <c r="C66" s="3" t="s">
        <v>19</v>
      </c>
      <c r="D66" s="3" t="s">
        <v>49</v>
      </c>
      <c r="E66" s="3" t="s">
        <v>238</v>
      </c>
      <c r="F66" s="3" t="s">
        <v>213</v>
      </c>
      <c r="G66" s="6">
        <v>300.0</v>
      </c>
      <c r="H66" s="3" t="s">
        <v>239</v>
      </c>
      <c r="I66" s="3" t="s">
        <v>240</v>
      </c>
      <c r="J66" s="3" t="s">
        <v>24</v>
      </c>
      <c r="K66" s="3" t="s">
        <v>24</v>
      </c>
      <c r="L66" s="4" t="s">
        <v>35</v>
      </c>
      <c r="M66" s="3"/>
      <c r="N66" s="4" t="s">
        <v>35</v>
      </c>
      <c r="O66" s="3"/>
      <c r="P66" s="3" t="s">
        <v>19</v>
      </c>
      <c r="Q66" s="3" t="s">
        <v>149</v>
      </c>
      <c r="R66" s="3" t="s">
        <v>241</v>
      </c>
      <c r="S66" s="3" t="s">
        <v>19</v>
      </c>
      <c r="T66" s="4" t="s">
        <v>242</v>
      </c>
      <c r="U66" s="3"/>
      <c r="V66" s="3"/>
      <c r="W66" s="3"/>
      <c r="X66" s="3"/>
      <c r="Y66" s="3"/>
      <c r="Z66" s="3"/>
    </row>
    <row r="67" ht="15.75" hidden="1" customHeight="1">
      <c r="A67" s="16" t="str">
        <f>VLOOKUP(B67,'NA BASE'!A:A,1,0)</f>
        <v>12/08/2022 20:09:50</v>
      </c>
      <c r="B67" s="16" t="s">
        <v>871</v>
      </c>
      <c r="C67" s="3" t="s">
        <v>19</v>
      </c>
      <c r="D67" s="3" t="s">
        <v>20</v>
      </c>
      <c r="E67" s="3" t="s">
        <v>38</v>
      </c>
      <c r="F67" s="3" t="s">
        <v>243</v>
      </c>
      <c r="G67" s="6">
        <v>230.0</v>
      </c>
      <c r="H67" s="3" t="s">
        <v>244</v>
      </c>
      <c r="I67" s="3" t="s">
        <v>83</v>
      </c>
      <c r="J67" s="3" t="s">
        <v>24</v>
      </c>
      <c r="K67" s="3" t="s">
        <v>34</v>
      </c>
      <c r="L67" s="3" t="s">
        <v>34</v>
      </c>
      <c r="M67" s="3" t="s">
        <v>35</v>
      </c>
      <c r="N67" s="3" t="s">
        <v>24</v>
      </c>
      <c r="O67" s="3"/>
      <c r="P67" s="3" t="s">
        <v>19</v>
      </c>
      <c r="Q67" s="3" t="s">
        <v>141</v>
      </c>
      <c r="R67" s="3" t="s">
        <v>245</v>
      </c>
      <c r="S67" s="3" t="s">
        <v>19</v>
      </c>
      <c r="T67" s="4" t="s">
        <v>246</v>
      </c>
      <c r="U67" s="3"/>
      <c r="V67" s="3"/>
      <c r="W67" s="3"/>
      <c r="X67" s="3"/>
      <c r="Y67" s="3"/>
      <c r="Z67" s="3"/>
    </row>
    <row r="68" ht="15.75" hidden="1" customHeight="1">
      <c r="A68" s="16" t="str">
        <f>VLOOKUP(B68,'NA BASE'!A:A,1,0)</f>
        <v>12/08/2022 22:59:45</v>
      </c>
      <c r="B68" s="16" t="s">
        <v>872</v>
      </c>
      <c r="C68" s="3" t="s">
        <v>19</v>
      </c>
      <c r="D68" s="3" t="s">
        <v>61</v>
      </c>
      <c r="E68" s="3" t="s">
        <v>247</v>
      </c>
      <c r="F68" s="3" t="s">
        <v>248</v>
      </c>
      <c r="G68" s="6">
        <v>1700.0</v>
      </c>
      <c r="H68" s="3" t="s">
        <v>249</v>
      </c>
      <c r="I68" s="3" t="s">
        <v>23</v>
      </c>
      <c r="J68" s="3" t="s">
        <v>34</v>
      </c>
      <c r="K68" s="3" t="s">
        <v>24</v>
      </c>
      <c r="L68" s="4" t="s">
        <v>35</v>
      </c>
      <c r="M68" s="3"/>
      <c r="N68" s="4" t="s">
        <v>35</v>
      </c>
      <c r="O68" s="3"/>
      <c r="P68" s="3" t="s">
        <v>19</v>
      </c>
      <c r="Q68" s="3" t="s">
        <v>211</v>
      </c>
      <c r="R68" s="3" t="s">
        <v>250</v>
      </c>
      <c r="S68" s="3" t="s">
        <v>27</v>
      </c>
      <c r="T68" s="3"/>
      <c r="U68" s="3"/>
      <c r="V68" s="3"/>
      <c r="W68" s="3"/>
      <c r="X68" s="3"/>
      <c r="Y68" s="3"/>
      <c r="Z68" s="3"/>
    </row>
    <row r="69" ht="15.75" hidden="1" customHeight="1">
      <c r="A69" s="16" t="str">
        <f>VLOOKUP(B69,'NA BASE'!A:A,1,0)</f>
        <v>15/08/2022 09:30:53</v>
      </c>
      <c r="B69" s="16" t="s">
        <v>873</v>
      </c>
      <c r="C69" s="3" t="s">
        <v>19</v>
      </c>
      <c r="D69" s="3" t="s">
        <v>49</v>
      </c>
      <c r="E69" s="3" t="s">
        <v>21</v>
      </c>
      <c r="F69" s="3" t="s">
        <v>251</v>
      </c>
      <c r="G69" s="6">
        <v>5500.0</v>
      </c>
      <c r="H69" s="3" t="s">
        <v>252</v>
      </c>
      <c r="I69" s="3" t="s">
        <v>68</v>
      </c>
      <c r="J69" s="3" t="s">
        <v>34</v>
      </c>
      <c r="K69" s="3"/>
      <c r="L69" s="3" t="s">
        <v>35</v>
      </c>
      <c r="M69" s="3" t="s">
        <v>34</v>
      </c>
      <c r="N69" s="3"/>
      <c r="O69" s="3"/>
      <c r="P69" s="3" t="s">
        <v>19</v>
      </c>
      <c r="Q69" s="3" t="s">
        <v>92</v>
      </c>
      <c r="R69" s="3" t="s">
        <v>253</v>
      </c>
      <c r="S69" s="3" t="s">
        <v>27</v>
      </c>
      <c r="T69" s="3"/>
      <c r="U69" s="3"/>
      <c r="V69" s="3"/>
      <c r="W69" s="3"/>
      <c r="X69" s="3"/>
      <c r="Y69" s="3"/>
      <c r="Z69" s="3"/>
    </row>
    <row r="70" ht="15.75" hidden="1" customHeight="1">
      <c r="A70" s="16" t="str">
        <f>VLOOKUP(B70,'NA BASE'!A:A,1,0)</f>
        <v>15/08/2022 13:57:58</v>
      </c>
      <c r="B70" s="16" t="s">
        <v>874</v>
      </c>
      <c r="C70" s="3" t="s">
        <v>19</v>
      </c>
      <c r="D70" s="3" t="s">
        <v>49</v>
      </c>
      <c r="E70" s="3" t="s">
        <v>38</v>
      </c>
      <c r="F70" s="6">
        <v>4.0</v>
      </c>
      <c r="G70" s="6">
        <v>5000.0</v>
      </c>
      <c r="H70" s="3" t="s">
        <v>254</v>
      </c>
      <c r="I70" s="3" t="s">
        <v>33</v>
      </c>
      <c r="J70" s="3" t="s">
        <v>35</v>
      </c>
      <c r="K70" s="3" t="s">
        <v>24</v>
      </c>
      <c r="L70" s="3" t="s">
        <v>35</v>
      </c>
      <c r="M70" s="3" t="s">
        <v>35</v>
      </c>
      <c r="N70" s="3" t="s">
        <v>24</v>
      </c>
      <c r="O70" s="3"/>
      <c r="P70" s="3" t="s">
        <v>27</v>
      </c>
      <c r="Q70" s="3"/>
      <c r="R70" s="3"/>
      <c r="S70" s="3"/>
      <c r="T70" s="3"/>
      <c r="U70" s="3"/>
      <c r="V70" s="3"/>
      <c r="W70" s="3"/>
      <c r="X70" s="3"/>
      <c r="Y70" s="3"/>
      <c r="Z70" s="3"/>
    </row>
    <row r="71" ht="15.75" hidden="1" customHeight="1">
      <c r="A71" s="16" t="str">
        <f>VLOOKUP(B71,'NA BASE'!A:A,1,0)</f>
        <v>15/08/2022 15:34:20</v>
      </c>
      <c r="B71" s="16" t="s">
        <v>875</v>
      </c>
      <c r="C71" s="3" t="s">
        <v>19</v>
      </c>
      <c r="D71" s="3" t="s">
        <v>20</v>
      </c>
      <c r="E71" s="3" t="s">
        <v>38</v>
      </c>
      <c r="F71" s="6">
        <v>8.0</v>
      </c>
      <c r="G71" s="6">
        <v>75.0</v>
      </c>
      <c r="H71" s="3" t="s">
        <v>255</v>
      </c>
      <c r="I71" s="3" t="s">
        <v>33</v>
      </c>
      <c r="J71" s="3"/>
      <c r="K71" s="3"/>
      <c r="L71" s="3" t="s">
        <v>34</v>
      </c>
      <c r="M71" s="3" t="s">
        <v>34</v>
      </c>
      <c r="N71" s="3"/>
      <c r="O71" s="3"/>
      <c r="P71" s="3" t="s">
        <v>19</v>
      </c>
      <c r="Q71" s="3" t="s">
        <v>219</v>
      </c>
      <c r="R71" s="3" t="s">
        <v>256</v>
      </c>
      <c r="S71" s="3" t="s">
        <v>27</v>
      </c>
      <c r="T71" s="3"/>
      <c r="U71" s="3"/>
      <c r="V71" s="3"/>
      <c r="W71" s="3"/>
      <c r="X71" s="3"/>
      <c r="Y71" s="3"/>
      <c r="Z71" s="3"/>
    </row>
    <row r="72" ht="15.75" hidden="1" customHeight="1">
      <c r="A72" s="16" t="str">
        <f>VLOOKUP(B72,'NA BASE'!A:A,1,0)</f>
        <v>15/08/2022 23:29:50</v>
      </c>
      <c r="B72" s="16" t="s">
        <v>876</v>
      </c>
      <c r="C72" s="3" t="s">
        <v>19</v>
      </c>
      <c r="D72" s="3" t="s">
        <v>49</v>
      </c>
      <c r="E72" s="3" t="s">
        <v>257</v>
      </c>
      <c r="F72" s="6">
        <v>12.0</v>
      </c>
      <c r="G72" s="6">
        <v>300.0</v>
      </c>
      <c r="H72" s="3" t="s">
        <v>258</v>
      </c>
      <c r="I72" s="3" t="s">
        <v>23</v>
      </c>
      <c r="J72" s="3"/>
      <c r="K72" s="3" t="s">
        <v>24</v>
      </c>
      <c r="L72" s="3"/>
      <c r="M72" s="3"/>
      <c r="N72" s="3"/>
      <c r="O72" s="3"/>
      <c r="P72" s="3" t="s">
        <v>19</v>
      </c>
      <c r="Q72" s="3" t="s">
        <v>108</v>
      </c>
      <c r="R72" s="3" t="s">
        <v>259</v>
      </c>
      <c r="S72" s="3" t="s">
        <v>19</v>
      </c>
      <c r="T72" s="4" t="s">
        <v>260</v>
      </c>
      <c r="U72" s="3"/>
      <c r="V72" s="3"/>
      <c r="W72" s="3"/>
      <c r="X72" s="3"/>
      <c r="Y72" s="3"/>
      <c r="Z72" s="3"/>
    </row>
    <row r="73" ht="15.75" hidden="1" customHeight="1">
      <c r="A73" s="16" t="str">
        <f>VLOOKUP(B73,'NA BASE'!A:A,1,0)</f>
        <v>16/08/2022 07:45:25</v>
      </c>
      <c r="B73" s="16" t="s">
        <v>877</v>
      </c>
      <c r="C73" s="3" t="s">
        <v>19</v>
      </c>
      <c r="D73" s="3" t="s">
        <v>49</v>
      </c>
      <c r="E73" s="3" t="s">
        <v>21</v>
      </c>
      <c r="F73" s="3" t="s">
        <v>248</v>
      </c>
      <c r="G73" s="6">
        <v>1200.0</v>
      </c>
      <c r="H73" s="3" t="s">
        <v>261</v>
      </c>
      <c r="I73" s="3" t="s">
        <v>127</v>
      </c>
      <c r="J73" s="4" t="s">
        <v>35</v>
      </c>
      <c r="K73" s="3"/>
      <c r="L73" s="3"/>
      <c r="M73" s="3" t="s">
        <v>34</v>
      </c>
      <c r="N73" s="3" t="s">
        <v>24</v>
      </c>
      <c r="O73" s="3"/>
      <c r="P73" s="3" t="s">
        <v>19</v>
      </c>
      <c r="Q73" s="3" t="s">
        <v>170</v>
      </c>
      <c r="R73" s="3" t="s">
        <v>262</v>
      </c>
      <c r="S73" s="3" t="s">
        <v>27</v>
      </c>
      <c r="T73" s="3"/>
      <c r="U73" s="3"/>
      <c r="V73" s="3"/>
      <c r="W73" s="3"/>
      <c r="X73" s="3"/>
      <c r="Y73" s="3"/>
      <c r="Z73" s="3"/>
    </row>
    <row r="74" ht="15.75" hidden="1" customHeight="1">
      <c r="A74" s="16" t="str">
        <f>VLOOKUP(B74,'NA BASE'!A:A,1,0)</f>
        <v>16/08/2022 09:09:32</v>
      </c>
      <c r="B74" s="16" t="s">
        <v>878</v>
      </c>
      <c r="C74" s="3" t="s">
        <v>19</v>
      </c>
      <c r="D74" s="3" t="s">
        <v>49</v>
      </c>
      <c r="E74" s="3" t="s">
        <v>50</v>
      </c>
      <c r="F74" s="6">
        <v>10.0</v>
      </c>
      <c r="G74" s="6">
        <v>4000.0</v>
      </c>
      <c r="H74" s="3" t="s">
        <v>263</v>
      </c>
      <c r="I74" s="3" t="s">
        <v>68</v>
      </c>
      <c r="J74" s="4" t="s">
        <v>35</v>
      </c>
      <c r="K74" s="3"/>
      <c r="L74" s="3"/>
      <c r="M74" s="3" t="s">
        <v>35</v>
      </c>
      <c r="N74" s="4" t="s">
        <v>35</v>
      </c>
      <c r="O74" s="3"/>
      <c r="P74" s="3" t="s">
        <v>19</v>
      </c>
      <c r="Q74" s="3" t="s">
        <v>186</v>
      </c>
      <c r="R74" s="3" t="s">
        <v>264</v>
      </c>
      <c r="S74" s="3" t="s">
        <v>27</v>
      </c>
      <c r="T74" s="3"/>
      <c r="U74" s="3"/>
      <c r="V74" s="3"/>
      <c r="W74" s="3"/>
      <c r="X74" s="3"/>
      <c r="Y74" s="3"/>
      <c r="Z74" s="3"/>
    </row>
    <row r="75" ht="15.75" hidden="1" customHeight="1">
      <c r="A75" s="16" t="str">
        <f>VLOOKUP(B75,'NA BASE'!A:A,1,0)</f>
        <v>16/08/2022 09:45:23</v>
      </c>
      <c r="B75" s="16" t="s">
        <v>879</v>
      </c>
      <c r="C75" s="3" t="s">
        <v>19</v>
      </c>
      <c r="D75" s="3" t="s">
        <v>49</v>
      </c>
      <c r="E75" s="3" t="s">
        <v>38</v>
      </c>
      <c r="F75" s="6">
        <v>10.0</v>
      </c>
      <c r="G75" s="3" t="s">
        <v>265</v>
      </c>
      <c r="H75" s="3" t="s">
        <v>77</v>
      </c>
      <c r="I75" s="3" t="s">
        <v>68</v>
      </c>
      <c r="J75" s="4" t="s">
        <v>35</v>
      </c>
      <c r="K75" s="3"/>
      <c r="L75" s="3"/>
      <c r="M75" s="3"/>
      <c r="N75" s="3"/>
      <c r="O75" s="3"/>
      <c r="P75" s="3" t="s">
        <v>19</v>
      </c>
      <c r="Q75" s="3" t="s">
        <v>36</v>
      </c>
      <c r="R75" s="3" t="s">
        <v>266</v>
      </c>
      <c r="S75" s="3" t="s">
        <v>27</v>
      </c>
      <c r="T75" s="3"/>
      <c r="U75" s="3"/>
      <c r="V75" s="3"/>
      <c r="W75" s="3"/>
      <c r="X75" s="3"/>
      <c r="Y75" s="3"/>
      <c r="Z75" s="3"/>
    </row>
    <row r="76" ht="15.75" hidden="1" customHeight="1">
      <c r="A76" s="16" t="str">
        <f>VLOOKUP(B76,'NA BASE'!A:A,1,0)</f>
        <v>16/08/2022 09:52:07</v>
      </c>
      <c r="B76" s="16" t="s">
        <v>880</v>
      </c>
      <c r="C76" s="3" t="s">
        <v>19</v>
      </c>
      <c r="D76" s="3" t="s">
        <v>49</v>
      </c>
      <c r="E76" s="3" t="s">
        <v>38</v>
      </c>
      <c r="F76" s="6">
        <v>15.0</v>
      </c>
      <c r="G76" s="3" t="s">
        <v>267</v>
      </c>
      <c r="H76" s="3" t="s">
        <v>73</v>
      </c>
      <c r="I76" s="3" t="s">
        <v>68</v>
      </c>
      <c r="J76" s="3"/>
      <c r="K76" s="3" t="s">
        <v>35</v>
      </c>
      <c r="L76" s="3" t="s">
        <v>34</v>
      </c>
      <c r="M76" s="3" t="s">
        <v>34</v>
      </c>
      <c r="N76" s="4" t="s">
        <v>35</v>
      </c>
      <c r="O76" s="3"/>
      <c r="P76" s="3" t="s">
        <v>19</v>
      </c>
      <c r="Q76" s="3" t="s">
        <v>36</v>
      </c>
      <c r="R76" s="3" t="s">
        <v>268</v>
      </c>
      <c r="S76" s="3" t="s">
        <v>27</v>
      </c>
      <c r="T76" s="3"/>
      <c r="U76" s="3"/>
      <c r="V76" s="3"/>
      <c r="W76" s="3"/>
      <c r="X76" s="3"/>
      <c r="Y76" s="3"/>
      <c r="Z76" s="3"/>
    </row>
    <row r="77" ht="15.75" hidden="1" customHeight="1">
      <c r="A77" s="16" t="str">
        <f>VLOOKUP(B77,'NA BASE'!A:A,1,0)</f>
        <v>16/08/2022 10:40:15</v>
      </c>
      <c r="B77" s="16" t="s">
        <v>881</v>
      </c>
      <c r="C77" s="3" t="s">
        <v>19</v>
      </c>
      <c r="D77" s="3" t="s">
        <v>20</v>
      </c>
      <c r="E77" s="3" t="s">
        <v>38</v>
      </c>
      <c r="F77" s="6">
        <v>12.0</v>
      </c>
      <c r="G77" s="3" t="s">
        <v>269</v>
      </c>
      <c r="H77" s="3" t="s">
        <v>77</v>
      </c>
      <c r="I77" s="3" t="s">
        <v>23</v>
      </c>
      <c r="J77" s="3" t="s">
        <v>34</v>
      </c>
      <c r="K77" s="3" t="s">
        <v>35</v>
      </c>
      <c r="L77" s="3" t="s">
        <v>35</v>
      </c>
      <c r="M77" s="4" t="s">
        <v>35</v>
      </c>
      <c r="N77" s="3"/>
      <c r="O77" s="3"/>
      <c r="P77" s="3" t="s">
        <v>19</v>
      </c>
      <c r="Q77" s="3" t="s">
        <v>79</v>
      </c>
      <c r="R77" s="3" t="s">
        <v>270</v>
      </c>
      <c r="S77" s="3" t="s">
        <v>27</v>
      </c>
      <c r="T77" s="3"/>
      <c r="U77" s="3"/>
      <c r="V77" s="3"/>
      <c r="W77" s="3"/>
      <c r="X77" s="3"/>
      <c r="Y77" s="3"/>
      <c r="Z77" s="3"/>
    </row>
    <row r="78" ht="15.75" hidden="1" customHeight="1">
      <c r="A78" s="16" t="str">
        <f>VLOOKUP(B78,'NA BASE'!A:A,1,0)</f>
        <v>16/08/2022 14:47:23</v>
      </c>
      <c r="B78" s="16" t="s">
        <v>882</v>
      </c>
      <c r="C78" s="3" t="s">
        <v>19</v>
      </c>
      <c r="D78" s="3" t="s">
        <v>49</v>
      </c>
      <c r="E78" s="3" t="s">
        <v>271</v>
      </c>
      <c r="F78" s="3" t="s">
        <v>272</v>
      </c>
      <c r="G78" s="3" t="s">
        <v>273</v>
      </c>
      <c r="H78" s="3" t="s">
        <v>73</v>
      </c>
      <c r="I78" s="3" t="s">
        <v>23</v>
      </c>
      <c r="J78" s="3" t="s">
        <v>24</v>
      </c>
      <c r="K78" s="3" t="s">
        <v>24</v>
      </c>
      <c r="L78" s="3"/>
      <c r="M78" s="3"/>
      <c r="N78" s="3" t="s">
        <v>24</v>
      </c>
      <c r="O78" s="3"/>
      <c r="P78" s="3" t="s">
        <v>19</v>
      </c>
      <c r="Q78" s="3" t="s">
        <v>42</v>
      </c>
      <c r="R78" s="3" t="s">
        <v>274</v>
      </c>
      <c r="S78" s="3" t="s">
        <v>27</v>
      </c>
      <c r="T78" s="3"/>
      <c r="U78" s="3"/>
      <c r="V78" s="3"/>
      <c r="W78" s="3"/>
      <c r="X78" s="3"/>
      <c r="Y78" s="3"/>
      <c r="Z78" s="3"/>
    </row>
    <row r="79" ht="15.75" hidden="1" customHeight="1">
      <c r="A79" s="16" t="str">
        <f>VLOOKUP(B79,'NA BASE'!A:A,1,0)</f>
        <v>16/08/2022 14:52:52</v>
      </c>
      <c r="B79" s="16" t="s">
        <v>883</v>
      </c>
      <c r="C79" s="3" t="s">
        <v>19</v>
      </c>
      <c r="D79" s="3" t="s">
        <v>20</v>
      </c>
      <c r="E79" s="3" t="s">
        <v>21</v>
      </c>
      <c r="F79" s="6">
        <v>15.0</v>
      </c>
      <c r="G79" s="3" t="s">
        <v>72</v>
      </c>
      <c r="H79" s="3" t="s">
        <v>77</v>
      </c>
      <c r="I79" s="3" t="s">
        <v>68</v>
      </c>
      <c r="J79" s="3" t="s">
        <v>35</v>
      </c>
      <c r="K79" s="3" t="s">
        <v>35</v>
      </c>
      <c r="L79" s="3" t="s">
        <v>24</v>
      </c>
      <c r="M79" s="3"/>
      <c r="N79" s="4" t="s">
        <v>35</v>
      </c>
      <c r="O79" s="3"/>
      <c r="P79" s="3" t="s">
        <v>19</v>
      </c>
      <c r="Q79" s="3" t="s">
        <v>84</v>
      </c>
      <c r="R79" s="3" t="s">
        <v>275</v>
      </c>
      <c r="S79" s="3" t="s">
        <v>27</v>
      </c>
      <c r="T79" s="3"/>
      <c r="U79" s="3"/>
      <c r="V79" s="3"/>
      <c r="W79" s="3"/>
      <c r="X79" s="3"/>
      <c r="Y79" s="3"/>
      <c r="Z79" s="3"/>
    </row>
    <row r="80" ht="15.75" hidden="1" customHeight="1">
      <c r="A80" s="16" t="str">
        <f>VLOOKUP(B80,'NA BASE'!A:A,1,0)</f>
        <v>16/08/2022 15:05:32</v>
      </c>
      <c r="B80" s="16" t="s">
        <v>884</v>
      </c>
      <c r="C80" s="3" t="s">
        <v>19</v>
      </c>
      <c r="D80" s="3" t="s">
        <v>20</v>
      </c>
      <c r="E80" s="3" t="s">
        <v>38</v>
      </c>
      <c r="F80" s="6">
        <v>12.0</v>
      </c>
      <c r="G80" s="6">
        <v>34000.0</v>
      </c>
      <c r="H80" s="3" t="s">
        <v>276</v>
      </c>
      <c r="I80" s="3" t="s">
        <v>277</v>
      </c>
      <c r="J80" s="3" t="s">
        <v>34</v>
      </c>
      <c r="K80" s="3"/>
      <c r="L80" s="3" t="s">
        <v>34</v>
      </c>
      <c r="M80" s="3" t="s">
        <v>34</v>
      </c>
      <c r="N80" s="3" t="s">
        <v>24</v>
      </c>
      <c r="O80" s="3"/>
      <c r="P80" s="3" t="s">
        <v>19</v>
      </c>
      <c r="Q80" s="3" t="s">
        <v>117</v>
      </c>
      <c r="R80" s="3" t="s">
        <v>278</v>
      </c>
      <c r="S80" s="3" t="s">
        <v>27</v>
      </c>
      <c r="T80" s="3"/>
      <c r="U80" s="3"/>
      <c r="V80" s="3"/>
      <c r="W80" s="3"/>
      <c r="X80" s="3"/>
      <c r="Y80" s="3"/>
      <c r="Z80" s="3"/>
    </row>
    <row r="81" ht="15.75" hidden="1" customHeight="1">
      <c r="A81" s="16" t="str">
        <f>VLOOKUP(B81,'NA BASE'!A:A,1,0)</f>
        <v>16/08/2022 15:19:27</v>
      </c>
      <c r="B81" s="16" t="s">
        <v>885</v>
      </c>
      <c r="C81" s="3" t="s">
        <v>19</v>
      </c>
      <c r="D81" s="3" t="s">
        <v>20</v>
      </c>
      <c r="E81" s="3" t="s">
        <v>38</v>
      </c>
      <c r="F81" s="3" t="s">
        <v>279</v>
      </c>
      <c r="G81" s="3" t="s">
        <v>280</v>
      </c>
      <c r="H81" s="3" t="s">
        <v>73</v>
      </c>
      <c r="I81" s="3" t="s">
        <v>23</v>
      </c>
      <c r="J81" s="3" t="s">
        <v>24</v>
      </c>
      <c r="K81" s="4" t="s">
        <v>35</v>
      </c>
      <c r="L81" s="3"/>
      <c r="M81" s="3" t="s">
        <v>34</v>
      </c>
      <c r="N81" s="3" t="s">
        <v>24</v>
      </c>
      <c r="O81" s="3"/>
      <c r="P81" s="3" t="s">
        <v>19</v>
      </c>
      <c r="Q81" s="3" t="s">
        <v>281</v>
      </c>
      <c r="R81" s="3" t="s">
        <v>282</v>
      </c>
      <c r="S81" s="3" t="s">
        <v>27</v>
      </c>
      <c r="T81" s="3"/>
      <c r="U81" s="3"/>
      <c r="V81" s="3"/>
      <c r="W81" s="3"/>
      <c r="X81" s="3"/>
      <c r="Y81" s="3"/>
      <c r="Z81" s="3"/>
    </row>
    <row r="82" ht="15.75" hidden="1" customHeight="1">
      <c r="A82" s="16" t="str">
        <f>VLOOKUP(B82,'NA BASE'!A:A,1,0)</f>
        <v>17/08/2022 08:55:05</v>
      </c>
      <c r="B82" s="16" t="s">
        <v>886</v>
      </c>
      <c r="C82" s="3" t="s">
        <v>19</v>
      </c>
      <c r="D82" s="3" t="s">
        <v>20</v>
      </c>
      <c r="E82" s="3" t="s">
        <v>283</v>
      </c>
      <c r="F82" s="6">
        <v>8.0</v>
      </c>
      <c r="G82" s="6">
        <v>197.0</v>
      </c>
      <c r="H82" s="3" t="s">
        <v>284</v>
      </c>
      <c r="I82" s="3" t="s">
        <v>33</v>
      </c>
      <c r="J82" s="4" t="s">
        <v>35</v>
      </c>
      <c r="K82" s="3"/>
      <c r="L82" s="4" t="s">
        <v>35</v>
      </c>
      <c r="M82" s="3"/>
      <c r="N82" s="3"/>
      <c r="O82" s="3"/>
      <c r="P82" s="3" t="s">
        <v>19</v>
      </c>
      <c r="Q82" s="3" t="s">
        <v>285</v>
      </c>
      <c r="R82" s="3" t="s">
        <v>286</v>
      </c>
      <c r="S82" s="3" t="s">
        <v>27</v>
      </c>
      <c r="T82" s="3" t="s">
        <v>287</v>
      </c>
      <c r="U82" s="3"/>
      <c r="V82" s="3"/>
      <c r="W82" s="3"/>
      <c r="X82" s="3"/>
      <c r="Y82" s="3"/>
      <c r="Z82" s="3"/>
    </row>
    <row r="83" ht="15.75" hidden="1" customHeight="1">
      <c r="A83" s="16" t="str">
        <f>VLOOKUP(B83,'NA BASE'!A:A,1,0)</f>
        <v>17/08/2022 10:09:20</v>
      </c>
      <c r="B83" s="16" t="s">
        <v>887</v>
      </c>
      <c r="C83" s="3" t="s">
        <v>19</v>
      </c>
      <c r="D83" s="3" t="s">
        <v>20</v>
      </c>
      <c r="E83" s="3" t="s">
        <v>288</v>
      </c>
      <c r="F83" s="3" t="s">
        <v>172</v>
      </c>
      <c r="G83" s="3"/>
      <c r="H83" s="3" t="s">
        <v>289</v>
      </c>
      <c r="I83" s="3" t="s">
        <v>33</v>
      </c>
      <c r="J83" s="3" t="s">
        <v>24</v>
      </c>
      <c r="K83" s="3"/>
      <c r="L83" s="3"/>
      <c r="M83" s="3" t="s">
        <v>24</v>
      </c>
      <c r="N83" s="3" t="s">
        <v>24</v>
      </c>
      <c r="O83" s="3"/>
      <c r="P83" s="3" t="s">
        <v>19</v>
      </c>
      <c r="Q83" s="3" t="s">
        <v>92</v>
      </c>
      <c r="R83" s="3" t="s">
        <v>290</v>
      </c>
      <c r="S83" s="3" t="s">
        <v>27</v>
      </c>
      <c r="T83" s="3"/>
      <c r="U83" s="3"/>
      <c r="V83" s="3"/>
      <c r="W83" s="3"/>
      <c r="X83" s="3"/>
      <c r="Y83" s="3"/>
      <c r="Z83" s="3"/>
    </row>
    <row r="84" ht="15.75" hidden="1" customHeight="1">
      <c r="A84" s="16" t="str">
        <f>VLOOKUP(B84,'NA BASE'!A:A,1,0)</f>
        <v>17/08/2022 14:24:14</v>
      </c>
      <c r="B84" s="16" t="s">
        <v>888</v>
      </c>
      <c r="C84" s="3" t="s">
        <v>19</v>
      </c>
      <c r="D84" s="3" t="s">
        <v>49</v>
      </c>
      <c r="E84" s="3" t="s">
        <v>291</v>
      </c>
      <c r="F84" s="3" t="s">
        <v>248</v>
      </c>
      <c r="G84" s="3" t="s">
        <v>292</v>
      </c>
      <c r="H84" s="3" t="s">
        <v>73</v>
      </c>
      <c r="I84" s="3" t="s">
        <v>58</v>
      </c>
      <c r="J84" s="3"/>
      <c r="K84" s="3"/>
      <c r="L84" s="3"/>
      <c r="M84" s="3" t="s">
        <v>34</v>
      </c>
      <c r="N84" s="4" t="s">
        <v>35</v>
      </c>
      <c r="O84" s="3"/>
      <c r="P84" s="3" t="s">
        <v>19</v>
      </c>
      <c r="Q84" s="3" t="s">
        <v>170</v>
      </c>
      <c r="R84" s="3" t="s">
        <v>293</v>
      </c>
      <c r="S84" s="3" t="s">
        <v>27</v>
      </c>
      <c r="T84" s="3"/>
      <c r="U84" s="3"/>
      <c r="V84" s="3"/>
      <c r="W84" s="3"/>
      <c r="X84" s="3"/>
      <c r="Y84" s="3"/>
      <c r="Z84" s="3"/>
    </row>
    <row r="85" ht="15.75" hidden="1" customHeight="1">
      <c r="A85" s="16" t="str">
        <f>VLOOKUP(B85,'NA BASE'!A:A,1,0)</f>
        <v>17/08/2022 15:09:03</v>
      </c>
      <c r="B85" s="16" t="s">
        <v>889</v>
      </c>
      <c r="C85" s="3" t="s">
        <v>19</v>
      </c>
      <c r="D85" s="3" t="s">
        <v>49</v>
      </c>
      <c r="E85" s="3" t="s">
        <v>294</v>
      </c>
      <c r="F85" s="6">
        <v>9.0</v>
      </c>
      <c r="G85" s="6">
        <v>7000.0</v>
      </c>
      <c r="H85" s="3" t="s">
        <v>29</v>
      </c>
      <c r="I85" s="3" t="s">
        <v>58</v>
      </c>
      <c r="J85" s="4" t="s">
        <v>35</v>
      </c>
      <c r="K85" s="3"/>
      <c r="L85" s="3" t="s">
        <v>24</v>
      </c>
      <c r="M85" s="3"/>
      <c r="N85" s="3"/>
      <c r="O85" s="3"/>
      <c r="P85" s="3" t="s">
        <v>19</v>
      </c>
      <c r="Q85" s="3" t="s">
        <v>186</v>
      </c>
      <c r="R85" s="3" t="s">
        <v>295</v>
      </c>
      <c r="S85" s="3" t="s">
        <v>27</v>
      </c>
      <c r="T85" s="3"/>
      <c r="U85" s="3"/>
      <c r="V85" s="3"/>
      <c r="W85" s="3"/>
      <c r="X85" s="3"/>
      <c r="Y85" s="3"/>
      <c r="Z85" s="3"/>
    </row>
    <row r="86" ht="15.75" hidden="1" customHeight="1">
      <c r="A86" s="16" t="str">
        <f>VLOOKUP(B86,'NA BASE'!A:A,1,0)</f>
        <v>17/08/2022 21:38:30</v>
      </c>
      <c r="B86" s="16" t="s">
        <v>890</v>
      </c>
      <c r="C86" s="3" t="s">
        <v>19</v>
      </c>
      <c r="D86" s="3" t="s">
        <v>49</v>
      </c>
      <c r="E86" s="3" t="s">
        <v>21</v>
      </c>
      <c r="F86" s="3" t="s">
        <v>296</v>
      </c>
      <c r="G86" s="3" t="s">
        <v>273</v>
      </c>
      <c r="H86" s="3" t="s">
        <v>73</v>
      </c>
      <c r="I86" s="3" t="s">
        <v>52</v>
      </c>
      <c r="J86" s="3"/>
      <c r="K86" s="3"/>
      <c r="L86" s="3"/>
      <c r="M86" s="3" t="s">
        <v>34</v>
      </c>
      <c r="N86" s="3"/>
      <c r="O86" s="3"/>
      <c r="P86" s="3" t="s">
        <v>19</v>
      </c>
      <c r="Q86" s="3" t="s">
        <v>227</v>
      </c>
      <c r="R86" s="3" t="s">
        <v>297</v>
      </c>
      <c r="S86" s="3" t="s">
        <v>19</v>
      </c>
      <c r="T86" s="4" t="s">
        <v>298</v>
      </c>
      <c r="U86" s="3"/>
      <c r="V86" s="3"/>
      <c r="W86" s="3"/>
      <c r="X86" s="3"/>
      <c r="Y86" s="3"/>
      <c r="Z86" s="3"/>
    </row>
    <row r="87" ht="15.75" hidden="1" customHeight="1">
      <c r="A87" s="16" t="str">
        <f>VLOOKUP(B87,'NA BASE'!A:A,1,0)</f>
        <v>18/08/2022 15:38:42</v>
      </c>
      <c r="B87" s="16" t="s">
        <v>891</v>
      </c>
      <c r="C87" s="3" t="s">
        <v>19</v>
      </c>
      <c r="D87" s="3" t="s">
        <v>49</v>
      </c>
      <c r="E87" s="3" t="s">
        <v>38</v>
      </c>
      <c r="F87" s="6">
        <v>10.0</v>
      </c>
      <c r="G87" s="6">
        <v>30000.0</v>
      </c>
      <c r="H87" s="3" t="s">
        <v>73</v>
      </c>
      <c r="I87" s="3" t="s">
        <v>33</v>
      </c>
      <c r="J87" s="3" t="s">
        <v>34</v>
      </c>
      <c r="K87" s="3"/>
      <c r="L87" s="3" t="s">
        <v>24</v>
      </c>
      <c r="M87" s="3" t="s">
        <v>34</v>
      </c>
      <c r="N87" s="3" t="s">
        <v>34</v>
      </c>
      <c r="O87" s="3"/>
      <c r="P87" s="3" t="s">
        <v>19</v>
      </c>
      <c r="Q87" s="3" t="s">
        <v>25</v>
      </c>
      <c r="R87" s="3" t="s">
        <v>299</v>
      </c>
      <c r="S87" s="3" t="s">
        <v>27</v>
      </c>
      <c r="T87" s="3"/>
      <c r="U87" s="3"/>
      <c r="V87" s="3"/>
      <c r="W87" s="3"/>
      <c r="X87" s="3"/>
      <c r="Y87" s="3"/>
      <c r="Z87" s="3"/>
    </row>
    <row r="88" ht="15.75" hidden="1" customHeight="1">
      <c r="A88" s="16" t="str">
        <f>VLOOKUP(B88,'NA BASE'!A:A,1,0)</f>
        <v>22/08/2022 11:41:16</v>
      </c>
      <c r="B88" s="16" t="s">
        <v>892</v>
      </c>
      <c r="C88" s="3" t="s">
        <v>19</v>
      </c>
      <c r="D88" s="3" t="s">
        <v>101</v>
      </c>
      <c r="E88" s="3" t="s">
        <v>168</v>
      </c>
      <c r="F88" s="6">
        <v>5.0</v>
      </c>
      <c r="G88" s="6">
        <v>2000.0</v>
      </c>
      <c r="H88" s="3" t="s">
        <v>29</v>
      </c>
      <c r="I88" s="3" t="s">
        <v>127</v>
      </c>
      <c r="J88" s="3" t="s">
        <v>35</v>
      </c>
      <c r="K88" s="4" t="s">
        <v>35</v>
      </c>
      <c r="L88" s="3"/>
      <c r="M88" s="3" t="s">
        <v>35</v>
      </c>
      <c r="N88" s="3" t="s">
        <v>34</v>
      </c>
      <c r="O88" s="3"/>
      <c r="P88" s="3" t="s">
        <v>19</v>
      </c>
      <c r="Q88" s="3" t="s">
        <v>25</v>
      </c>
      <c r="R88" s="3" t="s">
        <v>300</v>
      </c>
      <c r="S88" s="3" t="s">
        <v>19</v>
      </c>
      <c r="T88" s="3" t="s">
        <v>112</v>
      </c>
      <c r="U88" s="3"/>
      <c r="V88" s="3"/>
      <c r="W88" s="3"/>
      <c r="X88" s="3"/>
      <c r="Y88" s="3"/>
      <c r="Z88" s="3"/>
    </row>
    <row r="89" ht="15.75" hidden="1" customHeight="1">
      <c r="A89" s="16" t="str">
        <f>VLOOKUP(B89,'NA BASE'!A:A,1,0)</f>
        <v>22/08/2022 15:15:01</v>
      </c>
      <c r="B89" s="16" t="s">
        <v>893</v>
      </c>
      <c r="C89" s="3" t="s">
        <v>19</v>
      </c>
      <c r="D89" s="3" t="s">
        <v>20</v>
      </c>
      <c r="E89" s="3" t="s">
        <v>38</v>
      </c>
      <c r="F89" s="6">
        <v>8.0</v>
      </c>
      <c r="G89" s="6">
        <v>460.0</v>
      </c>
      <c r="H89" s="3" t="s">
        <v>301</v>
      </c>
      <c r="I89" s="3" t="s">
        <v>137</v>
      </c>
      <c r="J89" s="3" t="s">
        <v>24</v>
      </c>
      <c r="K89" s="3" t="s">
        <v>34</v>
      </c>
      <c r="L89" s="3" t="s">
        <v>35</v>
      </c>
      <c r="M89" s="3" t="s">
        <v>34</v>
      </c>
      <c r="N89" s="3" t="s">
        <v>24</v>
      </c>
      <c r="O89" s="3"/>
      <c r="P89" s="3" t="s">
        <v>19</v>
      </c>
      <c r="Q89" s="3" t="s">
        <v>211</v>
      </c>
      <c r="R89" s="3" t="s">
        <v>302</v>
      </c>
      <c r="S89" s="3" t="s">
        <v>27</v>
      </c>
      <c r="T89" s="3"/>
      <c r="U89" s="3"/>
      <c r="V89" s="3"/>
      <c r="W89" s="3"/>
      <c r="X89" s="3"/>
      <c r="Y89" s="3"/>
      <c r="Z89" s="3"/>
    </row>
    <row r="90" ht="15.75" hidden="1" customHeight="1">
      <c r="A90" s="16" t="str">
        <f>VLOOKUP(B90,'NA BASE'!A:A,1,0)</f>
        <v>22/08/2022 22:38:02</v>
      </c>
      <c r="B90" s="16" t="s">
        <v>894</v>
      </c>
      <c r="C90" s="3" t="s">
        <v>19</v>
      </c>
      <c r="D90" s="3" t="s">
        <v>49</v>
      </c>
      <c r="E90" s="3" t="s">
        <v>303</v>
      </c>
      <c r="F90" s="3" t="s">
        <v>234</v>
      </c>
      <c r="G90" s="6">
        <v>50.0</v>
      </c>
      <c r="H90" s="3" t="s">
        <v>73</v>
      </c>
      <c r="I90" s="3" t="s">
        <v>58</v>
      </c>
      <c r="J90" s="3" t="s">
        <v>24</v>
      </c>
      <c r="K90" s="3" t="s">
        <v>24</v>
      </c>
      <c r="L90" s="3" t="s">
        <v>34</v>
      </c>
      <c r="M90" s="3" t="s">
        <v>34</v>
      </c>
      <c r="N90" s="3" t="s">
        <v>24</v>
      </c>
      <c r="O90" s="3"/>
      <c r="P90" s="3" t="s">
        <v>27</v>
      </c>
      <c r="Q90" s="3"/>
      <c r="R90" s="3"/>
      <c r="S90" s="3"/>
      <c r="T90" s="3"/>
      <c r="U90" s="3"/>
      <c r="V90" s="3"/>
      <c r="W90" s="3"/>
      <c r="X90" s="3"/>
      <c r="Y90" s="3"/>
      <c r="Z90" s="3"/>
    </row>
    <row r="91" ht="15.75" hidden="1" customHeight="1">
      <c r="A91" s="16" t="str">
        <f>VLOOKUP(B91,'NA BASE'!A:A,1,0)</f>
        <v>23/08/2022 01:27:34</v>
      </c>
      <c r="B91" s="16" t="s">
        <v>895</v>
      </c>
      <c r="C91" s="3" t="s">
        <v>19</v>
      </c>
      <c r="D91" s="3" t="s">
        <v>49</v>
      </c>
      <c r="E91" s="3" t="s">
        <v>44</v>
      </c>
      <c r="F91" s="6">
        <v>7.0</v>
      </c>
      <c r="G91" s="3" t="s">
        <v>304</v>
      </c>
      <c r="H91" s="3" t="s">
        <v>305</v>
      </c>
      <c r="I91" s="3" t="s">
        <v>33</v>
      </c>
      <c r="J91" s="3" t="s">
        <v>24</v>
      </c>
      <c r="K91" s="3" t="s">
        <v>24</v>
      </c>
      <c r="L91" s="3"/>
      <c r="M91" s="3"/>
      <c r="N91" s="3"/>
      <c r="O91" s="3"/>
      <c r="P91" s="3" t="s">
        <v>27</v>
      </c>
      <c r="Q91" s="3"/>
      <c r="R91" s="3"/>
      <c r="S91" s="3"/>
      <c r="T91" s="3"/>
      <c r="U91" s="3"/>
      <c r="V91" s="3"/>
      <c r="W91" s="3"/>
      <c r="X91" s="3"/>
      <c r="Y91" s="3"/>
      <c r="Z91" s="3"/>
    </row>
    <row r="92" ht="15.75" hidden="1" customHeight="1">
      <c r="A92" s="16" t="str">
        <f>VLOOKUP(B92,'NA BASE'!A:A,1,0)</f>
        <v>23/08/2022 12:02:11</v>
      </c>
      <c r="B92" s="16" t="s">
        <v>896</v>
      </c>
      <c r="C92" s="3" t="s">
        <v>19</v>
      </c>
      <c r="D92" s="3" t="s">
        <v>49</v>
      </c>
      <c r="E92" s="3" t="s">
        <v>21</v>
      </c>
      <c r="F92" s="6">
        <v>1.5</v>
      </c>
      <c r="G92" s="6">
        <v>2000.0</v>
      </c>
      <c r="H92" s="3" t="s">
        <v>306</v>
      </c>
      <c r="I92" s="3" t="s">
        <v>78</v>
      </c>
      <c r="J92" s="3" t="s">
        <v>35</v>
      </c>
      <c r="K92" s="4" t="s">
        <v>35</v>
      </c>
      <c r="L92" s="3"/>
      <c r="M92" s="3"/>
      <c r="N92" s="3" t="s">
        <v>24</v>
      </c>
      <c r="O92" s="3"/>
      <c r="P92" s="3" t="s">
        <v>19</v>
      </c>
      <c r="Q92" s="3" t="s">
        <v>79</v>
      </c>
      <c r="R92" s="3" t="s">
        <v>307</v>
      </c>
      <c r="S92" s="3" t="s">
        <v>19</v>
      </c>
      <c r="T92" s="4" t="s">
        <v>308</v>
      </c>
      <c r="U92" s="3"/>
      <c r="V92" s="3"/>
      <c r="W92" s="3"/>
      <c r="X92" s="3"/>
      <c r="Y92" s="3"/>
      <c r="Z92" s="3"/>
    </row>
    <row r="93" ht="15.75" hidden="1" customHeight="1">
      <c r="A93" s="16" t="str">
        <f>VLOOKUP(B93,'NA BASE'!A:A,1,0)</f>
        <v>23/08/2022 12:41:14</v>
      </c>
      <c r="B93" s="16" t="s">
        <v>897</v>
      </c>
      <c r="C93" s="3" t="s">
        <v>19</v>
      </c>
      <c r="D93" s="3" t="s">
        <v>20</v>
      </c>
      <c r="E93" s="3" t="s">
        <v>309</v>
      </c>
      <c r="F93" s="3" t="s">
        <v>248</v>
      </c>
      <c r="G93" s="6">
        <v>500.0</v>
      </c>
      <c r="H93" s="3" t="s">
        <v>310</v>
      </c>
      <c r="I93" s="3" t="s">
        <v>52</v>
      </c>
      <c r="J93" s="3" t="s">
        <v>35</v>
      </c>
      <c r="K93" s="4" t="s">
        <v>35</v>
      </c>
      <c r="L93" s="3"/>
      <c r="M93" s="3" t="s">
        <v>24</v>
      </c>
      <c r="N93" s="3"/>
      <c r="O93" s="3"/>
      <c r="P93" s="3" t="s">
        <v>19</v>
      </c>
      <c r="Q93" s="3" t="s">
        <v>30</v>
      </c>
      <c r="R93" s="3" t="s">
        <v>311</v>
      </c>
      <c r="S93" s="3" t="s">
        <v>27</v>
      </c>
      <c r="T93" s="3"/>
      <c r="U93" s="3"/>
      <c r="V93" s="3"/>
      <c r="W93" s="3"/>
      <c r="X93" s="3"/>
      <c r="Y93" s="3"/>
      <c r="Z93" s="3"/>
    </row>
    <row r="94" ht="15.75" hidden="1" customHeight="1">
      <c r="A94" s="16" t="str">
        <f>VLOOKUP(B94,'NA BASE'!A:A,1,0)</f>
        <v>23/08/2022 12:43:23</v>
      </c>
      <c r="B94" s="16" t="s">
        <v>898</v>
      </c>
      <c r="C94" s="3" t="s">
        <v>19</v>
      </c>
      <c r="D94" s="3" t="s">
        <v>101</v>
      </c>
      <c r="E94" s="3" t="s">
        <v>21</v>
      </c>
      <c r="F94" s="6">
        <v>11.0</v>
      </c>
      <c r="G94" s="6">
        <v>1300.0</v>
      </c>
      <c r="H94" s="3" t="s">
        <v>312</v>
      </c>
      <c r="I94" s="3" t="s">
        <v>33</v>
      </c>
      <c r="J94" s="3" t="s">
        <v>34</v>
      </c>
      <c r="K94" s="3" t="s">
        <v>24</v>
      </c>
      <c r="L94" s="3"/>
      <c r="M94" s="3"/>
      <c r="N94" s="4" t="s">
        <v>35</v>
      </c>
      <c r="O94" s="3"/>
      <c r="P94" s="3" t="s">
        <v>19</v>
      </c>
      <c r="Q94" s="3" t="s">
        <v>36</v>
      </c>
      <c r="R94" s="3" t="s">
        <v>313</v>
      </c>
      <c r="S94" s="3" t="s">
        <v>27</v>
      </c>
      <c r="T94" s="3"/>
      <c r="U94" s="3"/>
      <c r="V94" s="3"/>
      <c r="W94" s="3"/>
      <c r="X94" s="3"/>
      <c r="Y94" s="3"/>
      <c r="Z94" s="3"/>
    </row>
    <row r="95" ht="15.75" hidden="1" customHeight="1">
      <c r="A95" s="16" t="str">
        <f>VLOOKUP(B95,'NA BASE'!A:A,1,0)</f>
        <v>23/08/2022 12:45:34</v>
      </c>
      <c r="B95" s="16" t="s">
        <v>899</v>
      </c>
      <c r="C95" s="3" t="s">
        <v>19</v>
      </c>
      <c r="D95" s="3" t="s">
        <v>20</v>
      </c>
      <c r="E95" s="3" t="s">
        <v>21</v>
      </c>
      <c r="F95" s="3" t="s">
        <v>296</v>
      </c>
      <c r="G95" s="6">
        <v>400.0</v>
      </c>
      <c r="H95" s="3" t="s">
        <v>314</v>
      </c>
      <c r="I95" s="3" t="s">
        <v>95</v>
      </c>
      <c r="J95" s="3" t="s">
        <v>34</v>
      </c>
      <c r="K95" s="3" t="s">
        <v>24</v>
      </c>
      <c r="L95" s="4" t="s">
        <v>35</v>
      </c>
      <c r="M95" s="3"/>
      <c r="N95" s="3"/>
      <c r="O95" s="3"/>
      <c r="P95" s="3" t="s">
        <v>19</v>
      </c>
      <c r="Q95" s="3" t="s">
        <v>84</v>
      </c>
      <c r="R95" s="3" t="s">
        <v>315</v>
      </c>
      <c r="S95" s="3" t="s">
        <v>19</v>
      </c>
      <c r="T95" s="4" t="s">
        <v>316</v>
      </c>
      <c r="U95" s="3"/>
      <c r="V95" s="3"/>
      <c r="W95" s="3"/>
      <c r="X95" s="3"/>
      <c r="Y95" s="3"/>
      <c r="Z95" s="3"/>
    </row>
    <row r="96" ht="15.75" hidden="1" customHeight="1">
      <c r="A96" s="16" t="str">
        <f>VLOOKUP(B96,'NA BASE'!A:A,1,0)</f>
        <v>23/08/2022 14:56:47</v>
      </c>
      <c r="B96" s="16" t="s">
        <v>900</v>
      </c>
      <c r="C96" s="3" t="s">
        <v>19</v>
      </c>
      <c r="D96" s="3" t="s">
        <v>49</v>
      </c>
      <c r="E96" s="3" t="s">
        <v>62</v>
      </c>
      <c r="F96" s="3" t="s">
        <v>317</v>
      </c>
      <c r="G96" s="6">
        <v>500.0</v>
      </c>
      <c r="H96" s="3" t="s">
        <v>29</v>
      </c>
      <c r="I96" s="3" t="s">
        <v>52</v>
      </c>
      <c r="J96" s="3"/>
      <c r="K96" s="3"/>
      <c r="L96" s="4" t="s">
        <v>35</v>
      </c>
      <c r="M96" s="3"/>
      <c r="N96" s="3"/>
      <c r="O96" s="3"/>
      <c r="P96" s="3" t="s">
        <v>19</v>
      </c>
      <c r="Q96" s="3" t="s">
        <v>79</v>
      </c>
      <c r="R96" s="3" t="s">
        <v>318</v>
      </c>
      <c r="S96" s="3" t="s">
        <v>27</v>
      </c>
      <c r="T96" s="3"/>
      <c r="U96" s="3"/>
      <c r="V96" s="3"/>
      <c r="W96" s="3"/>
      <c r="X96" s="3"/>
      <c r="Y96" s="3"/>
      <c r="Z96" s="3"/>
    </row>
    <row r="97" ht="15.75" hidden="1" customHeight="1">
      <c r="A97" s="16" t="str">
        <f>VLOOKUP(B97,'NA BASE'!A:A,1,0)</f>
        <v>23/08/2022 22:34:42</v>
      </c>
      <c r="B97" s="16" t="s">
        <v>901</v>
      </c>
      <c r="C97" s="3" t="s">
        <v>19</v>
      </c>
      <c r="D97" s="3" t="s">
        <v>20</v>
      </c>
      <c r="E97" s="3" t="s">
        <v>319</v>
      </c>
      <c r="F97" s="3" t="s">
        <v>320</v>
      </c>
      <c r="G97" s="7">
        <v>2000.0</v>
      </c>
      <c r="H97" s="3" t="s">
        <v>321</v>
      </c>
      <c r="I97" s="3" t="s">
        <v>23</v>
      </c>
      <c r="J97" s="3" t="s">
        <v>34</v>
      </c>
      <c r="K97" s="3"/>
      <c r="L97" s="3" t="s">
        <v>24</v>
      </c>
      <c r="M97" s="3"/>
      <c r="N97" s="3" t="s">
        <v>24</v>
      </c>
      <c r="O97" s="3"/>
      <c r="P97" s="3" t="s">
        <v>19</v>
      </c>
      <c r="Q97" s="3" t="s">
        <v>84</v>
      </c>
      <c r="R97" s="3" t="s">
        <v>322</v>
      </c>
      <c r="S97" s="3" t="s">
        <v>19</v>
      </c>
      <c r="T97" s="4" t="s">
        <v>323</v>
      </c>
      <c r="U97" s="3"/>
      <c r="V97" s="3"/>
      <c r="W97" s="3"/>
      <c r="X97" s="3"/>
      <c r="Y97" s="3"/>
      <c r="Z97" s="3"/>
    </row>
    <row r="98" ht="15.75" hidden="1" customHeight="1">
      <c r="A98" s="16" t="str">
        <f>VLOOKUP(B98,'NA BASE'!A:A,1,0)</f>
        <v>24/08/2022 11:08:39</v>
      </c>
      <c r="B98" s="16" t="s">
        <v>902</v>
      </c>
      <c r="C98" s="3" t="s">
        <v>19</v>
      </c>
      <c r="D98" s="3" t="s">
        <v>49</v>
      </c>
      <c r="E98" s="3" t="s">
        <v>38</v>
      </c>
      <c r="F98" s="6">
        <v>12.0</v>
      </c>
      <c r="G98" s="6">
        <v>6000.0</v>
      </c>
      <c r="H98" s="3" t="s">
        <v>73</v>
      </c>
      <c r="I98" s="3" t="s">
        <v>324</v>
      </c>
      <c r="J98" s="3"/>
      <c r="K98" s="3"/>
      <c r="L98" s="3"/>
      <c r="M98" s="3"/>
      <c r="N98" s="4" t="s">
        <v>35</v>
      </c>
      <c r="O98" s="3"/>
      <c r="P98" s="3" t="s">
        <v>19</v>
      </c>
      <c r="Q98" s="3" t="s">
        <v>103</v>
      </c>
      <c r="R98" s="3" t="s">
        <v>325</v>
      </c>
      <c r="S98" s="3" t="s">
        <v>27</v>
      </c>
      <c r="T98" s="3"/>
      <c r="U98" s="3"/>
      <c r="V98" s="3"/>
      <c r="W98" s="3"/>
      <c r="X98" s="3"/>
      <c r="Y98" s="3"/>
      <c r="Z98" s="3"/>
    </row>
    <row r="99" ht="15.75" hidden="1" customHeight="1">
      <c r="A99" s="16" t="str">
        <f>VLOOKUP(B99,'NA BASE'!A:A,1,0)</f>
        <v>24/08/2022 13:39:56</v>
      </c>
      <c r="B99" s="16" t="s">
        <v>903</v>
      </c>
      <c r="C99" s="3" t="s">
        <v>19</v>
      </c>
      <c r="D99" s="3" t="s">
        <v>20</v>
      </c>
      <c r="E99" s="3" t="s">
        <v>326</v>
      </c>
      <c r="F99" s="6">
        <v>10.0</v>
      </c>
      <c r="G99" s="6">
        <v>3000.0</v>
      </c>
      <c r="H99" s="3" t="s">
        <v>327</v>
      </c>
      <c r="I99" s="3" t="s">
        <v>23</v>
      </c>
      <c r="J99" s="3"/>
      <c r="K99" s="3"/>
      <c r="L99" s="3"/>
      <c r="M99" s="3"/>
      <c r="N99" s="3"/>
      <c r="O99" s="3" t="s">
        <v>35</v>
      </c>
      <c r="P99" s="3" t="s">
        <v>19</v>
      </c>
      <c r="Q99" s="3" t="s">
        <v>149</v>
      </c>
      <c r="R99" s="3" t="s">
        <v>328</v>
      </c>
      <c r="S99" s="3" t="s">
        <v>27</v>
      </c>
      <c r="T99" s="3"/>
      <c r="U99" s="3"/>
      <c r="V99" s="3"/>
      <c r="W99" s="3"/>
      <c r="X99" s="3"/>
      <c r="Y99" s="3"/>
      <c r="Z99" s="3"/>
    </row>
    <row r="100" ht="15.75" hidden="1" customHeight="1">
      <c r="A100" s="16" t="str">
        <f>VLOOKUP(B100,'NA BASE'!A:A,1,0)</f>
        <v>24/08/2022 18:51:28</v>
      </c>
      <c r="B100" s="16" t="s">
        <v>904</v>
      </c>
      <c r="C100" s="3" t="s">
        <v>19</v>
      </c>
      <c r="D100" s="3" t="s">
        <v>20</v>
      </c>
      <c r="E100" s="3" t="s">
        <v>62</v>
      </c>
      <c r="F100" s="6">
        <v>3.0</v>
      </c>
      <c r="G100" s="6">
        <v>300.0</v>
      </c>
      <c r="H100" s="3" t="s">
        <v>329</v>
      </c>
      <c r="I100" s="3" t="s">
        <v>33</v>
      </c>
      <c r="J100" s="3" t="s">
        <v>24</v>
      </c>
      <c r="K100" s="3" t="s">
        <v>24</v>
      </c>
      <c r="L100" s="3" t="s">
        <v>35</v>
      </c>
      <c r="M100" s="3" t="s">
        <v>24</v>
      </c>
      <c r="N100" s="4" t="s">
        <v>35</v>
      </c>
      <c r="O100" s="3"/>
      <c r="P100" s="3" t="s">
        <v>19</v>
      </c>
      <c r="Q100" s="3" t="s">
        <v>133</v>
      </c>
      <c r="R100" s="3" t="s">
        <v>330</v>
      </c>
      <c r="S100" s="3" t="s">
        <v>19</v>
      </c>
      <c r="T100" s="4" t="s">
        <v>331</v>
      </c>
      <c r="U100" s="3"/>
      <c r="V100" s="3"/>
      <c r="W100" s="3"/>
      <c r="X100" s="3"/>
      <c r="Y100" s="3"/>
      <c r="Z100" s="3"/>
    </row>
    <row r="101" ht="15.75" hidden="1" customHeight="1">
      <c r="A101" s="16" t="str">
        <f>VLOOKUP(B101,'NA BASE'!A:A,1,0)</f>
        <v>24/08/2022 19:14:12</v>
      </c>
      <c r="B101" s="16" t="s">
        <v>905</v>
      </c>
      <c r="C101" s="3" t="s">
        <v>19</v>
      </c>
      <c r="D101" s="3" t="s">
        <v>20</v>
      </c>
      <c r="E101" s="3" t="s">
        <v>102</v>
      </c>
      <c r="F101" s="6">
        <v>15.0</v>
      </c>
      <c r="G101" s="6">
        <v>300.0</v>
      </c>
      <c r="H101" s="3" t="s">
        <v>210</v>
      </c>
      <c r="I101" s="3" t="s">
        <v>33</v>
      </c>
      <c r="J101" s="3" t="s">
        <v>35</v>
      </c>
      <c r="K101" s="3" t="s">
        <v>34</v>
      </c>
      <c r="L101" s="3"/>
      <c r="M101" s="3" t="s">
        <v>24</v>
      </c>
      <c r="N101" s="3"/>
      <c r="O101" s="3"/>
      <c r="P101" s="3" t="s">
        <v>19</v>
      </c>
      <c r="Q101" s="3" t="s">
        <v>42</v>
      </c>
      <c r="R101" s="3" t="s">
        <v>332</v>
      </c>
      <c r="S101" s="3" t="s">
        <v>27</v>
      </c>
      <c r="T101" s="3"/>
      <c r="U101" s="3"/>
      <c r="V101" s="3"/>
      <c r="W101" s="3"/>
      <c r="X101" s="3"/>
      <c r="Y101" s="3"/>
      <c r="Z101" s="3"/>
    </row>
    <row r="102" ht="15.75" hidden="1" customHeight="1">
      <c r="A102" s="16" t="str">
        <f>VLOOKUP(B102,'NA BASE'!A:A,1,0)</f>
        <v>25/08/2022 09:42:37</v>
      </c>
      <c r="B102" s="16" t="s">
        <v>906</v>
      </c>
      <c r="C102" s="3" t="s">
        <v>19</v>
      </c>
      <c r="D102" s="3" t="s">
        <v>20</v>
      </c>
      <c r="E102" s="3" t="s">
        <v>62</v>
      </c>
      <c r="F102" s="3" t="s">
        <v>179</v>
      </c>
      <c r="G102" s="6">
        <v>300.0</v>
      </c>
      <c r="H102" s="3" t="s">
        <v>333</v>
      </c>
      <c r="I102" s="3" t="s">
        <v>83</v>
      </c>
      <c r="J102" s="3" t="s">
        <v>34</v>
      </c>
      <c r="K102" s="3" t="s">
        <v>35</v>
      </c>
      <c r="L102" s="3" t="s">
        <v>35</v>
      </c>
      <c r="M102" s="3" t="s">
        <v>34</v>
      </c>
      <c r="N102" s="4" t="s">
        <v>35</v>
      </c>
      <c r="O102" s="3"/>
      <c r="P102" s="3" t="s">
        <v>19</v>
      </c>
      <c r="Q102" s="3" t="s">
        <v>36</v>
      </c>
      <c r="R102" s="3" t="s">
        <v>334</v>
      </c>
      <c r="S102" s="3" t="s">
        <v>27</v>
      </c>
      <c r="T102" s="3"/>
      <c r="U102" s="3"/>
      <c r="V102" s="3"/>
      <c r="W102" s="3"/>
      <c r="X102" s="3"/>
      <c r="Y102" s="3"/>
      <c r="Z102" s="3"/>
    </row>
    <row r="103" ht="15.75" hidden="1" customHeight="1">
      <c r="A103" s="16" t="str">
        <f>VLOOKUP(B103,'NA BASE'!A:A,1,0)</f>
        <v>25/08/2022 10:30:56</v>
      </c>
      <c r="B103" s="16" t="s">
        <v>907</v>
      </c>
      <c r="C103" s="3" t="s">
        <v>19</v>
      </c>
      <c r="D103" s="3" t="s">
        <v>49</v>
      </c>
      <c r="E103" s="3" t="s">
        <v>21</v>
      </c>
      <c r="F103" s="6">
        <v>15.0</v>
      </c>
      <c r="G103" s="6">
        <v>40000.0</v>
      </c>
      <c r="H103" s="3" t="s">
        <v>210</v>
      </c>
      <c r="I103" s="3" t="s">
        <v>23</v>
      </c>
      <c r="J103" s="3" t="s">
        <v>35</v>
      </c>
      <c r="K103" s="4" t="s">
        <v>35</v>
      </c>
      <c r="L103" s="3"/>
      <c r="M103" s="3" t="s">
        <v>34</v>
      </c>
      <c r="N103" s="4" t="s">
        <v>35</v>
      </c>
      <c r="O103" s="3"/>
      <c r="P103" s="3" t="s">
        <v>19</v>
      </c>
      <c r="Q103" s="3" t="s">
        <v>25</v>
      </c>
      <c r="R103" s="3" t="s">
        <v>335</v>
      </c>
      <c r="S103" s="3" t="s">
        <v>27</v>
      </c>
      <c r="T103" s="3"/>
      <c r="U103" s="3"/>
      <c r="V103" s="3"/>
      <c r="W103" s="3"/>
      <c r="X103" s="3"/>
      <c r="Y103" s="3"/>
      <c r="Z103" s="3"/>
    </row>
    <row r="104" ht="15.75" hidden="1" customHeight="1">
      <c r="A104" s="16" t="str">
        <f>VLOOKUP(B104,'NA BASE'!A:A,1,0)</f>
        <v>25/08/2022 13:54:31</v>
      </c>
      <c r="B104" s="16" t="s">
        <v>908</v>
      </c>
      <c r="C104" s="3" t="s">
        <v>19</v>
      </c>
      <c r="D104" s="3" t="s">
        <v>20</v>
      </c>
      <c r="E104" s="3" t="s">
        <v>21</v>
      </c>
      <c r="F104" s="3" t="s">
        <v>296</v>
      </c>
      <c r="G104" s="6">
        <v>500.0</v>
      </c>
      <c r="H104" s="3" t="s">
        <v>336</v>
      </c>
      <c r="I104" s="3" t="s">
        <v>52</v>
      </c>
      <c r="J104" s="3" t="s">
        <v>24</v>
      </c>
      <c r="K104" s="3" t="s">
        <v>34</v>
      </c>
      <c r="L104" s="4" t="s">
        <v>35</v>
      </c>
      <c r="M104" s="3"/>
      <c r="N104" s="3" t="s">
        <v>34</v>
      </c>
      <c r="O104" s="3"/>
      <c r="P104" s="3" t="s">
        <v>19</v>
      </c>
      <c r="Q104" s="3" t="s">
        <v>84</v>
      </c>
      <c r="R104" s="3" t="s">
        <v>337</v>
      </c>
      <c r="S104" s="3" t="s">
        <v>19</v>
      </c>
      <c r="T104" s="3"/>
      <c r="U104" s="3"/>
      <c r="V104" s="3"/>
      <c r="W104" s="3"/>
      <c r="X104" s="3"/>
      <c r="Y104" s="3"/>
      <c r="Z104" s="3"/>
    </row>
    <row r="105" ht="15.75" hidden="1" customHeight="1">
      <c r="A105" s="16" t="str">
        <f>VLOOKUP(B105,'NA BASE'!A:A,1,0)</f>
        <v>25/08/2022 14:13:46</v>
      </c>
      <c r="B105" s="16" t="s">
        <v>909</v>
      </c>
      <c r="C105" s="3" t="s">
        <v>19</v>
      </c>
      <c r="D105" s="3" t="s">
        <v>49</v>
      </c>
      <c r="E105" s="3" t="s">
        <v>44</v>
      </c>
      <c r="F105" s="6">
        <v>3.0</v>
      </c>
      <c r="G105" s="6">
        <v>4500.0</v>
      </c>
      <c r="H105" s="3" t="s">
        <v>333</v>
      </c>
      <c r="I105" s="3" t="s">
        <v>52</v>
      </c>
      <c r="J105" s="3" t="s">
        <v>35</v>
      </c>
      <c r="K105" s="3" t="s">
        <v>24</v>
      </c>
      <c r="L105" s="3" t="s">
        <v>34</v>
      </c>
      <c r="M105" s="3" t="s">
        <v>34</v>
      </c>
      <c r="N105" s="3" t="s">
        <v>24</v>
      </c>
      <c r="O105" s="3"/>
      <c r="P105" s="3" t="s">
        <v>19</v>
      </c>
      <c r="Q105" s="3" t="s">
        <v>155</v>
      </c>
      <c r="R105" s="3" t="s">
        <v>338</v>
      </c>
      <c r="S105" s="3" t="s">
        <v>27</v>
      </c>
      <c r="T105" s="3"/>
      <c r="U105" s="3"/>
      <c r="V105" s="3"/>
      <c r="W105" s="3"/>
      <c r="X105" s="3"/>
      <c r="Y105" s="3"/>
      <c r="Z105" s="3"/>
    </row>
    <row r="106" ht="15.75" hidden="1" customHeight="1">
      <c r="A106" s="16" t="str">
        <f>VLOOKUP(B106,'NA BASE'!A:A,1,0)</f>
        <v>25/08/2022 14:23:52</v>
      </c>
      <c r="B106" s="16" t="s">
        <v>910</v>
      </c>
      <c r="C106" s="3" t="s">
        <v>19</v>
      </c>
      <c r="D106" s="3" t="s">
        <v>20</v>
      </c>
      <c r="E106" s="3" t="s">
        <v>115</v>
      </c>
      <c r="F106" s="3" t="s">
        <v>339</v>
      </c>
      <c r="G106" s="6">
        <v>4500.0</v>
      </c>
      <c r="H106" s="3" t="s">
        <v>110</v>
      </c>
      <c r="I106" s="3" t="s">
        <v>83</v>
      </c>
      <c r="J106" s="3" t="s">
        <v>35</v>
      </c>
      <c r="K106" s="3" t="s">
        <v>35</v>
      </c>
      <c r="L106" s="3" t="s">
        <v>35</v>
      </c>
      <c r="M106" s="3" t="s">
        <v>35</v>
      </c>
      <c r="N106" s="4" t="s">
        <v>35</v>
      </c>
      <c r="O106" s="3"/>
      <c r="P106" s="3" t="s">
        <v>19</v>
      </c>
      <c r="Q106" s="3" t="s">
        <v>84</v>
      </c>
      <c r="R106" s="3" t="s">
        <v>340</v>
      </c>
      <c r="S106" s="3" t="s">
        <v>27</v>
      </c>
      <c r="T106" s="3"/>
      <c r="U106" s="3"/>
      <c r="V106" s="3"/>
      <c r="W106" s="3"/>
      <c r="X106" s="3"/>
      <c r="Y106" s="3"/>
      <c r="Z106" s="3"/>
    </row>
    <row r="107" ht="15.75" hidden="1" customHeight="1">
      <c r="A107" s="16" t="str">
        <f>VLOOKUP(B107,'NA BASE'!A:A,1,0)</f>
        <v>25/08/2022 14:34:13</v>
      </c>
      <c r="B107" s="16" t="s">
        <v>911</v>
      </c>
      <c r="C107" s="3" t="s">
        <v>19</v>
      </c>
      <c r="D107" s="3" t="s">
        <v>20</v>
      </c>
      <c r="E107" s="3" t="s">
        <v>38</v>
      </c>
      <c r="F107" s="6">
        <v>14.0</v>
      </c>
      <c r="G107" s="6">
        <v>4000.0</v>
      </c>
      <c r="H107" s="3" t="s">
        <v>341</v>
      </c>
      <c r="I107" s="3" t="s">
        <v>127</v>
      </c>
      <c r="J107" s="3" t="s">
        <v>35</v>
      </c>
      <c r="K107" s="3" t="s">
        <v>24</v>
      </c>
      <c r="L107" s="3"/>
      <c r="M107" s="3" t="s">
        <v>34</v>
      </c>
      <c r="N107" s="3" t="s">
        <v>24</v>
      </c>
      <c r="O107" s="3"/>
      <c r="P107" s="3" t="s">
        <v>19</v>
      </c>
      <c r="Q107" s="3" t="s">
        <v>30</v>
      </c>
      <c r="R107" s="3" t="s">
        <v>342</v>
      </c>
      <c r="S107" s="3" t="s">
        <v>19</v>
      </c>
      <c r="T107" s="4" t="s">
        <v>343</v>
      </c>
      <c r="U107" s="3"/>
      <c r="V107" s="3"/>
      <c r="W107" s="3"/>
      <c r="X107" s="3"/>
      <c r="Y107" s="3"/>
      <c r="Z107" s="3"/>
    </row>
    <row r="108" ht="15.75" hidden="1" customHeight="1">
      <c r="A108" s="16" t="str">
        <f>VLOOKUP(B108,'NA BASE'!A:A,1,0)</f>
        <v>26/08/2022 09:35:07</v>
      </c>
      <c r="B108" s="16" t="s">
        <v>912</v>
      </c>
      <c r="C108" s="3" t="s">
        <v>19</v>
      </c>
      <c r="D108" s="3" t="s">
        <v>101</v>
      </c>
      <c r="E108" s="3" t="s">
        <v>344</v>
      </c>
      <c r="F108" s="3" t="s">
        <v>345</v>
      </c>
      <c r="G108" s="3" t="s">
        <v>346</v>
      </c>
      <c r="H108" s="3" t="s">
        <v>347</v>
      </c>
      <c r="I108" s="3" t="s">
        <v>52</v>
      </c>
      <c r="J108" s="3" t="s">
        <v>34</v>
      </c>
      <c r="K108" s="3" t="s">
        <v>34</v>
      </c>
      <c r="L108" s="3" t="s">
        <v>34</v>
      </c>
      <c r="M108" s="3" t="s">
        <v>34</v>
      </c>
      <c r="N108" s="3"/>
      <c r="O108" s="3"/>
      <c r="P108" s="3" t="s">
        <v>19</v>
      </c>
      <c r="Q108" s="3" t="s">
        <v>79</v>
      </c>
      <c r="R108" s="3" t="s">
        <v>348</v>
      </c>
      <c r="S108" s="3" t="s">
        <v>27</v>
      </c>
      <c r="T108" s="3"/>
      <c r="U108" s="3"/>
      <c r="V108" s="3"/>
      <c r="W108" s="3"/>
      <c r="X108" s="3"/>
      <c r="Y108" s="3"/>
      <c r="Z108" s="3"/>
    </row>
    <row r="109" ht="15.75" hidden="1" customHeight="1">
      <c r="A109" s="16" t="str">
        <f>VLOOKUP(B109,'NA BASE'!A:A,1,0)</f>
        <v>26/08/2022 10:01:56</v>
      </c>
      <c r="B109" s="16" t="s">
        <v>913</v>
      </c>
      <c r="C109" s="3" t="s">
        <v>19</v>
      </c>
      <c r="D109" s="3" t="s">
        <v>66</v>
      </c>
      <c r="E109" s="3" t="s">
        <v>44</v>
      </c>
      <c r="F109" s="3" t="s">
        <v>349</v>
      </c>
      <c r="G109" s="6">
        <v>1000.0</v>
      </c>
      <c r="H109" s="3" t="s">
        <v>350</v>
      </c>
      <c r="I109" s="3" t="s">
        <v>137</v>
      </c>
      <c r="J109" s="3" t="s">
        <v>34</v>
      </c>
      <c r="K109" s="3" t="s">
        <v>35</v>
      </c>
      <c r="L109" s="3" t="s">
        <v>34</v>
      </c>
      <c r="M109" s="3" t="s">
        <v>24</v>
      </c>
      <c r="N109" s="4" t="s">
        <v>35</v>
      </c>
      <c r="O109" s="3"/>
      <c r="P109" s="3" t="s">
        <v>19</v>
      </c>
      <c r="Q109" s="3" t="s">
        <v>351</v>
      </c>
      <c r="R109" s="3" t="s">
        <v>352</v>
      </c>
      <c r="S109" s="3" t="s">
        <v>27</v>
      </c>
      <c r="T109" s="3"/>
      <c r="U109" s="3"/>
      <c r="V109" s="3"/>
      <c r="W109" s="3"/>
      <c r="X109" s="3"/>
      <c r="Y109" s="3"/>
      <c r="Z109" s="3"/>
    </row>
    <row r="110" ht="15.75" hidden="1" customHeight="1">
      <c r="A110" s="16" t="str">
        <f>VLOOKUP(B110,'NA BASE'!A:A,1,0)</f>
        <v>26/08/2022 11:48:43</v>
      </c>
      <c r="B110" s="16" t="s">
        <v>914</v>
      </c>
      <c r="C110" s="3" t="s">
        <v>19</v>
      </c>
      <c r="D110" s="3" t="s">
        <v>20</v>
      </c>
      <c r="E110" s="3" t="s">
        <v>353</v>
      </c>
      <c r="F110" s="6">
        <v>0.0</v>
      </c>
      <c r="G110" s="3" t="s">
        <v>354</v>
      </c>
      <c r="H110" s="3" t="s">
        <v>73</v>
      </c>
      <c r="I110" s="3" t="s">
        <v>23</v>
      </c>
      <c r="J110" s="3"/>
      <c r="K110" s="4" t="s">
        <v>35</v>
      </c>
      <c r="L110" s="3"/>
      <c r="M110" s="3" t="s">
        <v>24</v>
      </c>
      <c r="N110" s="3"/>
      <c r="O110" s="3"/>
      <c r="P110" s="3" t="s">
        <v>19</v>
      </c>
      <c r="Q110" s="3" t="s">
        <v>165</v>
      </c>
      <c r="R110" s="3" t="s">
        <v>355</v>
      </c>
      <c r="S110" s="3" t="s">
        <v>27</v>
      </c>
      <c r="T110" s="3"/>
      <c r="U110" s="3"/>
      <c r="V110" s="3"/>
      <c r="W110" s="3"/>
      <c r="X110" s="3"/>
      <c r="Y110" s="3"/>
      <c r="Z110" s="3"/>
    </row>
    <row r="111" ht="15.75" hidden="1" customHeight="1">
      <c r="A111" s="16" t="str">
        <f>VLOOKUP(B111,'NA BASE'!A:A,1,0)</f>
        <v>29/08/2022 09:51:50</v>
      </c>
      <c r="B111" s="16" t="s">
        <v>915</v>
      </c>
      <c r="C111" s="3" t="s">
        <v>19</v>
      </c>
      <c r="D111" s="3" t="s">
        <v>49</v>
      </c>
      <c r="E111" s="3" t="s">
        <v>38</v>
      </c>
      <c r="F111" s="6">
        <v>10.0</v>
      </c>
      <c r="G111" s="6">
        <v>980.0</v>
      </c>
      <c r="H111" s="3" t="s">
        <v>210</v>
      </c>
      <c r="I111" s="3" t="s">
        <v>23</v>
      </c>
      <c r="J111" s="3" t="s">
        <v>35</v>
      </c>
      <c r="K111" s="4" t="s">
        <v>35</v>
      </c>
      <c r="L111" s="3"/>
      <c r="M111" s="3" t="s">
        <v>35</v>
      </c>
      <c r="N111" s="4" t="s">
        <v>35</v>
      </c>
      <c r="O111" s="3"/>
      <c r="P111" s="3" t="s">
        <v>19</v>
      </c>
      <c r="Q111" s="3" t="s">
        <v>356</v>
      </c>
      <c r="R111" s="3" t="s">
        <v>357</v>
      </c>
      <c r="S111" s="3" t="s">
        <v>19</v>
      </c>
      <c r="T111" s="3"/>
      <c r="U111" s="3"/>
      <c r="V111" s="3"/>
      <c r="W111" s="3"/>
      <c r="X111" s="3"/>
      <c r="Y111" s="3"/>
      <c r="Z111" s="3"/>
    </row>
    <row r="112" ht="15.75" hidden="1" customHeight="1">
      <c r="A112" s="16" t="str">
        <f>VLOOKUP(B112,'NA BASE'!A:A,1,0)</f>
        <v>29/08/2022 19:17:09</v>
      </c>
      <c r="B112" s="16" t="s">
        <v>916</v>
      </c>
      <c r="C112" s="3" t="s">
        <v>19</v>
      </c>
      <c r="D112" s="3" t="s">
        <v>20</v>
      </c>
      <c r="E112" s="3" t="s">
        <v>358</v>
      </c>
      <c r="F112" s="3" t="s">
        <v>204</v>
      </c>
      <c r="G112" s="7">
        <v>3000.0</v>
      </c>
      <c r="H112" s="3" t="s">
        <v>359</v>
      </c>
      <c r="I112" s="3" t="s">
        <v>95</v>
      </c>
      <c r="J112" s="3" t="s">
        <v>34</v>
      </c>
      <c r="K112" s="3" t="s">
        <v>24</v>
      </c>
      <c r="L112" s="3" t="s">
        <v>35</v>
      </c>
      <c r="M112" s="3" t="s">
        <v>34</v>
      </c>
      <c r="N112" s="4" t="s">
        <v>35</v>
      </c>
      <c r="O112" s="3"/>
      <c r="P112" s="3" t="s">
        <v>19</v>
      </c>
      <c r="Q112" s="3" t="s">
        <v>79</v>
      </c>
      <c r="R112" s="3" t="s">
        <v>360</v>
      </c>
      <c r="S112" s="3" t="s">
        <v>27</v>
      </c>
      <c r="T112" s="3"/>
      <c r="U112" s="3"/>
      <c r="V112" s="3"/>
      <c r="W112" s="3"/>
      <c r="X112" s="3"/>
      <c r="Y112" s="3"/>
      <c r="Z112" s="3"/>
    </row>
    <row r="113" ht="15.75" hidden="1" customHeight="1">
      <c r="A113" s="16" t="str">
        <f>VLOOKUP(B113,'NA BASE'!A:A,1,0)</f>
        <v>29/08/2022 20:29:17</v>
      </c>
      <c r="B113" s="16" t="s">
        <v>917</v>
      </c>
      <c r="C113" s="3" t="s">
        <v>19</v>
      </c>
      <c r="D113" s="3" t="s">
        <v>20</v>
      </c>
      <c r="E113" s="3" t="s">
        <v>50</v>
      </c>
      <c r="F113" s="6">
        <v>16.0</v>
      </c>
      <c r="G113" s="6">
        <v>400.0</v>
      </c>
      <c r="H113" s="3" t="s">
        <v>361</v>
      </c>
      <c r="I113" s="3" t="s">
        <v>23</v>
      </c>
      <c r="J113" s="3"/>
      <c r="K113" s="3"/>
      <c r="L113" s="3"/>
      <c r="M113" s="3"/>
      <c r="N113" s="3"/>
      <c r="O113" s="3" t="s">
        <v>35</v>
      </c>
      <c r="P113" s="3" t="s">
        <v>19</v>
      </c>
      <c r="Q113" s="3" t="s">
        <v>108</v>
      </c>
      <c r="R113" s="3" t="s">
        <v>362</v>
      </c>
      <c r="S113" s="3" t="s">
        <v>27</v>
      </c>
      <c r="T113" s="3"/>
      <c r="U113" s="3"/>
      <c r="V113" s="3"/>
      <c r="W113" s="3"/>
      <c r="X113" s="3"/>
      <c r="Y113" s="3"/>
      <c r="Z113" s="3"/>
    </row>
    <row r="114" ht="15.75" hidden="1" customHeight="1">
      <c r="A114" s="16" t="str">
        <f>VLOOKUP(B114,'NA BASE'!A:A,1,0)</f>
        <v>30/08/2022 10:07:09</v>
      </c>
      <c r="B114" s="16" t="s">
        <v>918</v>
      </c>
      <c r="C114" s="3" t="s">
        <v>19</v>
      </c>
      <c r="D114" s="3" t="s">
        <v>49</v>
      </c>
      <c r="E114" s="3" t="s">
        <v>363</v>
      </c>
      <c r="F114" s="6">
        <v>0.0</v>
      </c>
      <c r="G114" s="3" t="s">
        <v>364</v>
      </c>
      <c r="H114" s="3" t="s">
        <v>73</v>
      </c>
      <c r="I114" s="3" t="s">
        <v>95</v>
      </c>
      <c r="J114" s="3" t="s">
        <v>35</v>
      </c>
      <c r="K114" s="3" t="s">
        <v>24</v>
      </c>
      <c r="L114" s="3" t="s">
        <v>24</v>
      </c>
      <c r="M114" s="3"/>
      <c r="N114" s="4" t="s">
        <v>35</v>
      </c>
      <c r="O114" s="3"/>
      <c r="P114" s="3" t="s">
        <v>19</v>
      </c>
      <c r="Q114" s="3" t="s">
        <v>133</v>
      </c>
      <c r="R114" s="3" t="s">
        <v>197</v>
      </c>
      <c r="S114" s="3" t="s">
        <v>19</v>
      </c>
      <c r="T114" s="3"/>
      <c r="U114" s="3"/>
      <c r="V114" s="3"/>
      <c r="W114" s="3"/>
      <c r="X114" s="3"/>
      <c r="Y114" s="3"/>
      <c r="Z114" s="3"/>
    </row>
    <row r="115" ht="15.75" hidden="1" customHeight="1">
      <c r="A115" s="16" t="str">
        <f>VLOOKUP(B115,'NA BASE'!A:A,1,0)</f>
        <v>30/08/2022 15:10:59</v>
      </c>
      <c r="B115" s="16" t="s">
        <v>919</v>
      </c>
      <c r="C115" s="3" t="s">
        <v>19</v>
      </c>
      <c r="D115" s="3" t="s">
        <v>20</v>
      </c>
      <c r="E115" s="3" t="s">
        <v>21</v>
      </c>
      <c r="F115" s="6">
        <v>5.0</v>
      </c>
      <c r="G115" s="6">
        <v>500.0</v>
      </c>
      <c r="H115" s="3" t="s">
        <v>365</v>
      </c>
      <c r="I115" s="4" t="s">
        <v>127</v>
      </c>
      <c r="J115" s="3"/>
      <c r="K115" s="3"/>
      <c r="L115" s="3"/>
      <c r="M115" s="3" t="s">
        <v>34</v>
      </c>
      <c r="N115" s="3" t="s">
        <v>34</v>
      </c>
      <c r="O115" s="3"/>
      <c r="P115" s="3" t="s">
        <v>27</v>
      </c>
      <c r="Q115" s="3"/>
      <c r="R115" s="3"/>
      <c r="S115" s="3"/>
      <c r="T115" s="3"/>
      <c r="U115" s="3"/>
      <c r="V115" s="3"/>
      <c r="W115" s="3"/>
      <c r="X115" s="3"/>
      <c r="Y115" s="3"/>
      <c r="Z115" s="3"/>
    </row>
    <row r="116" ht="15.75" hidden="1" customHeight="1">
      <c r="A116" s="16" t="str">
        <f>VLOOKUP(B116,'NA BASE'!A:A,1,0)</f>
        <v>30/08/2022 16:23:46</v>
      </c>
      <c r="B116" s="16" t="s">
        <v>920</v>
      </c>
      <c r="C116" s="3" t="s">
        <v>27</v>
      </c>
      <c r="D116" s="3"/>
      <c r="E116" s="3"/>
      <c r="F116" s="3"/>
      <c r="G116" s="3"/>
      <c r="H116" s="3"/>
      <c r="I116" s="3"/>
      <c r="J116" s="3"/>
      <c r="K116" s="3"/>
      <c r="L116" s="3"/>
      <c r="M116" s="3"/>
      <c r="N116" s="3"/>
      <c r="O116" s="3"/>
      <c r="P116" s="3"/>
      <c r="Q116" s="3"/>
      <c r="R116" s="3"/>
      <c r="S116" s="3"/>
      <c r="T116" s="3"/>
      <c r="U116" s="3"/>
      <c r="V116" s="3"/>
      <c r="W116" s="3"/>
      <c r="X116" s="3"/>
      <c r="Y116" s="3"/>
      <c r="Z116" s="3"/>
    </row>
    <row r="117" ht="15.75" hidden="1" customHeight="1">
      <c r="A117" s="16" t="str">
        <f>VLOOKUP(B117,'NA BASE'!A:A,1,0)</f>
        <v>31/08/2022 10:32:40</v>
      </c>
      <c r="B117" s="16" t="s">
        <v>921</v>
      </c>
      <c r="C117" s="3" t="s">
        <v>19</v>
      </c>
      <c r="D117" s="3" t="s">
        <v>66</v>
      </c>
      <c r="E117" s="3" t="s">
        <v>44</v>
      </c>
      <c r="F117" s="3" t="s">
        <v>204</v>
      </c>
      <c r="G117" s="3" t="s">
        <v>366</v>
      </c>
      <c r="H117" s="3" t="s">
        <v>110</v>
      </c>
      <c r="I117" s="3" t="s">
        <v>83</v>
      </c>
      <c r="J117" s="3" t="s">
        <v>34</v>
      </c>
      <c r="K117" s="3" t="s">
        <v>24</v>
      </c>
      <c r="L117" s="3" t="s">
        <v>35</v>
      </c>
      <c r="M117" s="3" t="s">
        <v>24</v>
      </c>
      <c r="N117" s="3" t="s">
        <v>24</v>
      </c>
      <c r="O117" s="3"/>
      <c r="P117" s="3" t="s">
        <v>19</v>
      </c>
      <c r="Q117" s="3" t="s">
        <v>64</v>
      </c>
      <c r="R117" s="3" t="s">
        <v>367</v>
      </c>
      <c r="S117" s="3" t="s">
        <v>27</v>
      </c>
      <c r="T117" s="3"/>
      <c r="U117" s="3"/>
      <c r="V117" s="3"/>
      <c r="W117" s="3"/>
      <c r="X117" s="3"/>
      <c r="Y117" s="3"/>
      <c r="Z117" s="3"/>
    </row>
    <row r="118" ht="15.75" hidden="1" customHeight="1">
      <c r="A118" s="16" t="str">
        <f>VLOOKUP(B118,'NA BASE'!A:A,1,0)</f>
        <v>31/08/2022 20:23:00</v>
      </c>
      <c r="B118" s="16" t="s">
        <v>922</v>
      </c>
      <c r="C118" s="3" t="s">
        <v>19</v>
      </c>
      <c r="D118" s="3"/>
      <c r="E118" s="4" t="s">
        <v>368</v>
      </c>
      <c r="F118" s="3"/>
      <c r="G118" s="6">
        <v>60.0</v>
      </c>
      <c r="H118" s="3" t="s">
        <v>143</v>
      </c>
      <c r="I118" s="3" t="s">
        <v>33</v>
      </c>
      <c r="J118" s="3"/>
      <c r="K118" s="3"/>
      <c r="L118" s="3"/>
      <c r="M118" s="3"/>
      <c r="N118" s="3"/>
      <c r="O118" s="3" t="s">
        <v>35</v>
      </c>
      <c r="P118" s="3" t="s">
        <v>27</v>
      </c>
      <c r="Q118" s="3"/>
      <c r="R118" s="3"/>
      <c r="S118" s="3"/>
      <c r="T118" s="3"/>
      <c r="U118" s="3"/>
      <c r="V118" s="3"/>
      <c r="W118" s="3"/>
      <c r="X118" s="3"/>
      <c r="Y118" s="3"/>
      <c r="Z118" s="3"/>
    </row>
    <row r="119" ht="15.75" hidden="1" customHeight="1">
      <c r="A119" s="16" t="str">
        <f>VLOOKUP(B119,'NA BASE'!A:A,1,0)</f>
        <v>01/09/2022 10:32:03</v>
      </c>
      <c r="B119" s="16" t="s">
        <v>923</v>
      </c>
      <c r="C119" s="3" t="s">
        <v>19</v>
      </c>
      <c r="D119" s="3" t="s">
        <v>20</v>
      </c>
      <c r="E119" s="3" t="s">
        <v>369</v>
      </c>
      <c r="F119" s="6">
        <v>12.0</v>
      </c>
      <c r="G119" s="6">
        <v>120.0</v>
      </c>
      <c r="H119" s="3" t="s">
        <v>370</v>
      </c>
      <c r="I119" s="3" t="s">
        <v>371</v>
      </c>
      <c r="J119" s="3" t="s">
        <v>35</v>
      </c>
      <c r="K119" s="4" t="s">
        <v>35</v>
      </c>
      <c r="L119" s="3"/>
      <c r="M119" s="3" t="s">
        <v>35</v>
      </c>
      <c r="N119" s="4" t="s">
        <v>35</v>
      </c>
      <c r="O119" s="3"/>
      <c r="P119" s="3" t="s">
        <v>19</v>
      </c>
      <c r="Q119" s="3" t="s">
        <v>124</v>
      </c>
      <c r="R119" s="3" t="s">
        <v>372</v>
      </c>
      <c r="S119" s="3" t="s">
        <v>27</v>
      </c>
      <c r="T119" s="3"/>
      <c r="U119" s="3"/>
      <c r="V119" s="3"/>
      <c r="W119" s="3"/>
      <c r="X119" s="3"/>
      <c r="Y119" s="3"/>
      <c r="Z119" s="3"/>
    </row>
    <row r="120" ht="15.75" hidden="1" customHeight="1">
      <c r="A120" s="16" t="str">
        <f>VLOOKUP(B120,'NA BASE'!A:A,1,0)</f>
        <v>02/09/2022 17:17:48</v>
      </c>
      <c r="B120" s="16" t="s">
        <v>924</v>
      </c>
      <c r="C120" s="3" t="s">
        <v>19</v>
      </c>
      <c r="D120" s="3" t="s">
        <v>49</v>
      </c>
      <c r="E120" s="3" t="s">
        <v>373</v>
      </c>
      <c r="F120" s="3" t="s">
        <v>374</v>
      </c>
      <c r="G120" s="7">
        <v>2000.0</v>
      </c>
      <c r="H120" s="3" t="s">
        <v>375</v>
      </c>
      <c r="I120" s="3" t="s">
        <v>95</v>
      </c>
      <c r="J120" s="4" t="s">
        <v>35</v>
      </c>
      <c r="K120" s="3"/>
      <c r="L120" s="3"/>
      <c r="M120" s="3" t="s">
        <v>34</v>
      </c>
      <c r="N120" s="4" t="s">
        <v>35</v>
      </c>
      <c r="O120" s="3"/>
      <c r="P120" s="3" t="s">
        <v>19</v>
      </c>
      <c r="Q120" s="3" t="s">
        <v>117</v>
      </c>
      <c r="R120" s="3" t="s">
        <v>376</v>
      </c>
      <c r="S120" s="3" t="s">
        <v>19</v>
      </c>
      <c r="T120" s="3"/>
      <c r="U120" s="3"/>
      <c r="V120" s="3"/>
      <c r="W120" s="3"/>
      <c r="X120" s="3"/>
      <c r="Y120" s="3"/>
      <c r="Z120" s="3"/>
    </row>
    <row r="121" ht="15.75" hidden="1" customHeight="1">
      <c r="A121" s="16" t="str">
        <f>VLOOKUP(B121,'NA BASE'!A:A,1,0)</f>
        <v>05/09/2022 06:30:35</v>
      </c>
      <c r="B121" s="16" t="s">
        <v>925</v>
      </c>
      <c r="C121" s="3" t="s">
        <v>19</v>
      </c>
      <c r="D121" s="3" t="s">
        <v>20</v>
      </c>
      <c r="E121" s="3" t="s">
        <v>44</v>
      </c>
      <c r="F121" s="3" t="s">
        <v>377</v>
      </c>
      <c r="G121" s="6">
        <v>550.0</v>
      </c>
      <c r="H121" s="3" t="s">
        <v>378</v>
      </c>
      <c r="I121" s="3" t="s">
        <v>33</v>
      </c>
      <c r="J121" s="3" t="s">
        <v>35</v>
      </c>
      <c r="K121" s="3" t="s">
        <v>24</v>
      </c>
      <c r="L121" s="3" t="s">
        <v>34</v>
      </c>
      <c r="M121" s="3"/>
      <c r="N121" s="3" t="s">
        <v>34</v>
      </c>
      <c r="O121" s="3"/>
      <c r="P121" s="3" t="s">
        <v>19</v>
      </c>
      <c r="Q121" s="3" t="s">
        <v>25</v>
      </c>
      <c r="R121" s="3" t="s">
        <v>379</v>
      </c>
      <c r="S121" s="3" t="s">
        <v>27</v>
      </c>
      <c r="T121" s="3"/>
      <c r="U121" s="3"/>
      <c r="V121" s="3"/>
      <c r="W121" s="3"/>
      <c r="X121" s="3"/>
      <c r="Y121" s="3"/>
      <c r="Z121" s="3"/>
    </row>
    <row r="122" ht="15.75" hidden="1" customHeight="1">
      <c r="A122" s="16" t="str">
        <f>VLOOKUP(B122,'NA BASE'!A:A,1,0)</f>
        <v>05/09/2022 17:58:34</v>
      </c>
      <c r="B122" s="16" t="s">
        <v>926</v>
      </c>
      <c r="C122" s="3" t="s">
        <v>27</v>
      </c>
      <c r="D122" s="3"/>
      <c r="E122" s="3"/>
      <c r="F122" s="3"/>
      <c r="G122" s="3"/>
      <c r="H122" s="3"/>
      <c r="I122" s="3"/>
      <c r="J122" s="3"/>
      <c r="K122" s="3"/>
      <c r="L122" s="3"/>
      <c r="M122" s="3"/>
      <c r="N122" s="3"/>
      <c r="O122" s="3"/>
      <c r="P122" s="3"/>
      <c r="Q122" s="3"/>
      <c r="R122" s="3"/>
      <c r="S122" s="3"/>
      <c r="T122" s="3"/>
      <c r="U122" s="3"/>
      <c r="V122" s="3"/>
      <c r="W122" s="3"/>
      <c r="X122" s="3"/>
      <c r="Y122" s="3"/>
      <c r="Z122" s="3"/>
    </row>
    <row r="123" ht="15.75" hidden="1" customHeight="1">
      <c r="A123" s="16" t="str">
        <f>VLOOKUP(B123,'NA BASE'!A:A,1,0)</f>
        <v>05/09/2022 18:42:54</v>
      </c>
      <c r="B123" s="16" t="s">
        <v>927</v>
      </c>
      <c r="C123" s="3" t="s">
        <v>19</v>
      </c>
      <c r="D123" s="3" t="s">
        <v>49</v>
      </c>
      <c r="E123" s="3" t="s">
        <v>38</v>
      </c>
      <c r="F123" s="6">
        <v>7.0</v>
      </c>
      <c r="G123" s="6">
        <v>250.0</v>
      </c>
      <c r="H123" s="3" t="s">
        <v>143</v>
      </c>
      <c r="I123" s="3" t="s">
        <v>23</v>
      </c>
      <c r="J123" s="3" t="s">
        <v>34</v>
      </c>
      <c r="K123" s="3" t="s">
        <v>24</v>
      </c>
      <c r="L123" s="3"/>
      <c r="M123" s="3" t="s">
        <v>34</v>
      </c>
      <c r="N123" s="3" t="s">
        <v>34</v>
      </c>
      <c r="O123" s="3"/>
      <c r="P123" s="3" t="s">
        <v>19</v>
      </c>
      <c r="Q123" s="3" t="s">
        <v>380</v>
      </c>
      <c r="R123" s="3" t="s">
        <v>381</v>
      </c>
      <c r="S123" s="3" t="s">
        <v>27</v>
      </c>
      <c r="T123" s="3"/>
      <c r="U123" s="3"/>
      <c r="V123" s="3"/>
      <c r="W123" s="3"/>
      <c r="X123" s="3"/>
      <c r="Y123" s="3"/>
      <c r="Z123" s="3"/>
    </row>
    <row r="124" ht="15.75" hidden="1" customHeight="1">
      <c r="A124" s="16" t="str">
        <f>VLOOKUP(B124,'NA BASE'!A:A,1,0)</f>
        <v>06/09/2022 07:37:21</v>
      </c>
      <c r="B124" s="16" t="s">
        <v>928</v>
      </c>
      <c r="C124" s="3" t="s">
        <v>19</v>
      </c>
      <c r="D124" s="3" t="s">
        <v>49</v>
      </c>
      <c r="E124" s="3" t="s">
        <v>44</v>
      </c>
      <c r="F124" s="6">
        <v>8.0</v>
      </c>
      <c r="G124" s="7">
        <v>40000.0</v>
      </c>
      <c r="H124" s="3" t="s">
        <v>29</v>
      </c>
      <c r="I124" s="3" t="s">
        <v>23</v>
      </c>
      <c r="J124" s="3" t="s">
        <v>34</v>
      </c>
      <c r="K124" s="3" t="s">
        <v>34</v>
      </c>
      <c r="L124" s="3" t="s">
        <v>34</v>
      </c>
      <c r="M124" s="3" t="s">
        <v>34</v>
      </c>
      <c r="N124" s="3" t="s">
        <v>34</v>
      </c>
      <c r="O124" s="3"/>
      <c r="P124" s="3" t="s">
        <v>27</v>
      </c>
      <c r="Q124" s="3"/>
      <c r="R124" s="3"/>
      <c r="S124" s="3"/>
      <c r="T124" s="3"/>
      <c r="U124" s="3"/>
      <c r="V124" s="3"/>
      <c r="W124" s="3"/>
      <c r="X124" s="3"/>
      <c r="Y124" s="3"/>
      <c r="Z124" s="3"/>
    </row>
    <row r="125" ht="15.75" hidden="1" customHeight="1">
      <c r="A125" s="16" t="str">
        <f>VLOOKUP(B125,'NA BASE'!A:A,1,0)</f>
        <v>06/09/2022 09:55:00</v>
      </c>
      <c r="B125" s="16" t="s">
        <v>929</v>
      </c>
      <c r="C125" s="3" t="s">
        <v>19</v>
      </c>
      <c r="D125" s="3" t="s">
        <v>101</v>
      </c>
      <c r="E125" s="3" t="s">
        <v>21</v>
      </c>
      <c r="F125" s="6">
        <v>15.0</v>
      </c>
      <c r="G125" s="6">
        <v>30.0</v>
      </c>
      <c r="H125" s="3" t="s">
        <v>382</v>
      </c>
      <c r="I125" s="3" t="s">
        <v>137</v>
      </c>
      <c r="J125" s="3" t="s">
        <v>35</v>
      </c>
      <c r="K125" s="3" t="s">
        <v>24</v>
      </c>
      <c r="L125" s="3" t="s">
        <v>34</v>
      </c>
      <c r="M125" s="3" t="s">
        <v>34</v>
      </c>
      <c r="N125" s="3" t="s">
        <v>34</v>
      </c>
      <c r="O125" s="3"/>
      <c r="P125" s="3" t="s">
        <v>19</v>
      </c>
      <c r="Q125" s="3" t="s">
        <v>380</v>
      </c>
      <c r="R125" s="3" t="s">
        <v>383</v>
      </c>
      <c r="S125" s="3" t="s">
        <v>19</v>
      </c>
      <c r="T125" s="3" t="s">
        <v>384</v>
      </c>
      <c r="U125" s="3"/>
      <c r="V125" s="3"/>
      <c r="W125" s="3"/>
      <c r="X125" s="3"/>
      <c r="Y125" s="3"/>
      <c r="Z125" s="3"/>
    </row>
    <row r="126" ht="15.75" hidden="1" customHeight="1">
      <c r="A126" s="16" t="str">
        <f>VLOOKUP(B126,'NA BASE'!A:A,1,0)</f>
        <v>06/09/2022 10:18:36</v>
      </c>
      <c r="B126" s="16" t="s">
        <v>930</v>
      </c>
      <c r="C126" s="3" t="s">
        <v>19</v>
      </c>
      <c r="D126" s="3" t="s">
        <v>101</v>
      </c>
      <c r="E126" s="3" t="s">
        <v>168</v>
      </c>
      <c r="F126" s="3" t="s">
        <v>279</v>
      </c>
      <c r="G126" s="6">
        <v>5000.0</v>
      </c>
      <c r="H126" s="3" t="s">
        <v>385</v>
      </c>
      <c r="I126" s="3" t="s">
        <v>371</v>
      </c>
      <c r="J126" s="3" t="s">
        <v>34</v>
      </c>
      <c r="K126" s="3" t="s">
        <v>34</v>
      </c>
      <c r="L126" s="3" t="s">
        <v>34</v>
      </c>
      <c r="M126" s="3" t="s">
        <v>34</v>
      </c>
      <c r="N126" s="3" t="s">
        <v>34</v>
      </c>
      <c r="O126" s="3"/>
      <c r="P126" s="3" t="s">
        <v>19</v>
      </c>
      <c r="Q126" s="3" t="s">
        <v>79</v>
      </c>
      <c r="R126" s="3" t="s">
        <v>386</v>
      </c>
      <c r="S126" s="3" t="s">
        <v>27</v>
      </c>
      <c r="T126" s="3"/>
      <c r="U126" s="3"/>
      <c r="V126" s="3"/>
      <c r="W126" s="3"/>
      <c r="X126" s="3"/>
      <c r="Y126" s="3"/>
      <c r="Z126" s="3"/>
    </row>
    <row r="127" ht="15.75" hidden="1" customHeight="1">
      <c r="A127" s="16" t="str">
        <f>VLOOKUP(B127,'NA BASE'!A:A,1,0)</f>
        <v>06/09/2022 16:18:03</v>
      </c>
      <c r="B127" s="16" t="s">
        <v>931</v>
      </c>
      <c r="C127" s="3" t="s">
        <v>19</v>
      </c>
      <c r="D127" s="3" t="s">
        <v>101</v>
      </c>
      <c r="E127" s="3" t="s">
        <v>44</v>
      </c>
      <c r="F127" s="6">
        <v>4.0</v>
      </c>
      <c r="G127" s="6">
        <v>5000.0</v>
      </c>
      <c r="H127" s="3" t="s">
        <v>347</v>
      </c>
      <c r="I127" s="3" t="s">
        <v>95</v>
      </c>
      <c r="J127" s="3" t="s">
        <v>34</v>
      </c>
      <c r="K127" s="3" t="s">
        <v>24</v>
      </c>
      <c r="L127" s="3" t="s">
        <v>24</v>
      </c>
      <c r="M127" s="3" t="s">
        <v>24</v>
      </c>
      <c r="N127" s="3" t="s">
        <v>24</v>
      </c>
      <c r="O127" s="3"/>
      <c r="P127" s="3" t="s">
        <v>19</v>
      </c>
      <c r="Q127" s="3" t="s">
        <v>84</v>
      </c>
      <c r="R127" s="3" t="s">
        <v>387</v>
      </c>
      <c r="S127" s="3" t="s">
        <v>27</v>
      </c>
      <c r="T127" s="3"/>
      <c r="U127" s="3"/>
      <c r="V127" s="3"/>
      <c r="W127" s="3"/>
      <c r="X127" s="3"/>
      <c r="Y127" s="3"/>
      <c r="Z127" s="3"/>
    </row>
    <row r="128" ht="15.75" hidden="1" customHeight="1">
      <c r="A128" s="16" t="str">
        <f>VLOOKUP(B128,'NA BASE'!A:A,1,0)</f>
        <v>06/09/2022 21:19:30</v>
      </c>
      <c r="B128" s="16" t="s">
        <v>932</v>
      </c>
      <c r="C128" s="3" t="s">
        <v>19</v>
      </c>
      <c r="D128" s="3" t="s">
        <v>20</v>
      </c>
      <c r="E128" s="3" t="s">
        <v>38</v>
      </c>
      <c r="F128" s="3" t="s">
        <v>388</v>
      </c>
      <c r="G128" s="6">
        <v>10.0</v>
      </c>
      <c r="H128" s="3" t="s">
        <v>29</v>
      </c>
      <c r="I128" s="3" t="s">
        <v>23</v>
      </c>
      <c r="J128" s="3" t="s">
        <v>35</v>
      </c>
      <c r="K128" s="3" t="s">
        <v>35</v>
      </c>
      <c r="L128" s="3" t="s">
        <v>35</v>
      </c>
      <c r="M128" s="3" t="s">
        <v>35</v>
      </c>
      <c r="N128" s="4" t="s">
        <v>35</v>
      </c>
      <c r="O128" s="3"/>
      <c r="P128" s="3" t="s">
        <v>27</v>
      </c>
      <c r="Q128" s="3"/>
      <c r="R128" s="3"/>
      <c r="S128" s="3"/>
      <c r="T128" s="3"/>
      <c r="U128" s="3"/>
      <c r="V128" s="3"/>
      <c r="W128" s="3"/>
      <c r="X128" s="3"/>
      <c r="Y128" s="3"/>
      <c r="Z128" s="3"/>
    </row>
    <row r="129" ht="15.75" hidden="1" customHeight="1">
      <c r="A129" s="16" t="str">
        <f>VLOOKUP(B129,'NA BASE'!A:A,1,0)</f>
        <v>06/09/2022 21:35:44</v>
      </c>
      <c r="B129" s="16" t="s">
        <v>933</v>
      </c>
      <c r="C129" s="3" t="s">
        <v>19</v>
      </c>
      <c r="D129" s="3" t="s">
        <v>49</v>
      </c>
      <c r="E129" s="3" t="s">
        <v>38</v>
      </c>
      <c r="F129" s="6">
        <v>10.0</v>
      </c>
      <c r="G129" s="6">
        <v>5000.0</v>
      </c>
      <c r="H129" s="3" t="s">
        <v>389</v>
      </c>
      <c r="I129" s="3" t="s">
        <v>390</v>
      </c>
      <c r="J129" s="3"/>
      <c r="K129" s="3"/>
      <c r="L129" s="3"/>
      <c r="M129" s="4" t="s">
        <v>35</v>
      </c>
      <c r="N129" s="3"/>
      <c r="O129" s="3"/>
      <c r="P129" s="3" t="s">
        <v>19</v>
      </c>
      <c r="Q129" s="3" t="s">
        <v>391</v>
      </c>
      <c r="R129" s="3" t="s">
        <v>392</v>
      </c>
      <c r="S129" s="3" t="s">
        <v>27</v>
      </c>
      <c r="T129" s="3"/>
      <c r="U129" s="3"/>
      <c r="V129" s="3"/>
      <c r="W129" s="3"/>
      <c r="X129" s="3"/>
      <c r="Y129" s="3"/>
      <c r="Z129" s="3"/>
    </row>
    <row r="130" ht="15.75" hidden="1" customHeight="1">
      <c r="A130" s="16" t="str">
        <f>VLOOKUP(B130,'NA BASE'!A:A,1,0)</f>
        <v>07/09/2022 10:55:24</v>
      </c>
      <c r="B130" s="16" t="s">
        <v>934</v>
      </c>
      <c r="C130" s="3" t="s">
        <v>19</v>
      </c>
      <c r="D130" s="3" t="s">
        <v>20</v>
      </c>
      <c r="E130" s="3" t="s">
        <v>393</v>
      </c>
      <c r="F130" s="6">
        <v>2.5</v>
      </c>
      <c r="G130" s="6">
        <v>4500.0</v>
      </c>
      <c r="H130" s="3" t="s">
        <v>394</v>
      </c>
      <c r="I130" s="3" t="s">
        <v>68</v>
      </c>
      <c r="J130" s="4" t="s">
        <v>35</v>
      </c>
      <c r="K130" s="3"/>
      <c r="L130" s="3" t="s">
        <v>34</v>
      </c>
      <c r="M130" s="3" t="s">
        <v>34</v>
      </c>
      <c r="N130" s="3" t="s">
        <v>24</v>
      </c>
      <c r="O130" s="3"/>
      <c r="P130" s="3" t="s">
        <v>19</v>
      </c>
      <c r="Q130" s="3" t="s">
        <v>186</v>
      </c>
      <c r="R130" s="3" t="s">
        <v>395</v>
      </c>
      <c r="S130" s="3" t="s">
        <v>27</v>
      </c>
      <c r="T130" s="3"/>
      <c r="U130" s="3"/>
      <c r="V130" s="3"/>
      <c r="W130" s="3"/>
      <c r="X130" s="3"/>
      <c r="Y130" s="3"/>
      <c r="Z130" s="3"/>
    </row>
    <row r="131" ht="15.75" hidden="1" customHeight="1">
      <c r="A131" s="16" t="str">
        <f>VLOOKUP(B131,'NA BASE'!A:A,1,0)</f>
        <v>07/09/2022 19:55:51</v>
      </c>
      <c r="B131" s="16" t="s">
        <v>935</v>
      </c>
      <c r="C131" s="3" t="s">
        <v>19</v>
      </c>
      <c r="D131" s="3" t="s">
        <v>20</v>
      </c>
      <c r="E131" s="3" t="s">
        <v>21</v>
      </c>
      <c r="F131" s="6">
        <v>4.0</v>
      </c>
      <c r="G131" s="3" t="s">
        <v>396</v>
      </c>
      <c r="H131" s="3" t="s">
        <v>397</v>
      </c>
      <c r="I131" s="3" t="s">
        <v>33</v>
      </c>
      <c r="J131" s="3" t="s">
        <v>35</v>
      </c>
      <c r="K131" s="3" t="s">
        <v>35</v>
      </c>
      <c r="L131" s="3" t="s">
        <v>35</v>
      </c>
      <c r="M131" s="3" t="s">
        <v>24</v>
      </c>
      <c r="N131" s="3" t="s">
        <v>24</v>
      </c>
      <c r="O131" s="3"/>
      <c r="P131" s="3" t="s">
        <v>19</v>
      </c>
      <c r="Q131" s="3" t="s">
        <v>36</v>
      </c>
      <c r="R131" s="3" t="s">
        <v>398</v>
      </c>
      <c r="S131" s="3" t="s">
        <v>27</v>
      </c>
      <c r="T131" s="3"/>
      <c r="U131" s="3"/>
      <c r="V131" s="3"/>
      <c r="W131" s="3"/>
      <c r="X131" s="3"/>
      <c r="Y131" s="3"/>
      <c r="Z131" s="3"/>
    </row>
    <row r="132" ht="15.75" hidden="1" customHeight="1">
      <c r="A132" s="16" t="str">
        <f>VLOOKUP(B132,'NA BASE'!A:A,1,0)</f>
        <v>07/09/2022 23:18:47</v>
      </c>
      <c r="B132" s="16" t="s">
        <v>936</v>
      </c>
      <c r="C132" s="3" t="s">
        <v>19</v>
      </c>
      <c r="D132" s="3" t="s">
        <v>49</v>
      </c>
      <c r="E132" s="3" t="s">
        <v>399</v>
      </c>
      <c r="F132" s="3" t="s">
        <v>199</v>
      </c>
      <c r="G132" s="3" t="s">
        <v>400</v>
      </c>
      <c r="H132" s="3" t="s">
        <v>29</v>
      </c>
      <c r="I132" s="3" t="s">
        <v>23</v>
      </c>
      <c r="J132" s="4" t="s">
        <v>35</v>
      </c>
      <c r="K132" s="3"/>
      <c r="L132" s="3" t="s">
        <v>35</v>
      </c>
      <c r="M132" s="4" t="s">
        <v>35</v>
      </c>
      <c r="N132" s="3"/>
      <c r="O132" s="3"/>
      <c r="P132" s="3" t="s">
        <v>19</v>
      </c>
      <c r="Q132" s="3" t="s">
        <v>285</v>
      </c>
      <c r="R132" s="3" t="s">
        <v>401</v>
      </c>
      <c r="S132" s="3" t="s">
        <v>19</v>
      </c>
      <c r="T132" s="4" t="s">
        <v>402</v>
      </c>
      <c r="U132" s="3"/>
      <c r="V132" s="3"/>
      <c r="W132" s="3"/>
      <c r="X132" s="3"/>
      <c r="Y132" s="3"/>
      <c r="Z132" s="3"/>
    </row>
    <row r="133" ht="15.75" hidden="1" customHeight="1">
      <c r="A133" s="16" t="str">
        <f>VLOOKUP(B133,'NA BASE'!A:A,1,0)</f>
        <v>08/09/2022 11:28:00</v>
      </c>
      <c r="B133" s="16" t="s">
        <v>937</v>
      </c>
      <c r="C133" s="3" t="s">
        <v>19</v>
      </c>
      <c r="D133" s="3" t="s">
        <v>20</v>
      </c>
      <c r="E133" s="3" t="s">
        <v>44</v>
      </c>
      <c r="F133" s="6">
        <v>1.0</v>
      </c>
      <c r="G133" s="6">
        <v>4500.0</v>
      </c>
      <c r="H133" s="3" t="s">
        <v>403</v>
      </c>
      <c r="I133" s="3" t="s">
        <v>404</v>
      </c>
      <c r="J133" s="3" t="s">
        <v>24</v>
      </c>
      <c r="K133" s="3" t="s">
        <v>24</v>
      </c>
      <c r="L133" s="3" t="s">
        <v>35</v>
      </c>
      <c r="M133" s="3" t="s">
        <v>35</v>
      </c>
      <c r="N133" s="3" t="s">
        <v>24</v>
      </c>
      <c r="O133" s="3" t="s">
        <v>24</v>
      </c>
      <c r="P133" s="3" t="s">
        <v>19</v>
      </c>
      <c r="Q133" s="3" t="s">
        <v>141</v>
      </c>
      <c r="R133" s="3" t="s">
        <v>405</v>
      </c>
      <c r="S133" s="3" t="s">
        <v>19</v>
      </c>
      <c r="T133" s="4" t="s">
        <v>406</v>
      </c>
      <c r="U133" s="3"/>
      <c r="V133" s="3"/>
      <c r="W133" s="3"/>
      <c r="X133" s="3"/>
      <c r="Y133" s="3"/>
      <c r="Z133" s="3"/>
    </row>
    <row r="134" ht="15.75" hidden="1" customHeight="1">
      <c r="A134" s="16" t="str">
        <f>VLOOKUP(B134,'NA BASE'!A:A,1,0)</f>
        <v>09/09/2022 09:26:14</v>
      </c>
      <c r="B134" s="16" t="s">
        <v>938</v>
      </c>
      <c r="C134" s="3" t="s">
        <v>19</v>
      </c>
      <c r="D134" s="3" t="s">
        <v>101</v>
      </c>
      <c r="E134" s="3" t="s">
        <v>407</v>
      </c>
      <c r="F134" s="3" t="s">
        <v>408</v>
      </c>
      <c r="G134" s="6">
        <v>200.0</v>
      </c>
      <c r="H134" s="3" t="s">
        <v>29</v>
      </c>
      <c r="I134" s="3" t="s">
        <v>23</v>
      </c>
      <c r="J134" s="3" t="s">
        <v>34</v>
      </c>
      <c r="K134" s="3" t="s">
        <v>24</v>
      </c>
      <c r="L134" s="3"/>
      <c r="M134" s="3"/>
      <c r="N134" s="3" t="s">
        <v>24</v>
      </c>
      <c r="O134" s="3"/>
      <c r="P134" s="3" t="s">
        <v>19</v>
      </c>
      <c r="Q134" s="3" t="s">
        <v>155</v>
      </c>
      <c r="R134" s="3" t="s">
        <v>408</v>
      </c>
      <c r="S134" s="3" t="s">
        <v>27</v>
      </c>
      <c r="T134" s="3"/>
      <c r="U134" s="3"/>
      <c r="V134" s="3"/>
      <c r="W134" s="3"/>
      <c r="X134" s="3"/>
      <c r="Y134" s="3"/>
      <c r="Z134" s="3"/>
    </row>
    <row r="135" ht="15.75" hidden="1" customHeight="1">
      <c r="A135" s="16" t="str">
        <f>VLOOKUP(B135,'NA BASE'!A:A,1,0)</f>
        <v>11/09/2022 19:14:18</v>
      </c>
      <c r="B135" s="16" t="s">
        <v>939</v>
      </c>
      <c r="C135" s="3" t="s">
        <v>19</v>
      </c>
      <c r="D135" s="3" t="s">
        <v>101</v>
      </c>
      <c r="E135" s="3" t="s">
        <v>44</v>
      </c>
      <c r="F135" s="6">
        <v>6.0</v>
      </c>
      <c r="G135" s="8">
        <v>1000.0</v>
      </c>
      <c r="H135" s="3" t="s">
        <v>409</v>
      </c>
      <c r="I135" s="3" t="s">
        <v>127</v>
      </c>
      <c r="J135" s="3" t="s">
        <v>35</v>
      </c>
      <c r="K135" s="3" t="s">
        <v>35</v>
      </c>
      <c r="L135" s="3" t="s">
        <v>35</v>
      </c>
      <c r="M135" s="3" t="s">
        <v>34</v>
      </c>
      <c r="N135" s="4" t="s">
        <v>35</v>
      </c>
      <c r="O135" s="3"/>
      <c r="P135" s="3" t="s">
        <v>19</v>
      </c>
      <c r="Q135" s="3" t="s">
        <v>380</v>
      </c>
      <c r="R135" s="3" t="s">
        <v>212</v>
      </c>
      <c r="S135" s="3" t="s">
        <v>27</v>
      </c>
      <c r="T135" s="3"/>
      <c r="U135" s="3"/>
      <c r="V135" s="3"/>
      <c r="W135" s="3"/>
      <c r="X135" s="3"/>
      <c r="Y135" s="3"/>
      <c r="Z135" s="3"/>
    </row>
    <row r="136" ht="15.75" hidden="1" customHeight="1">
      <c r="A136" s="16" t="str">
        <f>VLOOKUP(B136,'NA BASE'!A:A,1,0)</f>
        <v>11/09/2022 23:06:06</v>
      </c>
      <c r="B136" s="16" t="s">
        <v>940</v>
      </c>
      <c r="C136" s="3" t="s">
        <v>19</v>
      </c>
      <c r="D136" s="3" t="s">
        <v>49</v>
      </c>
      <c r="E136" s="3" t="s">
        <v>21</v>
      </c>
      <c r="F136" s="6">
        <v>10.0</v>
      </c>
      <c r="G136" s="6">
        <v>6000.0</v>
      </c>
      <c r="H136" s="3" t="s">
        <v>410</v>
      </c>
      <c r="I136" s="3" t="s">
        <v>83</v>
      </c>
      <c r="J136" s="3" t="s">
        <v>35</v>
      </c>
      <c r="K136" s="3" t="s">
        <v>24</v>
      </c>
      <c r="L136" s="4" t="s">
        <v>35</v>
      </c>
      <c r="M136" s="3"/>
      <c r="N136" s="3" t="s">
        <v>24</v>
      </c>
      <c r="O136" s="3"/>
      <c r="P136" s="3" t="s">
        <v>19</v>
      </c>
      <c r="Q136" s="3" t="s">
        <v>117</v>
      </c>
      <c r="R136" s="3" t="s">
        <v>411</v>
      </c>
      <c r="S136" s="3" t="s">
        <v>19</v>
      </c>
      <c r="T136" s="4" t="s">
        <v>412</v>
      </c>
      <c r="U136" s="3"/>
      <c r="V136" s="3"/>
      <c r="W136" s="3"/>
      <c r="X136" s="3"/>
      <c r="Y136" s="3"/>
      <c r="Z136" s="3"/>
    </row>
    <row r="137" ht="15.75" hidden="1" customHeight="1">
      <c r="A137" s="16" t="str">
        <f>VLOOKUP(B137,'NA BASE'!A:A,1,0)</f>
        <v>12/09/2022 12:53:48</v>
      </c>
      <c r="B137" s="16" t="s">
        <v>941</v>
      </c>
      <c r="C137" s="3" t="s">
        <v>19</v>
      </c>
      <c r="D137" s="3" t="s">
        <v>49</v>
      </c>
      <c r="E137" s="3" t="s">
        <v>153</v>
      </c>
      <c r="F137" s="3" t="s">
        <v>413</v>
      </c>
      <c r="G137" s="6">
        <v>10.0</v>
      </c>
      <c r="H137" s="3" t="s">
        <v>414</v>
      </c>
      <c r="I137" s="3" t="s">
        <v>23</v>
      </c>
      <c r="J137" s="3" t="s">
        <v>24</v>
      </c>
      <c r="K137" s="3" t="s">
        <v>24</v>
      </c>
      <c r="L137" s="3"/>
      <c r="M137" s="3"/>
      <c r="N137" s="3" t="s">
        <v>24</v>
      </c>
      <c r="O137" s="3"/>
      <c r="P137" s="3" t="s">
        <v>19</v>
      </c>
      <c r="Q137" s="3" t="s">
        <v>155</v>
      </c>
      <c r="R137" s="3" t="s">
        <v>415</v>
      </c>
      <c r="S137" s="3" t="s">
        <v>27</v>
      </c>
      <c r="T137" s="3"/>
      <c r="U137" s="3"/>
      <c r="V137" s="3"/>
      <c r="W137" s="3"/>
      <c r="X137" s="3"/>
      <c r="Y137" s="3"/>
      <c r="Z137" s="3"/>
    </row>
    <row r="138" ht="15.75" hidden="1" customHeight="1">
      <c r="A138" s="16" t="str">
        <f>VLOOKUP(B138,'NA BASE'!A:A,1,0)</f>
        <v>12/09/2022 20:27:53</v>
      </c>
      <c r="B138" s="16" t="s">
        <v>942</v>
      </c>
      <c r="C138" s="3" t="s">
        <v>19</v>
      </c>
      <c r="D138" s="3" t="s">
        <v>49</v>
      </c>
      <c r="E138" s="3" t="s">
        <v>38</v>
      </c>
      <c r="F138" s="6">
        <v>20.0</v>
      </c>
      <c r="G138" s="6">
        <v>250.0</v>
      </c>
      <c r="H138" s="3" t="s">
        <v>73</v>
      </c>
      <c r="I138" s="3" t="s">
        <v>33</v>
      </c>
      <c r="J138" s="3" t="s">
        <v>24</v>
      </c>
      <c r="K138" s="3" t="s">
        <v>24</v>
      </c>
      <c r="L138" s="3"/>
      <c r="M138" s="3"/>
      <c r="N138" s="3"/>
      <c r="O138" s="3"/>
      <c r="P138" s="3" t="s">
        <v>19</v>
      </c>
      <c r="Q138" s="3" t="s">
        <v>124</v>
      </c>
      <c r="R138" s="3" t="s">
        <v>416</v>
      </c>
      <c r="S138" s="3" t="s">
        <v>19</v>
      </c>
      <c r="T138" s="3" t="s">
        <v>416</v>
      </c>
      <c r="U138" s="3"/>
      <c r="V138" s="3"/>
      <c r="W138" s="3"/>
      <c r="X138" s="3"/>
      <c r="Y138" s="3"/>
      <c r="Z138" s="3"/>
    </row>
    <row r="139" ht="15.75" hidden="1" customHeight="1">
      <c r="A139" s="16" t="str">
        <f>VLOOKUP(B139,'NA BASE'!A:A,1,0)</f>
        <v>13/09/2022 08:14:40</v>
      </c>
      <c r="B139" s="16" t="s">
        <v>943</v>
      </c>
      <c r="C139" s="3" t="s">
        <v>19</v>
      </c>
      <c r="D139" s="3" t="s">
        <v>49</v>
      </c>
      <c r="E139" s="3" t="s">
        <v>417</v>
      </c>
      <c r="F139" s="3" t="s">
        <v>248</v>
      </c>
      <c r="G139" s="6">
        <v>400.0</v>
      </c>
      <c r="H139" s="3" t="s">
        <v>29</v>
      </c>
      <c r="I139" s="4" t="s">
        <v>127</v>
      </c>
      <c r="J139" s="3"/>
      <c r="K139" s="3"/>
      <c r="L139" s="3"/>
      <c r="M139" s="3"/>
      <c r="N139" s="3" t="s">
        <v>24</v>
      </c>
      <c r="O139" s="3"/>
      <c r="P139" s="3" t="s">
        <v>19</v>
      </c>
      <c r="Q139" s="3" t="s">
        <v>92</v>
      </c>
      <c r="R139" s="3" t="s">
        <v>418</v>
      </c>
      <c r="S139" s="3" t="s">
        <v>27</v>
      </c>
      <c r="T139" s="3"/>
      <c r="U139" s="3"/>
      <c r="V139" s="3"/>
      <c r="W139" s="3"/>
      <c r="X139" s="3"/>
      <c r="Y139" s="3"/>
      <c r="Z139" s="3"/>
    </row>
    <row r="140" ht="15.75" hidden="1" customHeight="1">
      <c r="A140" s="16" t="str">
        <f>VLOOKUP(B140,'NA BASE'!A:A,1,0)</f>
        <v>13/09/2022 08:55:36</v>
      </c>
      <c r="B140" s="16" t="s">
        <v>944</v>
      </c>
      <c r="C140" s="3" t="s">
        <v>19</v>
      </c>
      <c r="D140" s="3" t="s">
        <v>49</v>
      </c>
      <c r="E140" s="3" t="s">
        <v>419</v>
      </c>
      <c r="F140" s="6">
        <v>12.0</v>
      </c>
      <c r="G140" s="6">
        <v>50.0</v>
      </c>
      <c r="H140" s="3" t="s">
        <v>420</v>
      </c>
      <c r="I140" s="3" t="s">
        <v>23</v>
      </c>
      <c r="J140" s="3" t="s">
        <v>35</v>
      </c>
      <c r="K140" s="3" t="s">
        <v>24</v>
      </c>
      <c r="L140" s="3" t="s">
        <v>24</v>
      </c>
      <c r="M140" s="3"/>
      <c r="N140" s="3"/>
      <c r="O140" s="3"/>
      <c r="P140" s="3" t="s">
        <v>19</v>
      </c>
      <c r="Q140" s="3" t="s">
        <v>186</v>
      </c>
      <c r="R140" s="3" t="s">
        <v>421</v>
      </c>
      <c r="S140" s="3" t="s">
        <v>27</v>
      </c>
      <c r="T140" s="3"/>
      <c r="U140" s="3"/>
      <c r="V140" s="3"/>
      <c r="W140" s="3"/>
      <c r="X140" s="3"/>
      <c r="Y140" s="3"/>
      <c r="Z140" s="3"/>
    </row>
    <row r="141" ht="15.75" hidden="1" customHeight="1">
      <c r="A141" s="16" t="str">
        <f>VLOOKUP(B141,'NA BASE'!A:A,1,0)</f>
        <v>13/09/2022 15:23:04</v>
      </c>
      <c r="B141" s="16" t="s">
        <v>945</v>
      </c>
      <c r="C141" s="3" t="s">
        <v>19</v>
      </c>
      <c r="D141" s="3" t="s">
        <v>49</v>
      </c>
      <c r="E141" s="3" t="s">
        <v>422</v>
      </c>
      <c r="F141" s="3" t="s">
        <v>423</v>
      </c>
      <c r="G141" s="6">
        <v>50.0</v>
      </c>
      <c r="H141" s="3" t="s">
        <v>424</v>
      </c>
      <c r="I141" s="3" t="s">
        <v>425</v>
      </c>
      <c r="J141" s="3"/>
      <c r="K141" s="3"/>
      <c r="L141" s="3"/>
      <c r="M141" s="3"/>
      <c r="N141" s="3"/>
      <c r="O141" s="3"/>
      <c r="P141" s="3" t="s">
        <v>27</v>
      </c>
      <c r="Q141" s="3"/>
      <c r="R141" s="3"/>
      <c r="S141" s="3"/>
      <c r="T141" s="3"/>
      <c r="U141" s="3"/>
      <c r="V141" s="3"/>
      <c r="W141" s="3"/>
      <c r="X141" s="3"/>
      <c r="Y141" s="3"/>
      <c r="Z141" s="3"/>
    </row>
    <row r="142" ht="15.75" hidden="1" customHeight="1">
      <c r="A142" s="16" t="str">
        <f>VLOOKUP(B142,'NA BASE'!A:A,1,0)</f>
        <v>13/09/2022 20:09:46</v>
      </c>
      <c r="B142" s="16" t="s">
        <v>946</v>
      </c>
      <c r="C142" s="3" t="s">
        <v>19</v>
      </c>
      <c r="D142" s="3" t="s">
        <v>66</v>
      </c>
      <c r="E142" s="3" t="s">
        <v>38</v>
      </c>
      <c r="F142" s="6">
        <v>9.0</v>
      </c>
      <c r="G142" s="6">
        <v>3000.0</v>
      </c>
      <c r="H142" s="3" t="s">
        <v>305</v>
      </c>
      <c r="I142" s="3" t="s">
        <v>23</v>
      </c>
      <c r="J142" s="3" t="s">
        <v>24</v>
      </c>
      <c r="K142" s="3" t="s">
        <v>34</v>
      </c>
      <c r="L142" s="3"/>
      <c r="M142" s="3"/>
      <c r="N142" s="3"/>
      <c r="O142" s="3"/>
      <c r="P142" s="3" t="s">
        <v>19</v>
      </c>
      <c r="Q142" s="3" t="s">
        <v>155</v>
      </c>
      <c r="R142" s="3" t="s">
        <v>426</v>
      </c>
      <c r="S142" s="3" t="s">
        <v>27</v>
      </c>
      <c r="T142" s="3"/>
      <c r="U142" s="3"/>
      <c r="V142" s="3"/>
      <c r="W142" s="3"/>
      <c r="X142" s="3"/>
      <c r="Y142" s="3"/>
      <c r="Z142" s="3"/>
    </row>
    <row r="143" ht="15.75" hidden="1" customHeight="1">
      <c r="A143" s="16" t="str">
        <f>VLOOKUP(B143,'NA BASE'!A:A,1,0)</f>
        <v>14/09/2022 13:12:25</v>
      </c>
      <c r="B143" s="16" t="s">
        <v>947</v>
      </c>
      <c r="C143" s="3" t="s">
        <v>19</v>
      </c>
      <c r="D143" s="3" t="s">
        <v>49</v>
      </c>
      <c r="E143" s="3" t="s">
        <v>38</v>
      </c>
      <c r="F143" s="3"/>
      <c r="G143" s="6">
        <v>19.0</v>
      </c>
      <c r="H143" s="3" t="s">
        <v>29</v>
      </c>
      <c r="I143" s="4" t="s">
        <v>95</v>
      </c>
      <c r="J143" s="3"/>
      <c r="K143" s="3" t="s">
        <v>24</v>
      </c>
      <c r="L143" s="3" t="s">
        <v>24</v>
      </c>
      <c r="M143" s="3" t="s">
        <v>35</v>
      </c>
      <c r="N143" s="3" t="s">
        <v>24</v>
      </c>
      <c r="O143" s="3"/>
      <c r="P143" s="3" t="s">
        <v>19</v>
      </c>
      <c r="Q143" s="3" t="s">
        <v>211</v>
      </c>
      <c r="R143" s="3" t="s">
        <v>427</v>
      </c>
      <c r="S143" s="3" t="s">
        <v>27</v>
      </c>
      <c r="T143" s="3"/>
      <c r="U143" s="3"/>
      <c r="V143" s="3"/>
      <c r="W143" s="3"/>
      <c r="X143" s="3"/>
      <c r="Y143" s="3"/>
      <c r="Z143" s="3"/>
    </row>
    <row r="144" ht="15.75" hidden="1" customHeight="1">
      <c r="A144" s="16" t="str">
        <f>VLOOKUP(B144,'NA BASE'!A:A,1,0)</f>
        <v>14/09/2022 15:55:55</v>
      </c>
      <c r="B144" s="16" t="s">
        <v>948</v>
      </c>
      <c r="C144" s="3" t="s">
        <v>19</v>
      </c>
      <c r="D144" s="3" t="s">
        <v>49</v>
      </c>
      <c r="E144" s="3" t="s">
        <v>257</v>
      </c>
      <c r="F144" s="6">
        <v>23.0</v>
      </c>
      <c r="G144" s="6">
        <v>2000.0</v>
      </c>
      <c r="H144" s="3" t="s">
        <v>428</v>
      </c>
      <c r="I144" s="3" t="s">
        <v>127</v>
      </c>
      <c r="J144" s="4" t="s">
        <v>35</v>
      </c>
      <c r="K144" s="3"/>
      <c r="L144" s="3"/>
      <c r="M144" s="3" t="s">
        <v>34</v>
      </c>
      <c r="N144" s="3"/>
      <c r="O144" s="3"/>
      <c r="P144" s="3" t="s">
        <v>19</v>
      </c>
      <c r="Q144" s="3" t="s">
        <v>429</v>
      </c>
      <c r="R144" s="3" t="s">
        <v>430</v>
      </c>
      <c r="S144" s="3" t="s">
        <v>27</v>
      </c>
      <c r="T144" s="3"/>
      <c r="U144" s="3"/>
      <c r="V144" s="3"/>
      <c r="W144" s="3"/>
      <c r="X144" s="3"/>
      <c r="Y144" s="3"/>
      <c r="Z144" s="3"/>
    </row>
    <row r="145" ht="15.75" hidden="1" customHeight="1">
      <c r="A145" s="16" t="str">
        <f>VLOOKUP(B145,'NA BASE'!A:A,1,0)</f>
        <v>14/09/2022 19:51:57</v>
      </c>
      <c r="B145" s="16" t="s">
        <v>949</v>
      </c>
      <c r="C145" s="3" t="s">
        <v>19</v>
      </c>
      <c r="D145" s="3" t="s">
        <v>49</v>
      </c>
      <c r="E145" s="3" t="s">
        <v>44</v>
      </c>
      <c r="F145" s="3" t="s">
        <v>179</v>
      </c>
      <c r="G145" s="6">
        <v>350.0</v>
      </c>
      <c r="H145" s="3" t="s">
        <v>431</v>
      </c>
      <c r="I145" s="3" t="s">
        <v>95</v>
      </c>
      <c r="J145" s="3" t="s">
        <v>35</v>
      </c>
      <c r="K145" s="3" t="s">
        <v>35</v>
      </c>
      <c r="L145" s="3" t="s">
        <v>24</v>
      </c>
      <c r="M145" s="3" t="s">
        <v>34</v>
      </c>
      <c r="N145" s="4" t="s">
        <v>35</v>
      </c>
      <c r="O145" s="3"/>
      <c r="P145" s="3" t="s">
        <v>19</v>
      </c>
      <c r="Q145" s="3" t="s">
        <v>103</v>
      </c>
      <c r="R145" s="3" t="s">
        <v>432</v>
      </c>
      <c r="S145" s="3" t="s">
        <v>27</v>
      </c>
      <c r="T145" s="3"/>
      <c r="U145" s="3"/>
      <c r="V145" s="3"/>
      <c r="W145" s="3"/>
      <c r="X145" s="3"/>
      <c r="Y145" s="3"/>
      <c r="Z145" s="3"/>
    </row>
    <row r="146" ht="15.75" hidden="1" customHeight="1">
      <c r="A146" s="16" t="str">
        <f>VLOOKUP(B146,'NA BASE'!A:A,1,0)</f>
        <v>14/09/2022 20:23:38</v>
      </c>
      <c r="B146" s="16" t="s">
        <v>950</v>
      </c>
      <c r="C146" s="3" t="s">
        <v>19</v>
      </c>
      <c r="D146" s="3" t="s">
        <v>49</v>
      </c>
      <c r="E146" s="3" t="s">
        <v>433</v>
      </c>
      <c r="F146" s="6">
        <v>15.0</v>
      </c>
      <c r="G146" s="6">
        <v>300.0</v>
      </c>
      <c r="H146" s="3" t="s">
        <v>434</v>
      </c>
      <c r="I146" s="3" t="s">
        <v>33</v>
      </c>
      <c r="J146" s="3" t="s">
        <v>34</v>
      </c>
      <c r="K146" s="4" t="s">
        <v>35</v>
      </c>
      <c r="L146" s="3"/>
      <c r="M146" s="3" t="s">
        <v>35</v>
      </c>
      <c r="N146" s="3" t="s">
        <v>34</v>
      </c>
      <c r="O146" s="3"/>
      <c r="P146" s="3" t="s">
        <v>19</v>
      </c>
      <c r="Q146" s="3" t="s">
        <v>42</v>
      </c>
      <c r="R146" s="3" t="s">
        <v>435</v>
      </c>
      <c r="S146" s="3" t="s">
        <v>27</v>
      </c>
      <c r="T146" s="3"/>
      <c r="U146" s="3"/>
      <c r="V146" s="3"/>
      <c r="W146" s="3"/>
      <c r="X146" s="3"/>
      <c r="Y146" s="3"/>
      <c r="Z146" s="3"/>
    </row>
    <row r="147" ht="15.75" hidden="1" customHeight="1">
      <c r="A147" s="16" t="str">
        <f>VLOOKUP(B147,'NA BASE'!A:A,1,0)</f>
        <v>15/09/2022 08:23:32</v>
      </c>
      <c r="B147" s="16" t="s">
        <v>951</v>
      </c>
      <c r="C147" s="3" t="s">
        <v>19</v>
      </c>
      <c r="D147" s="3" t="s">
        <v>101</v>
      </c>
      <c r="E147" s="3" t="s">
        <v>436</v>
      </c>
      <c r="F147" s="3" t="s">
        <v>413</v>
      </c>
      <c r="G147" s="3" t="s">
        <v>437</v>
      </c>
      <c r="H147" s="3" t="s">
        <v>327</v>
      </c>
      <c r="I147" s="3" t="s">
        <v>23</v>
      </c>
      <c r="J147" s="3"/>
      <c r="K147" s="3"/>
      <c r="L147" s="3"/>
      <c r="M147" s="3"/>
      <c r="N147" s="3"/>
      <c r="O147" s="3" t="s">
        <v>35</v>
      </c>
      <c r="P147" s="3" t="s">
        <v>27</v>
      </c>
      <c r="Q147" s="3"/>
      <c r="R147" s="3"/>
      <c r="S147" s="3"/>
      <c r="T147" s="3"/>
      <c r="U147" s="3"/>
      <c r="V147" s="3"/>
      <c r="W147" s="3"/>
      <c r="X147" s="3"/>
      <c r="Y147" s="3"/>
      <c r="Z147" s="3"/>
    </row>
    <row r="148" ht="15.75" hidden="1" customHeight="1">
      <c r="A148" s="16" t="str">
        <f>VLOOKUP(B148,'NA BASE'!A:A,1,0)</f>
        <v>15/09/2022 16:56:22</v>
      </c>
      <c r="B148" s="16" t="s">
        <v>952</v>
      </c>
      <c r="C148" s="3" t="s">
        <v>19</v>
      </c>
      <c r="D148" s="3" t="s">
        <v>20</v>
      </c>
      <c r="E148" s="3" t="s">
        <v>438</v>
      </c>
      <c r="F148" s="6">
        <v>18.0</v>
      </c>
      <c r="G148" s="6">
        <v>50.0</v>
      </c>
      <c r="H148" s="3" t="s">
        <v>29</v>
      </c>
      <c r="I148" s="3" t="s">
        <v>33</v>
      </c>
      <c r="J148" s="3" t="s">
        <v>24</v>
      </c>
      <c r="K148" s="3"/>
      <c r="L148" s="3" t="s">
        <v>24</v>
      </c>
      <c r="M148" s="3" t="s">
        <v>24</v>
      </c>
      <c r="N148" s="3" t="s">
        <v>24</v>
      </c>
      <c r="O148" s="3"/>
      <c r="P148" s="3" t="s">
        <v>19</v>
      </c>
      <c r="Q148" s="3" t="s">
        <v>149</v>
      </c>
      <c r="R148" s="3" t="s">
        <v>439</v>
      </c>
      <c r="S148" s="3" t="s">
        <v>27</v>
      </c>
      <c r="T148" s="3"/>
      <c r="U148" s="3"/>
      <c r="V148" s="3"/>
      <c r="W148" s="3"/>
      <c r="X148" s="3"/>
      <c r="Y148" s="3"/>
      <c r="Z148" s="3"/>
    </row>
    <row r="149" ht="15.75" hidden="1" customHeight="1">
      <c r="A149" s="16" t="str">
        <f>VLOOKUP(B149,'NA BASE'!A:A,1,0)</f>
        <v>16/09/2022 17:27:34</v>
      </c>
      <c r="B149" s="16" t="s">
        <v>953</v>
      </c>
      <c r="C149" s="3" t="s">
        <v>19</v>
      </c>
      <c r="D149" s="3" t="s">
        <v>49</v>
      </c>
      <c r="E149" s="3" t="s">
        <v>50</v>
      </c>
      <c r="F149" s="6">
        <v>10.0</v>
      </c>
      <c r="G149" s="6">
        <v>15000.0</v>
      </c>
      <c r="H149" s="3" t="s">
        <v>77</v>
      </c>
      <c r="I149" s="3" t="s">
        <v>95</v>
      </c>
      <c r="J149" s="3" t="s">
        <v>35</v>
      </c>
      <c r="K149" s="3" t="s">
        <v>24</v>
      </c>
      <c r="L149" s="3" t="s">
        <v>35</v>
      </c>
      <c r="M149" s="3" t="s">
        <v>34</v>
      </c>
      <c r="N149" s="3" t="s">
        <v>24</v>
      </c>
      <c r="O149" s="3"/>
      <c r="P149" s="3" t="s">
        <v>19</v>
      </c>
      <c r="Q149" s="3" t="s">
        <v>84</v>
      </c>
      <c r="R149" s="3" t="s">
        <v>440</v>
      </c>
      <c r="S149" s="3" t="s">
        <v>19</v>
      </c>
      <c r="T149" s="4" t="s">
        <v>441</v>
      </c>
      <c r="U149" s="3"/>
      <c r="V149" s="3"/>
      <c r="W149" s="3"/>
      <c r="X149" s="3"/>
      <c r="Y149" s="3"/>
      <c r="Z149" s="3"/>
    </row>
    <row r="150" ht="15.75" hidden="1" customHeight="1">
      <c r="A150" s="16" t="str">
        <f>VLOOKUP(B150,'NA BASE'!A:A,1,0)</f>
        <v>19/09/2022 21:20:32</v>
      </c>
      <c r="B150" s="16" t="s">
        <v>954</v>
      </c>
      <c r="C150" s="3" t="s">
        <v>19</v>
      </c>
      <c r="D150" s="3" t="s">
        <v>20</v>
      </c>
      <c r="E150" s="3" t="s">
        <v>442</v>
      </c>
      <c r="F150" s="6">
        <v>15.0</v>
      </c>
      <c r="G150" s="6">
        <v>900.0</v>
      </c>
      <c r="H150" s="3" t="s">
        <v>210</v>
      </c>
      <c r="I150" s="3" t="s">
        <v>33</v>
      </c>
      <c r="J150" s="3" t="s">
        <v>34</v>
      </c>
      <c r="K150" s="3" t="s">
        <v>24</v>
      </c>
      <c r="L150" s="3" t="s">
        <v>34</v>
      </c>
      <c r="M150" s="3"/>
      <c r="N150" s="3" t="s">
        <v>24</v>
      </c>
      <c r="O150" s="3"/>
      <c r="P150" s="3" t="s">
        <v>27</v>
      </c>
      <c r="Q150" s="3"/>
      <c r="R150" s="3"/>
      <c r="S150" s="3"/>
      <c r="T150" s="3"/>
      <c r="U150" s="3"/>
      <c r="V150" s="3"/>
      <c r="W150" s="3"/>
      <c r="X150" s="3"/>
      <c r="Y150" s="3"/>
      <c r="Z150" s="3"/>
    </row>
    <row r="151" ht="15.75" hidden="1" customHeight="1">
      <c r="A151" s="16" t="str">
        <f>VLOOKUP(B151,'NA BASE'!A:A,1,0)</f>
        <v>19/09/2022 21:28:53</v>
      </c>
      <c r="B151" s="16" t="s">
        <v>955</v>
      </c>
      <c r="C151" s="3" t="s">
        <v>19</v>
      </c>
      <c r="D151" s="3" t="s">
        <v>101</v>
      </c>
      <c r="E151" s="3" t="s">
        <v>168</v>
      </c>
      <c r="F151" s="3" t="s">
        <v>243</v>
      </c>
      <c r="G151" s="3" t="s">
        <v>443</v>
      </c>
      <c r="H151" s="3" t="s">
        <v>29</v>
      </c>
      <c r="I151" s="3" t="s">
        <v>23</v>
      </c>
      <c r="J151" s="3" t="s">
        <v>24</v>
      </c>
      <c r="K151" s="4" t="s">
        <v>35</v>
      </c>
      <c r="L151" s="3"/>
      <c r="M151" s="3"/>
      <c r="N151" s="3" t="s">
        <v>24</v>
      </c>
      <c r="O151" s="3"/>
      <c r="P151" s="3" t="s">
        <v>19</v>
      </c>
      <c r="Q151" s="3" t="s">
        <v>227</v>
      </c>
      <c r="R151" s="3" t="s">
        <v>444</v>
      </c>
      <c r="S151" s="3" t="s">
        <v>27</v>
      </c>
      <c r="T151" s="3"/>
      <c r="U151" s="3"/>
      <c r="V151" s="3"/>
      <c r="W151" s="3"/>
      <c r="X151" s="3"/>
      <c r="Y151" s="3"/>
      <c r="Z151" s="3"/>
    </row>
    <row r="152" ht="15.75" hidden="1" customHeight="1">
      <c r="A152" s="16" t="str">
        <f>VLOOKUP(B152,'NA BASE'!A:A,1,0)</f>
        <v>22/09/2022 05:23:38</v>
      </c>
      <c r="B152" s="16" t="s">
        <v>956</v>
      </c>
      <c r="C152" s="3" t="s">
        <v>19</v>
      </c>
      <c r="D152" s="3" t="s">
        <v>49</v>
      </c>
      <c r="E152" s="3" t="s">
        <v>38</v>
      </c>
      <c r="F152" s="6">
        <v>20.0</v>
      </c>
      <c r="G152" s="6">
        <v>130.0</v>
      </c>
      <c r="H152" s="3" t="s">
        <v>29</v>
      </c>
      <c r="I152" s="3" t="s">
        <v>23</v>
      </c>
      <c r="J152" s="3" t="s">
        <v>34</v>
      </c>
      <c r="K152" s="3"/>
      <c r="L152" s="3" t="s">
        <v>34</v>
      </c>
      <c r="M152" s="3" t="s">
        <v>34</v>
      </c>
      <c r="N152" s="4" t="s">
        <v>35</v>
      </c>
      <c r="O152" s="3"/>
      <c r="P152" s="3" t="s">
        <v>19</v>
      </c>
      <c r="Q152" s="3" t="s">
        <v>141</v>
      </c>
      <c r="R152" s="3" t="s">
        <v>445</v>
      </c>
      <c r="S152" s="3" t="s">
        <v>27</v>
      </c>
      <c r="T152" s="3"/>
      <c r="U152" s="3"/>
      <c r="V152" s="3"/>
      <c r="W152" s="3"/>
      <c r="X152" s="3"/>
      <c r="Y152" s="3"/>
      <c r="Z152" s="3"/>
    </row>
    <row r="153" ht="15.75" hidden="1" customHeight="1">
      <c r="A153" s="16" t="str">
        <f>VLOOKUP(B153,'NA BASE'!A:A,1,0)</f>
        <v>22/09/2022 07:52:31</v>
      </c>
      <c r="B153" s="16" t="s">
        <v>957</v>
      </c>
      <c r="C153" s="3" t="s">
        <v>19</v>
      </c>
      <c r="D153" s="3" t="s">
        <v>49</v>
      </c>
      <c r="E153" s="3" t="s">
        <v>38</v>
      </c>
      <c r="F153" s="6">
        <v>4.0</v>
      </c>
      <c r="G153" s="6">
        <v>75.0</v>
      </c>
      <c r="H153" s="3" t="s">
        <v>446</v>
      </c>
      <c r="I153" s="4" t="s">
        <v>447</v>
      </c>
      <c r="J153" s="3"/>
      <c r="K153" s="3"/>
      <c r="L153" s="3"/>
      <c r="M153" s="3"/>
      <c r="N153" s="3"/>
      <c r="O153" s="3" t="s">
        <v>35</v>
      </c>
      <c r="P153" s="3" t="s">
        <v>19</v>
      </c>
      <c r="Q153" s="3" t="s">
        <v>219</v>
      </c>
      <c r="R153" s="3" t="s">
        <v>448</v>
      </c>
      <c r="S153" s="3" t="s">
        <v>19</v>
      </c>
      <c r="T153" s="4" t="s">
        <v>449</v>
      </c>
      <c r="U153" s="3"/>
      <c r="V153" s="3"/>
      <c r="W153" s="3"/>
      <c r="X153" s="3"/>
      <c r="Y153" s="3"/>
      <c r="Z153" s="3"/>
    </row>
    <row r="154" ht="15.75" hidden="1" customHeight="1">
      <c r="A154" s="16" t="str">
        <f>VLOOKUP(B154,'NA BASE'!A:A,1,0)</f>
        <v>22/09/2022 09:13:24</v>
      </c>
      <c r="B154" s="16" t="s">
        <v>958</v>
      </c>
      <c r="C154" s="3" t="s">
        <v>19</v>
      </c>
      <c r="D154" s="3" t="s">
        <v>20</v>
      </c>
      <c r="E154" s="3" t="s">
        <v>168</v>
      </c>
      <c r="F154" s="3" t="s">
        <v>320</v>
      </c>
      <c r="G154" s="6">
        <v>500.0</v>
      </c>
      <c r="H154" s="3" t="s">
        <v>450</v>
      </c>
      <c r="I154" s="3" t="s">
        <v>68</v>
      </c>
      <c r="J154" s="3" t="s">
        <v>24</v>
      </c>
      <c r="K154" s="3"/>
      <c r="L154" s="3"/>
      <c r="M154" s="3"/>
      <c r="N154" s="3"/>
      <c r="O154" s="3"/>
      <c r="P154" s="3" t="s">
        <v>19</v>
      </c>
      <c r="Q154" s="3" t="s">
        <v>124</v>
      </c>
      <c r="R154" s="3" t="s">
        <v>451</v>
      </c>
      <c r="S154" s="3" t="s">
        <v>27</v>
      </c>
      <c r="T154" s="3"/>
      <c r="U154" s="3"/>
      <c r="V154" s="3"/>
      <c r="W154" s="3"/>
      <c r="X154" s="3"/>
      <c r="Y154" s="3"/>
      <c r="Z154" s="3"/>
    </row>
    <row r="155" ht="15.75" hidden="1" customHeight="1">
      <c r="A155" s="16" t="str">
        <f>VLOOKUP(B155,'NA BASE'!A:A,1,0)</f>
        <v>22/09/2022 11:52:40</v>
      </c>
      <c r="B155" s="16" t="s">
        <v>959</v>
      </c>
      <c r="C155" s="3" t="s">
        <v>19</v>
      </c>
      <c r="D155" s="3" t="s">
        <v>101</v>
      </c>
      <c r="E155" s="3" t="s">
        <v>38</v>
      </c>
      <c r="F155" s="3" t="s">
        <v>116</v>
      </c>
      <c r="G155" s="6">
        <v>9000.0</v>
      </c>
      <c r="H155" s="3" t="s">
        <v>29</v>
      </c>
      <c r="I155" s="4" t="s">
        <v>127</v>
      </c>
      <c r="J155" s="3"/>
      <c r="K155" s="3" t="s">
        <v>35</v>
      </c>
      <c r="L155" s="3" t="s">
        <v>35</v>
      </c>
      <c r="M155" s="3" t="s">
        <v>34</v>
      </c>
      <c r="N155" s="3"/>
      <c r="O155" s="3"/>
      <c r="P155" s="3" t="s">
        <v>19</v>
      </c>
      <c r="Q155" s="3" t="s">
        <v>42</v>
      </c>
      <c r="R155" s="3" t="s">
        <v>452</v>
      </c>
      <c r="S155" s="3" t="s">
        <v>27</v>
      </c>
      <c r="T155" s="3"/>
      <c r="U155" s="3"/>
      <c r="V155" s="3"/>
      <c r="W155" s="3"/>
      <c r="X155" s="3"/>
      <c r="Y155" s="3"/>
      <c r="Z155" s="3"/>
    </row>
    <row r="156" ht="15.75" hidden="1" customHeight="1">
      <c r="A156" s="16" t="str">
        <f>VLOOKUP(B156,'NA BASE'!A:A,1,0)</f>
        <v>22/09/2022 11:53:22</v>
      </c>
      <c r="B156" s="16" t="s">
        <v>960</v>
      </c>
      <c r="C156" s="3" t="s">
        <v>19</v>
      </c>
      <c r="D156" s="3" t="s">
        <v>49</v>
      </c>
      <c r="E156" s="3" t="s">
        <v>21</v>
      </c>
      <c r="F156" s="6">
        <v>10.0</v>
      </c>
      <c r="G156" s="6">
        <v>530.0</v>
      </c>
      <c r="H156" s="3" t="s">
        <v>210</v>
      </c>
      <c r="I156" s="3" t="s">
        <v>33</v>
      </c>
      <c r="J156" s="3" t="s">
        <v>34</v>
      </c>
      <c r="K156" s="3"/>
      <c r="L156" s="3"/>
      <c r="M156" s="3"/>
      <c r="N156" s="3" t="s">
        <v>24</v>
      </c>
      <c r="O156" s="3"/>
      <c r="P156" s="3" t="s">
        <v>19</v>
      </c>
      <c r="Q156" s="3" t="s">
        <v>149</v>
      </c>
      <c r="R156" s="3" t="s">
        <v>453</v>
      </c>
      <c r="S156" s="3" t="s">
        <v>19</v>
      </c>
      <c r="T156" s="4" t="s">
        <v>454</v>
      </c>
      <c r="U156" s="3"/>
      <c r="V156" s="3"/>
      <c r="W156" s="3"/>
      <c r="X156" s="3"/>
      <c r="Y156" s="3"/>
      <c r="Z156" s="3"/>
    </row>
    <row r="157" ht="15.75" hidden="1" customHeight="1">
      <c r="A157" s="16" t="str">
        <f>VLOOKUP(B157,'NA BASE'!A:A,1,0)</f>
        <v>23/09/2022 09:03:11</v>
      </c>
      <c r="B157" s="16" t="s">
        <v>961</v>
      </c>
      <c r="C157" s="3" t="s">
        <v>19</v>
      </c>
      <c r="D157" s="3" t="s">
        <v>49</v>
      </c>
      <c r="E157" s="3" t="s">
        <v>21</v>
      </c>
      <c r="F157" s="3" t="s">
        <v>248</v>
      </c>
      <c r="G157" s="6">
        <v>1500.0</v>
      </c>
      <c r="H157" s="3" t="s">
        <v>455</v>
      </c>
      <c r="I157" s="3" t="s">
        <v>33</v>
      </c>
      <c r="J157" s="4" t="s">
        <v>35</v>
      </c>
      <c r="K157" s="3"/>
      <c r="L157" s="3"/>
      <c r="M157" s="3" t="s">
        <v>34</v>
      </c>
      <c r="N157" s="3"/>
      <c r="O157" s="3"/>
      <c r="P157" s="3" t="s">
        <v>27</v>
      </c>
      <c r="Q157" s="3"/>
      <c r="R157" s="3"/>
      <c r="S157" s="3"/>
      <c r="T157" s="3"/>
      <c r="U157" s="3"/>
      <c r="V157" s="3"/>
      <c r="W157" s="3"/>
      <c r="X157" s="3"/>
      <c r="Y157" s="3"/>
      <c r="Z157" s="3"/>
    </row>
    <row r="158" ht="15.75" hidden="1" customHeight="1">
      <c r="A158" s="16" t="str">
        <f>VLOOKUP(B158,'NA BASE'!A:A,1,0)</f>
        <v>23/09/2022 09:30:00</v>
      </c>
      <c r="B158" s="16" t="s">
        <v>962</v>
      </c>
      <c r="C158" s="3" t="s">
        <v>19</v>
      </c>
      <c r="D158" s="3" t="s">
        <v>20</v>
      </c>
      <c r="E158" s="3" t="s">
        <v>21</v>
      </c>
      <c r="F158" s="3" t="s">
        <v>172</v>
      </c>
      <c r="G158" s="6">
        <v>35.0</v>
      </c>
      <c r="H158" s="3" t="s">
        <v>327</v>
      </c>
      <c r="I158" s="3" t="s">
        <v>33</v>
      </c>
      <c r="J158" s="3" t="s">
        <v>24</v>
      </c>
      <c r="K158" s="3" t="s">
        <v>24</v>
      </c>
      <c r="L158" s="3" t="s">
        <v>35</v>
      </c>
      <c r="M158" s="3" t="s">
        <v>35</v>
      </c>
      <c r="N158" s="3" t="s">
        <v>24</v>
      </c>
      <c r="O158" s="3"/>
      <c r="P158" s="3" t="s">
        <v>19</v>
      </c>
      <c r="Q158" s="3" t="s">
        <v>42</v>
      </c>
      <c r="R158" s="3" t="s">
        <v>456</v>
      </c>
      <c r="S158" s="3" t="s">
        <v>27</v>
      </c>
      <c r="T158" s="3"/>
      <c r="U158" s="3"/>
      <c r="V158" s="3"/>
      <c r="W158" s="3"/>
      <c r="X158" s="3"/>
      <c r="Y158" s="3"/>
      <c r="Z158" s="3"/>
    </row>
    <row r="159" ht="15.75" hidden="1" customHeight="1">
      <c r="A159" s="16" t="str">
        <f>VLOOKUP(B159,'NA BASE'!A:A,1,0)</f>
        <v>23/09/2022 10:29:25</v>
      </c>
      <c r="B159" s="16" t="s">
        <v>963</v>
      </c>
      <c r="C159" s="3" t="s">
        <v>19</v>
      </c>
      <c r="D159" s="3" t="s">
        <v>20</v>
      </c>
      <c r="E159" s="3" t="s">
        <v>168</v>
      </c>
      <c r="F159" s="3" t="s">
        <v>339</v>
      </c>
      <c r="G159" s="6">
        <v>4500.0</v>
      </c>
      <c r="H159" s="3" t="s">
        <v>73</v>
      </c>
      <c r="I159" s="3" t="s">
        <v>33</v>
      </c>
      <c r="J159" s="4" t="s">
        <v>35</v>
      </c>
      <c r="K159" s="3"/>
      <c r="L159" s="3"/>
      <c r="M159" s="3" t="s">
        <v>35</v>
      </c>
      <c r="N159" s="3" t="s">
        <v>24</v>
      </c>
      <c r="O159" s="3"/>
      <c r="P159" s="3" t="s">
        <v>19</v>
      </c>
      <c r="Q159" s="3" t="s">
        <v>89</v>
      </c>
      <c r="R159" s="3" t="s">
        <v>457</v>
      </c>
      <c r="S159" s="3" t="s">
        <v>27</v>
      </c>
      <c r="T159" s="3"/>
      <c r="U159" s="3"/>
      <c r="V159" s="3"/>
      <c r="W159" s="3"/>
      <c r="X159" s="3"/>
      <c r="Y159" s="3"/>
      <c r="Z159" s="3"/>
    </row>
    <row r="160" ht="15.75" hidden="1" customHeight="1">
      <c r="A160" s="16" t="str">
        <f>VLOOKUP(B160,'NA BASE'!A:A,1,0)</f>
        <v>23/09/2022 10:54:15</v>
      </c>
      <c r="B160" s="16" t="s">
        <v>964</v>
      </c>
      <c r="C160" s="3" t="s">
        <v>19</v>
      </c>
      <c r="D160" s="3" t="s">
        <v>20</v>
      </c>
      <c r="E160" s="3" t="s">
        <v>458</v>
      </c>
      <c r="F160" s="6">
        <v>15.0</v>
      </c>
      <c r="G160" s="6">
        <v>2000.0</v>
      </c>
      <c r="H160" s="3" t="s">
        <v>459</v>
      </c>
      <c r="I160" s="3" t="s">
        <v>83</v>
      </c>
      <c r="J160" s="4" t="s">
        <v>35</v>
      </c>
      <c r="K160" s="3"/>
      <c r="L160" s="3" t="s">
        <v>35</v>
      </c>
      <c r="M160" s="3" t="s">
        <v>35</v>
      </c>
      <c r="N160" s="4" t="s">
        <v>35</v>
      </c>
      <c r="O160" s="3"/>
      <c r="P160" s="3" t="s">
        <v>19</v>
      </c>
      <c r="Q160" s="3" t="s">
        <v>460</v>
      </c>
      <c r="R160" s="3" t="s">
        <v>461</v>
      </c>
      <c r="S160" s="3" t="s">
        <v>19</v>
      </c>
      <c r="T160" s="4" t="s">
        <v>462</v>
      </c>
      <c r="U160" s="3"/>
      <c r="V160" s="3"/>
      <c r="W160" s="3"/>
      <c r="X160" s="3"/>
      <c r="Y160" s="3"/>
      <c r="Z160" s="3"/>
    </row>
    <row r="161" ht="15.75" hidden="1" customHeight="1">
      <c r="A161" s="16" t="str">
        <f>VLOOKUP(B161,'NA BASE'!A:A,1,0)</f>
        <v>24/09/2022 08:19:41</v>
      </c>
      <c r="B161" s="16" t="s">
        <v>965</v>
      </c>
      <c r="C161" s="3" t="s">
        <v>19</v>
      </c>
      <c r="D161" s="3" t="s">
        <v>49</v>
      </c>
      <c r="E161" s="3" t="s">
        <v>463</v>
      </c>
      <c r="F161" s="6">
        <v>14.0</v>
      </c>
      <c r="G161" s="6">
        <v>500.0</v>
      </c>
      <c r="H161" s="3" t="s">
        <v>29</v>
      </c>
      <c r="I161" s="3" t="s">
        <v>33</v>
      </c>
      <c r="J161" s="3" t="s">
        <v>24</v>
      </c>
      <c r="K161" s="4" t="s">
        <v>35</v>
      </c>
      <c r="L161" s="3"/>
      <c r="M161" s="3" t="s">
        <v>34</v>
      </c>
      <c r="N161" s="3"/>
      <c r="O161" s="3"/>
      <c r="P161" s="3" t="s">
        <v>27</v>
      </c>
      <c r="Q161" s="3"/>
      <c r="R161" s="3"/>
      <c r="S161" s="3"/>
      <c r="T161" s="3"/>
      <c r="U161" s="3"/>
      <c r="V161" s="3"/>
      <c r="W161" s="3"/>
      <c r="X161" s="3"/>
      <c r="Y161" s="3"/>
      <c r="Z161" s="3"/>
    </row>
    <row r="162" ht="15.75" hidden="1" customHeight="1">
      <c r="A162" s="16" t="str">
        <f>VLOOKUP(B162,'NA BASE'!A:A,1,0)</f>
        <v>24/09/2022 08:23:56</v>
      </c>
      <c r="B162" s="16" t="s">
        <v>966</v>
      </c>
      <c r="C162" s="3" t="s">
        <v>19</v>
      </c>
      <c r="D162" s="3" t="s">
        <v>49</v>
      </c>
      <c r="E162" s="3" t="s">
        <v>21</v>
      </c>
      <c r="F162" s="3" t="s">
        <v>51</v>
      </c>
      <c r="G162" s="6">
        <v>120.0</v>
      </c>
      <c r="H162" s="3" t="s">
        <v>29</v>
      </c>
      <c r="I162" s="3" t="s">
        <v>58</v>
      </c>
      <c r="J162" s="3"/>
      <c r="K162" s="3"/>
      <c r="L162" s="4" t="s">
        <v>35</v>
      </c>
      <c r="M162" s="3"/>
      <c r="N162" s="3"/>
      <c r="O162" s="3"/>
      <c r="P162" s="3" t="s">
        <v>19</v>
      </c>
      <c r="Q162" s="3" t="s">
        <v>149</v>
      </c>
      <c r="R162" s="3" t="s">
        <v>464</v>
      </c>
      <c r="S162" s="3" t="s">
        <v>19</v>
      </c>
      <c r="T162" s="4" t="s">
        <v>465</v>
      </c>
      <c r="U162" s="3"/>
      <c r="V162" s="3"/>
      <c r="W162" s="3"/>
      <c r="X162" s="3"/>
      <c r="Y162" s="3"/>
      <c r="Z162" s="3"/>
    </row>
    <row r="163" ht="15.75" hidden="1" customHeight="1">
      <c r="A163" s="16" t="str">
        <f>VLOOKUP(B163,'NA BASE'!A:A,1,0)</f>
        <v>30/09/2022 12:08:52</v>
      </c>
      <c r="B163" s="16" t="s">
        <v>967</v>
      </c>
      <c r="C163" s="3" t="s">
        <v>19</v>
      </c>
      <c r="D163" s="3" t="s">
        <v>101</v>
      </c>
      <c r="E163" s="3" t="s">
        <v>168</v>
      </c>
      <c r="F163" s="6">
        <v>1.0</v>
      </c>
      <c r="G163" s="7">
        <v>1000.0</v>
      </c>
      <c r="H163" s="3" t="s">
        <v>29</v>
      </c>
      <c r="I163" s="3" t="s">
        <v>52</v>
      </c>
      <c r="J163" s="4" t="s">
        <v>35</v>
      </c>
      <c r="K163" s="3"/>
      <c r="L163" s="3"/>
      <c r="M163" s="3"/>
      <c r="N163" s="4" t="s">
        <v>35</v>
      </c>
      <c r="O163" s="3"/>
      <c r="P163" s="3" t="s">
        <v>19</v>
      </c>
      <c r="Q163" s="3" t="s">
        <v>186</v>
      </c>
      <c r="R163" s="3" t="s">
        <v>112</v>
      </c>
      <c r="S163" s="3" t="s">
        <v>19</v>
      </c>
      <c r="T163" s="3"/>
      <c r="U163" s="3"/>
      <c r="V163" s="3"/>
      <c r="W163" s="3"/>
      <c r="X163" s="3"/>
      <c r="Y163" s="3"/>
      <c r="Z163" s="3"/>
    </row>
    <row r="164" ht="15.75" hidden="1" customHeight="1">
      <c r="A164" s="16" t="str">
        <f>VLOOKUP(B164,'NA BASE'!A:A,1,0)</f>
        <v>30/09/2022 13:26:19</v>
      </c>
      <c r="B164" s="16" t="s">
        <v>968</v>
      </c>
      <c r="C164" s="3" t="s">
        <v>19</v>
      </c>
      <c r="D164" s="3" t="s">
        <v>66</v>
      </c>
      <c r="E164" s="3" t="s">
        <v>38</v>
      </c>
      <c r="F164" s="3" t="s">
        <v>466</v>
      </c>
      <c r="G164" s="6">
        <v>1500.0</v>
      </c>
      <c r="H164" s="3" t="s">
        <v>210</v>
      </c>
      <c r="I164" s="3" t="s">
        <v>127</v>
      </c>
      <c r="J164" s="3" t="s">
        <v>24</v>
      </c>
      <c r="K164" s="3" t="s">
        <v>34</v>
      </c>
      <c r="L164" s="3" t="s">
        <v>35</v>
      </c>
      <c r="M164" s="3" t="s">
        <v>24</v>
      </c>
      <c r="N164" s="3" t="s">
        <v>24</v>
      </c>
      <c r="O164" s="3"/>
      <c r="P164" s="3" t="s">
        <v>19</v>
      </c>
      <c r="Q164" s="3" t="s">
        <v>36</v>
      </c>
      <c r="R164" s="3" t="s">
        <v>467</v>
      </c>
      <c r="S164" s="3" t="s">
        <v>27</v>
      </c>
      <c r="T164" s="3"/>
      <c r="U164" s="3"/>
      <c r="V164" s="3"/>
      <c r="W164" s="3"/>
      <c r="X164" s="3"/>
      <c r="Y164" s="3"/>
      <c r="Z164" s="3"/>
    </row>
    <row r="165" ht="15.75" hidden="1" customHeight="1">
      <c r="A165" s="16" t="str">
        <f>VLOOKUP(B165,'NA BASE'!A:A,1,0)</f>
        <v>03/10/2022 16:34:15</v>
      </c>
      <c r="B165" s="16" t="s">
        <v>969</v>
      </c>
      <c r="C165" s="3" t="s">
        <v>19</v>
      </c>
      <c r="D165" s="3" t="s">
        <v>66</v>
      </c>
      <c r="E165" s="3" t="s">
        <v>21</v>
      </c>
      <c r="F165" s="3" t="s">
        <v>56</v>
      </c>
      <c r="G165" s="6">
        <v>750.0</v>
      </c>
      <c r="H165" s="3" t="s">
        <v>468</v>
      </c>
      <c r="I165" s="3" t="s">
        <v>371</v>
      </c>
      <c r="J165" s="3" t="s">
        <v>35</v>
      </c>
      <c r="K165" s="3" t="s">
        <v>35</v>
      </c>
      <c r="L165" s="3" t="s">
        <v>34</v>
      </c>
      <c r="M165" s="3" t="s">
        <v>34</v>
      </c>
      <c r="N165" s="3" t="s">
        <v>34</v>
      </c>
      <c r="O165" s="3"/>
      <c r="P165" s="3" t="s">
        <v>19</v>
      </c>
      <c r="Q165" s="3" t="s">
        <v>161</v>
      </c>
      <c r="R165" s="3" t="s">
        <v>469</v>
      </c>
      <c r="S165" s="3" t="s">
        <v>19</v>
      </c>
      <c r="T165" s="4" t="s">
        <v>470</v>
      </c>
      <c r="U165" s="3"/>
      <c r="V165" s="3"/>
      <c r="W165" s="3"/>
      <c r="X165" s="3"/>
      <c r="Y165" s="3"/>
      <c r="Z165" s="3"/>
    </row>
    <row r="166" ht="15.75" hidden="1" customHeight="1">
      <c r="A166" s="16" t="str">
        <f>VLOOKUP(B166,'NA BASE'!A:A,1,0)</f>
        <v>06/10/2022 07:29:29</v>
      </c>
      <c r="B166" s="16" t="s">
        <v>970</v>
      </c>
      <c r="C166" s="3" t="s">
        <v>19</v>
      </c>
      <c r="D166" s="3" t="s">
        <v>101</v>
      </c>
      <c r="E166" s="3" t="s">
        <v>38</v>
      </c>
      <c r="F166" s="6">
        <v>2.0</v>
      </c>
      <c r="G166" s="6">
        <v>86300.0</v>
      </c>
      <c r="H166" s="3" t="s">
        <v>77</v>
      </c>
      <c r="I166" s="3" t="s">
        <v>52</v>
      </c>
      <c r="J166" s="3"/>
      <c r="K166" s="3"/>
      <c r="L166" s="3"/>
      <c r="M166" s="3"/>
      <c r="N166" s="3"/>
      <c r="O166" s="3" t="s">
        <v>35</v>
      </c>
      <c r="P166" s="3" t="s">
        <v>19</v>
      </c>
      <c r="Q166" s="3" t="s">
        <v>69</v>
      </c>
      <c r="R166" s="3" t="s">
        <v>471</v>
      </c>
      <c r="S166" s="3" t="s">
        <v>27</v>
      </c>
      <c r="T166" s="3"/>
      <c r="U166" s="3"/>
      <c r="V166" s="3"/>
      <c r="W166" s="3"/>
      <c r="X166" s="3"/>
      <c r="Y166" s="3"/>
      <c r="Z166" s="3"/>
    </row>
    <row r="167" ht="15.75" hidden="1" customHeight="1">
      <c r="A167" s="16" t="str">
        <f>VLOOKUP(B167,'NA BASE'!A:A,1,0)</f>
        <v>06/10/2022 08:39:27</v>
      </c>
      <c r="B167" s="16" t="s">
        <v>971</v>
      </c>
      <c r="C167" s="3" t="s">
        <v>19</v>
      </c>
      <c r="D167" s="3" t="s">
        <v>49</v>
      </c>
      <c r="E167" s="3" t="s">
        <v>393</v>
      </c>
      <c r="F167" s="6">
        <v>15.0</v>
      </c>
      <c r="G167" s="6">
        <v>5500.0</v>
      </c>
      <c r="H167" s="3" t="s">
        <v>472</v>
      </c>
      <c r="I167" s="3" t="s">
        <v>23</v>
      </c>
      <c r="J167" s="3" t="s">
        <v>35</v>
      </c>
      <c r="K167" s="3" t="s">
        <v>24</v>
      </c>
      <c r="L167" s="3"/>
      <c r="M167" s="3" t="s">
        <v>35</v>
      </c>
      <c r="N167" s="3" t="s">
        <v>24</v>
      </c>
      <c r="O167" s="3"/>
      <c r="P167" s="3" t="s">
        <v>19</v>
      </c>
      <c r="Q167" s="3" t="s">
        <v>356</v>
      </c>
      <c r="R167" s="3" t="s">
        <v>473</v>
      </c>
      <c r="S167" s="3" t="s">
        <v>19</v>
      </c>
      <c r="T167" s="4" t="s">
        <v>474</v>
      </c>
      <c r="U167" s="3"/>
      <c r="V167" s="3"/>
      <c r="W167" s="3"/>
      <c r="X167" s="3"/>
      <c r="Y167" s="3"/>
      <c r="Z167" s="3"/>
    </row>
    <row r="168" ht="15.75" hidden="1" customHeight="1">
      <c r="A168" s="16" t="str">
        <f>VLOOKUP(B168,'NA BASE'!A:A,1,0)</f>
        <v>06/10/2022 10:47:31</v>
      </c>
      <c r="B168" s="16" t="s">
        <v>972</v>
      </c>
      <c r="C168" s="3" t="s">
        <v>19</v>
      </c>
      <c r="D168" s="3" t="s">
        <v>49</v>
      </c>
      <c r="E168" s="3" t="s">
        <v>21</v>
      </c>
      <c r="F168" s="6">
        <v>6.0</v>
      </c>
      <c r="G168" s="3" t="s">
        <v>475</v>
      </c>
      <c r="H168" s="3" t="s">
        <v>476</v>
      </c>
      <c r="I168" s="3" t="s">
        <v>52</v>
      </c>
      <c r="J168" s="3" t="s">
        <v>34</v>
      </c>
      <c r="K168" s="3" t="s">
        <v>24</v>
      </c>
      <c r="L168" s="3"/>
      <c r="M168" s="3"/>
      <c r="N168" s="3"/>
      <c r="O168" s="3"/>
      <c r="P168" s="3" t="s">
        <v>19</v>
      </c>
      <c r="Q168" s="3" t="s">
        <v>53</v>
      </c>
      <c r="R168" s="3" t="s">
        <v>477</v>
      </c>
      <c r="S168" s="3" t="s">
        <v>19</v>
      </c>
      <c r="T168" s="3" t="s">
        <v>98</v>
      </c>
      <c r="U168" s="3"/>
      <c r="V168" s="3"/>
      <c r="W168" s="3"/>
      <c r="X168" s="3"/>
      <c r="Y168" s="3"/>
      <c r="Z168" s="3"/>
    </row>
    <row r="169" ht="15.75" hidden="1" customHeight="1">
      <c r="A169" s="16" t="str">
        <f>VLOOKUP(B169,'NA BASE'!A:A,1,0)</f>
        <v>06/10/2022 11:00:00</v>
      </c>
      <c r="B169" s="16" t="s">
        <v>973</v>
      </c>
      <c r="C169" s="3" t="s">
        <v>19</v>
      </c>
      <c r="D169" s="3" t="s">
        <v>49</v>
      </c>
      <c r="E169" s="3" t="s">
        <v>115</v>
      </c>
      <c r="F169" s="3" t="s">
        <v>466</v>
      </c>
      <c r="G169" s="6">
        <v>3500.0</v>
      </c>
      <c r="H169" s="3" t="s">
        <v>478</v>
      </c>
      <c r="I169" s="3" t="s">
        <v>127</v>
      </c>
      <c r="J169" s="4" t="s">
        <v>35</v>
      </c>
      <c r="K169" s="3"/>
      <c r="L169" s="3" t="s">
        <v>24</v>
      </c>
      <c r="M169" s="3" t="s">
        <v>24</v>
      </c>
      <c r="N169" s="3" t="s">
        <v>24</v>
      </c>
      <c r="O169" s="3"/>
      <c r="P169" s="3" t="s">
        <v>19</v>
      </c>
      <c r="Q169" s="3" t="s">
        <v>479</v>
      </c>
      <c r="R169" s="3" t="s">
        <v>480</v>
      </c>
      <c r="S169" s="3" t="s">
        <v>27</v>
      </c>
      <c r="T169" s="3"/>
      <c r="U169" s="3"/>
      <c r="V169" s="3"/>
      <c r="W169" s="3"/>
      <c r="X169" s="3"/>
      <c r="Y169" s="3"/>
      <c r="Z169" s="3"/>
    </row>
    <row r="170" ht="15.75" hidden="1" customHeight="1">
      <c r="A170" s="16" t="str">
        <f>VLOOKUP(B170,'NA BASE'!A:A,1,0)</f>
        <v>06/10/2022 11:07:41</v>
      </c>
      <c r="B170" s="16" t="s">
        <v>974</v>
      </c>
      <c r="C170" s="3" t="s">
        <v>19</v>
      </c>
      <c r="D170" s="3" t="s">
        <v>49</v>
      </c>
      <c r="E170" s="3" t="s">
        <v>115</v>
      </c>
      <c r="F170" s="6">
        <v>14.0</v>
      </c>
      <c r="G170" s="6">
        <v>3000.0</v>
      </c>
      <c r="H170" s="3" t="s">
        <v>481</v>
      </c>
      <c r="I170" s="3" t="s">
        <v>83</v>
      </c>
      <c r="J170" s="3" t="s">
        <v>35</v>
      </c>
      <c r="K170" s="3" t="s">
        <v>34</v>
      </c>
      <c r="L170" s="3"/>
      <c r="M170" s="3" t="s">
        <v>34</v>
      </c>
      <c r="N170" s="4" t="s">
        <v>35</v>
      </c>
      <c r="O170" s="3"/>
      <c r="P170" s="3" t="s">
        <v>27</v>
      </c>
      <c r="Q170" s="3"/>
      <c r="R170" s="3"/>
      <c r="S170" s="3"/>
      <c r="T170" s="3"/>
      <c r="U170" s="3"/>
      <c r="V170" s="3"/>
      <c r="W170" s="3"/>
      <c r="X170" s="3"/>
      <c r="Y170" s="3"/>
      <c r="Z170" s="3"/>
    </row>
    <row r="171" ht="15.75" hidden="1" customHeight="1">
      <c r="A171" s="16" t="str">
        <f>VLOOKUP(B171,'NA BASE'!A:A,1,0)</f>
        <v>09/10/2022 11:56:01</v>
      </c>
      <c r="B171" s="16" t="s">
        <v>975</v>
      </c>
      <c r="C171" s="3" t="s">
        <v>19</v>
      </c>
      <c r="D171" s="3" t="s">
        <v>20</v>
      </c>
      <c r="E171" s="3" t="s">
        <v>482</v>
      </c>
      <c r="F171" s="6">
        <v>22.0</v>
      </c>
      <c r="G171" s="6">
        <v>30000.0</v>
      </c>
      <c r="H171" s="3" t="s">
        <v>483</v>
      </c>
      <c r="I171" s="3" t="s">
        <v>484</v>
      </c>
      <c r="J171" s="4" t="s">
        <v>35</v>
      </c>
      <c r="K171" s="3"/>
      <c r="L171" s="3"/>
      <c r="M171" s="3"/>
      <c r="N171" s="3"/>
      <c r="O171" s="3"/>
      <c r="P171" s="3" t="s">
        <v>19</v>
      </c>
      <c r="Q171" s="3" t="s">
        <v>103</v>
      </c>
      <c r="R171" s="3" t="s">
        <v>485</v>
      </c>
      <c r="S171" s="3" t="s">
        <v>27</v>
      </c>
      <c r="T171" s="3"/>
      <c r="U171" s="3"/>
      <c r="V171" s="3"/>
      <c r="W171" s="3"/>
      <c r="X171" s="3"/>
      <c r="Y171" s="3"/>
      <c r="Z171" s="3"/>
    </row>
    <row r="172" ht="15.75" hidden="1" customHeight="1">
      <c r="A172" s="16" t="str">
        <f>VLOOKUP(B172,'NA BASE'!A:A,1,0)</f>
        <v>10/10/2022 19:57:46</v>
      </c>
      <c r="B172" s="16" t="s">
        <v>976</v>
      </c>
      <c r="C172" s="3" t="s">
        <v>27</v>
      </c>
      <c r="D172" s="3"/>
      <c r="E172" s="3"/>
      <c r="F172" s="3"/>
      <c r="G172" s="3"/>
      <c r="H172" s="3"/>
      <c r="I172" s="3"/>
      <c r="J172" s="3"/>
      <c r="K172" s="3"/>
      <c r="L172" s="3"/>
      <c r="M172" s="3"/>
      <c r="N172" s="3"/>
      <c r="O172" s="3"/>
      <c r="P172" s="3"/>
      <c r="Q172" s="3"/>
      <c r="R172" s="3"/>
      <c r="S172" s="3"/>
      <c r="T172" s="3"/>
      <c r="U172" s="3"/>
      <c r="V172" s="3"/>
      <c r="W172" s="3"/>
      <c r="X172" s="3"/>
      <c r="Y172" s="3"/>
      <c r="Z172" s="3"/>
    </row>
    <row r="173" ht="15.75" hidden="1" customHeight="1">
      <c r="A173" s="16" t="str">
        <f>VLOOKUP(B173,'NA BASE'!A:A,1,0)</f>
        <v>10/10/2022 20:31:33</v>
      </c>
      <c r="B173" s="16" t="s">
        <v>977</v>
      </c>
      <c r="C173" s="3" t="s">
        <v>19</v>
      </c>
      <c r="D173" s="3" t="s">
        <v>49</v>
      </c>
      <c r="E173" s="3" t="s">
        <v>257</v>
      </c>
      <c r="F173" s="6">
        <v>10.0</v>
      </c>
      <c r="G173" s="6">
        <v>700.0</v>
      </c>
      <c r="H173" s="3" t="s">
        <v>305</v>
      </c>
      <c r="I173" s="3" t="s">
        <v>23</v>
      </c>
      <c r="J173" s="3" t="s">
        <v>34</v>
      </c>
      <c r="K173" s="3" t="s">
        <v>35</v>
      </c>
      <c r="L173" s="4" t="s">
        <v>35</v>
      </c>
      <c r="M173" s="3"/>
      <c r="N173" s="3" t="s">
        <v>34</v>
      </c>
      <c r="O173" s="3"/>
      <c r="P173" s="3" t="s">
        <v>19</v>
      </c>
      <c r="Q173" s="3" t="s">
        <v>89</v>
      </c>
      <c r="R173" s="3" t="s">
        <v>486</v>
      </c>
      <c r="S173" s="3" t="s">
        <v>27</v>
      </c>
      <c r="T173" s="3"/>
      <c r="U173" s="3"/>
      <c r="V173" s="3"/>
      <c r="W173" s="3"/>
      <c r="X173" s="3"/>
      <c r="Y173" s="3"/>
      <c r="Z173" s="3"/>
    </row>
    <row r="174" ht="15.75" hidden="1" customHeight="1">
      <c r="A174" s="16" t="str">
        <f>VLOOKUP(B174,'NA BASE'!A:A,1,0)</f>
        <v>11/10/2022 10:28:17</v>
      </c>
      <c r="B174" s="16" t="s">
        <v>978</v>
      </c>
      <c r="C174" s="3" t="s">
        <v>19</v>
      </c>
      <c r="D174" s="3" t="s">
        <v>49</v>
      </c>
      <c r="E174" s="3" t="s">
        <v>38</v>
      </c>
      <c r="F174" s="6">
        <v>7.0</v>
      </c>
      <c r="G174" s="6">
        <v>1000.0</v>
      </c>
      <c r="H174" s="3" t="s">
        <v>29</v>
      </c>
      <c r="I174" s="3" t="s">
        <v>23</v>
      </c>
      <c r="J174" s="3" t="s">
        <v>34</v>
      </c>
      <c r="K174" s="3" t="s">
        <v>24</v>
      </c>
      <c r="L174" s="3" t="s">
        <v>24</v>
      </c>
      <c r="M174" s="3" t="s">
        <v>34</v>
      </c>
      <c r="N174" s="3" t="s">
        <v>24</v>
      </c>
      <c r="O174" s="3"/>
      <c r="P174" s="3" t="s">
        <v>19</v>
      </c>
      <c r="Q174" s="3" t="s">
        <v>155</v>
      </c>
      <c r="R174" s="3" t="s">
        <v>487</v>
      </c>
      <c r="S174" s="3" t="s">
        <v>27</v>
      </c>
      <c r="T174" s="3"/>
      <c r="U174" s="3"/>
      <c r="V174" s="3"/>
      <c r="W174" s="3"/>
      <c r="X174" s="3"/>
      <c r="Y174" s="3"/>
      <c r="Z174" s="3"/>
    </row>
    <row r="175" ht="15.75" hidden="1" customHeight="1">
      <c r="A175" s="16" t="str">
        <f>VLOOKUP(B175,'NA BASE'!A:A,1,0)</f>
        <v>11/10/2022 10:32:19</v>
      </c>
      <c r="B175" s="16" t="s">
        <v>979</v>
      </c>
      <c r="C175" s="3" t="s">
        <v>19</v>
      </c>
      <c r="D175" s="3" t="s">
        <v>49</v>
      </c>
      <c r="E175" s="3" t="s">
        <v>38</v>
      </c>
      <c r="F175" s="6">
        <v>6.0</v>
      </c>
      <c r="G175" s="6">
        <v>2000.0</v>
      </c>
      <c r="H175" s="3" t="s">
        <v>488</v>
      </c>
      <c r="I175" s="3" t="s">
        <v>33</v>
      </c>
      <c r="J175" s="4" t="s">
        <v>35</v>
      </c>
      <c r="K175" s="3"/>
      <c r="L175" s="3"/>
      <c r="M175" s="3" t="s">
        <v>34</v>
      </c>
      <c r="N175" s="3" t="s">
        <v>24</v>
      </c>
      <c r="O175" s="3"/>
      <c r="P175" s="3" t="s">
        <v>19</v>
      </c>
      <c r="Q175" s="3" t="s">
        <v>53</v>
      </c>
      <c r="R175" s="3" t="s">
        <v>489</v>
      </c>
      <c r="S175" s="3" t="s">
        <v>27</v>
      </c>
      <c r="T175" s="3"/>
      <c r="U175" s="3"/>
      <c r="V175" s="3"/>
      <c r="W175" s="3"/>
      <c r="X175" s="3"/>
      <c r="Y175" s="3"/>
      <c r="Z175" s="3"/>
    </row>
    <row r="176" ht="15.75" hidden="1" customHeight="1">
      <c r="A176" s="16" t="str">
        <f>VLOOKUP(B176,'NA BASE'!A:A,1,0)</f>
        <v>13/10/2022 09:22:57</v>
      </c>
      <c r="B176" s="16" t="s">
        <v>980</v>
      </c>
      <c r="C176" s="3" t="s">
        <v>19</v>
      </c>
      <c r="D176" s="3" t="s">
        <v>49</v>
      </c>
      <c r="E176" s="3" t="s">
        <v>490</v>
      </c>
      <c r="F176" s="3" t="s">
        <v>51</v>
      </c>
      <c r="G176" s="6">
        <v>8000.0</v>
      </c>
      <c r="H176" s="3" t="s">
        <v>73</v>
      </c>
      <c r="I176" s="3" t="s">
        <v>83</v>
      </c>
      <c r="J176" s="3" t="s">
        <v>34</v>
      </c>
      <c r="K176" s="3" t="s">
        <v>24</v>
      </c>
      <c r="L176" s="3" t="s">
        <v>34</v>
      </c>
      <c r="M176" s="3" t="s">
        <v>34</v>
      </c>
      <c r="N176" s="3" t="s">
        <v>24</v>
      </c>
      <c r="O176" s="3"/>
      <c r="P176" s="3" t="s">
        <v>19</v>
      </c>
      <c r="Q176" s="3" t="s">
        <v>380</v>
      </c>
      <c r="R176" s="3" t="s">
        <v>491</v>
      </c>
      <c r="S176" s="3" t="s">
        <v>27</v>
      </c>
      <c r="T176" s="3"/>
      <c r="U176" s="3"/>
      <c r="V176" s="3"/>
      <c r="W176" s="3"/>
      <c r="X176" s="3"/>
      <c r="Y176" s="3"/>
      <c r="Z176" s="3"/>
    </row>
    <row r="177" ht="15.75" hidden="1" customHeight="1">
      <c r="A177" s="16" t="str">
        <f>VLOOKUP(B177,'NA BASE'!A:A,1,0)</f>
        <v>13/10/2022 09:54:14</v>
      </c>
      <c r="B177" s="16" t="s">
        <v>981</v>
      </c>
      <c r="C177" s="3" t="s">
        <v>19</v>
      </c>
      <c r="D177" s="3" t="s">
        <v>49</v>
      </c>
      <c r="E177" s="3" t="s">
        <v>38</v>
      </c>
      <c r="F177" s="6">
        <v>10.0</v>
      </c>
      <c r="G177" s="6">
        <v>400.0</v>
      </c>
      <c r="H177" s="3" t="s">
        <v>492</v>
      </c>
      <c r="I177" s="3" t="s">
        <v>95</v>
      </c>
      <c r="J177" s="3" t="s">
        <v>34</v>
      </c>
      <c r="K177" s="3" t="s">
        <v>24</v>
      </c>
      <c r="L177" s="3" t="s">
        <v>24</v>
      </c>
      <c r="M177" s="3" t="s">
        <v>34</v>
      </c>
      <c r="N177" s="3" t="s">
        <v>24</v>
      </c>
      <c r="O177" s="3"/>
      <c r="P177" s="3" t="s">
        <v>19</v>
      </c>
      <c r="Q177" s="3" t="s">
        <v>47</v>
      </c>
      <c r="R177" s="3" t="s">
        <v>493</v>
      </c>
      <c r="S177" s="3" t="s">
        <v>19</v>
      </c>
      <c r="T177" s="3"/>
      <c r="U177" s="3"/>
      <c r="V177" s="3"/>
      <c r="W177" s="3"/>
      <c r="X177" s="3"/>
      <c r="Y177" s="3"/>
      <c r="Z177" s="3"/>
    </row>
    <row r="178" ht="15.75" hidden="1" customHeight="1">
      <c r="A178" s="16" t="str">
        <f>VLOOKUP(B178,'NA BASE'!A:A,1,0)</f>
        <v>13/10/2022 14:11:01</v>
      </c>
      <c r="B178" s="16" t="s">
        <v>982</v>
      </c>
      <c r="C178" s="3" t="s">
        <v>19</v>
      </c>
      <c r="D178" s="3" t="s">
        <v>49</v>
      </c>
      <c r="E178" s="3" t="s">
        <v>21</v>
      </c>
      <c r="F178" s="3" t="s">
        <v>466</v>
      </c>
      <c r="G178" s="6">
        <v>13.0</v>
      </c>
      <c r="H178" s="3" t="s">
        <v>494</v>
      </c>
      <c r="I178" s="3" t="s">
        <v>33</v>
      </c>
      <c r="J178" s="3" t="s">
        <v>34</v>
      </c>
      <c r="K178" s="3"/>
      <c r="L178" s="3" t="s">
        <v>24</v>
      </c>
      <c r="M178" s="3"/>
      <c r="N178" s="3"/>
      <c r="O178" s="3"/>
      <c r="P178" s="3" t="s">
        <v>19</v>
      </c>
      <c r="Q178" s="3" t="s">
        <v>186</v>
      </c>
      <c r="R178" s="3" t="s">
        <v>495</v>
      </c>
      <c r="S178" s="3" t="s">
        <v>27</v>
      </c>
      <c r="T178" s="3"/>
      <c r="U178" s="3"/>
      <c r="V178" s="3"/>
      <c r="W178" s="3"/>
      <c r="X178" s="3"/>
      <c r="Y178" s="3"/>
      <c r="Z178" s="3"/>
    </row>
    <row r="179" ht="15.75" hidden="1" customHeight="1">
      <c r="A179" s="16" t="str">
        <f>VLOOKUP(B179,'NA BASE'!A:A,1,0)</f>
        <v>16/10/2022 08:19:33</v>
      </c>
      <c r="B179" s="16" t="s">
        <v>983</v>
      </c>
      <c r="C179" s="3" t="s">
        <v>19</v>
      </c>
      <c r="D179" s="3" t="s">
        <v>49</v>
      </c>
      <c r="E179" s="3" t="s">
        <v>21</v>
      </c>
      <c r="F179" s="6">
        <v>6.0</v>
      </c>
      <c r="G179" s="6">
        <v>10000.0</v>
      </c>
      <c r="H179" s="3" t="s">
        <v>77</v>
      </c>
      <c r="I179" s="4" t="s">
        <v>127</v>
      </c>
      <c r="J179" s="3"/>
      <c r="K179" s="3"/>
      <c r="L179" s="3"/>
      <c r="M179" s="3"/>
      <c r="N179" s="3"/>
      <c r="O179" s="3" t="s">
        <v>35</v>
      </c>
      <c r="P179" s="3" t="s">
        <v>19</v>
      </c>
      <c r="Q179" s="3" t="s">
        <v>227</v>
      </c>
      <c r="R179" s="3" t="s">
        <v>496</v>
      </c>
      <c r="S179" s="3" t="s">
        <v>27</v>
      </c>
      <c r="T179" s="3"/>
      <c r="U179" s="3"/>
      <c r="V179" s="3"/>
      <c r="W179" s="3"/>
      <c r="X179" s="3"/>
      <c r="Y179" s="3"/>
      <c r="Z179" s="3"/>
    </row>
    <row r="180" ht="15.75" hidden="1" customHeight="1">
      <c r="A180" s="16" t="str">
        <f>VLOOKUP(B180,'NA BASE'!A:A,1,0)</f>
        <v>21/10/2022 00:05:36</v>
      </c>
      <c r="B180" s="16" t="s">
        <v>984</v>
      </c>
      <c r="C180" s="3" t="s">
        <v>19</v>
      </c>
      <c r="D180" s="3" t="s">
        <v>49</v>
      </c>
      <c r="E180" s="3" t="s">
        <v>208</v>
      </c>
      <c r="F180" s="6">
        <v>8.0</v>
      </c>
      <c r="G180" s="6">
        <v>5000.0</v>
      </c>
      <c r="H180" s="3" t="s">
        <v>77</v>
      </c>
      <c r="I180" s="3" t="s">
        <v>33</v>
      </c>
      <c r="J180" s="3" t="s">
        <v>24</v>
      </c>
      <c r="K180" s="3" t="s">
        <v>34</v>
      </c>
      <c r="L180" s="3" t="s">
        <v>24</v>
      </c>
      <c r="M180" s="3" t="s">
        <v>24</v>
      </c>
      <c r="N180" s="4" t="s">
        <v>35</v>
      </c>
      <c r="O180" s="3"/>
      <c r="P180" s="3" t="s">
        <v>19</v>
      </c>
      <c r="Q180" s="3" t="s">
        <v>36</v>
      </c>
      <c r="R180" s="3" t="s">
        <v>497</v>
      </c>
      <c r="S180" s="3" t="s">
        <v>19</v>
      </c>
      <c r="T180" s="3"/>
      <c r="U180" s="3"/>
      <c r="V180" s="3"/>
      <c r="W180" s="3"/>
      <c r="X180" s="3"/>
      <c r="Y180" s="3"/>
      <c r="Z180" s="3"/>
    </row>
    <row r="181" ht="15.75" hidden="1" customHeight="1">
      <c r="A181" s="16" t="str">
        <f>VLOOKUP(B181,'NA BASE'!A:A,1,0)</f>
        <v>21/10/2022 11:09:47</v>
      </c>
      <c r="B181" s="16" t="s">
        <v>985</v>
      </c>
      <c r="C181" s="3" t="s">
        <v>19</v>
      </c>
      <c r="D181" s="3" t="s">
        <v>49</v>
      </c>
      <c r="E181" s="3" t="s">
        <v>21</v>
      </c>
      <c r="F181" s="6">
        <v>15.0</v>
      </c>
      <c r="G181" s="6">
        <v>4000.0</v>
      </c>
      <c r="H181" s="3" t="s">
        <v>29</v>
      </c>
      <c r="I181" s="3" t="s">
        <v>23</v>
      </c>
      <c r="J181" s="3" t="s">
        <v>35</v>
      </c>
      <c r="K181" s="3" t="s">
        <v>35</v>
      </c>
      <c r="L181" s="3" t="s">
        <v>34</v>
      </c>
      <c r="M181" s="3" t="s">
        <v>34</v>
      </c>
      <c r="N181" s="3" t="s">
        <v>24</v>
      </c>
      <c r="O181" s="3"/>
      <c r="P181" s="3" t="s">
        <v>19</v>
      </c>
      <c r="Q181" s="3" t="s">
        <v>130</v>
      </c>
      <c r="R181" s="3" t="s">
        <v>498</v>
      </c>
      <c r="S181" s="3" t="s">
        <v>27</v>
      </c>
      <c r="T181" s="3"/>
      <c r="U181" s="3"/>
      <c r="V181" s="3"/>
      <c r="W181" s="3"/>
      <c r="X181" s="3"/>
      <c r="Y181" s="3"/>
      <c r="Z181" s="3"/>
    </row>
    <row r="182" ht="15.75" hidden="1" customHeight="1">
      <c r="A182" s="16" t="str">
        <f>VLOOKUP(B182,'NA BASE'!A:A,1,0)</f>
        <v>24/10/2022 15:43:39</v>
      </c>
      <c r="B182" s="16" t="s">
        <v>986</v>
      </c>
      <c r="C182" s="3" t="s">
        <v>19</v>
      </c>
      <c r="D182" s="3" t="s">
        <v>49</v>
      </c>
      <c r="E182" s="3" t="s">
        <v>44</v>
      </c>
      <c r="F182" s="3" t="s">
        <v>339</v>
      </c>
      <c r="G182" s="6">
        <v>3000.0</v>
      </c>
      <c r="H182" s="3" t="s">
        <v>481</v>
      </c>
      <c r="I182" s="3" t="s">
        <v>484</v>
      </c>
      <c r="J182" s="3"/>
      <c r="K182" s="4" t="s">
        <v>35</v>
      </c>
      <c r="L182" s="3"/>
      <c r="M182" s="3"/>
      <c r="N182" s="4" t="s">
        <v>35</v>
      </c>
      <c r="O182" s="3"/>
      <c r="P182" s="3" t="s">
        <v>27</v>
      </c>
      <c r="Q182" s="3"/>
      <c r="R182" s="3"/>
      <c r="S182" s="3"/>
      <c r="T182" s="3"/>
      <c r="U182" s="3"/>
      <c r="V182" s="3"/>
      <c r="W182" s="3"/>
      <c r="X182" s="3"/>
      <c r="Y182" s="3"/>
      <c r="Z182" s="3"/>
    </row>
    <row r="183" ht="15.75" hidden="1" customHeight="1">
      <c r="A183" s="16" t="str">
        <f>VLOOKUP(B183,'NA BASE'!A:A,1,0)</f>
        <v>24/10/2022 16:24:32</v>
      </c>
      <c r="B183" s="16" t="s">
        <v>987</v>
      </c>
      <c r="C183" s="3" t="s">
        <v>19</v>
      </c>
      <c r="D183" s="3" t="s">
        <v>49</v>
      </c>
      <c r="E183" s="3" t="s">
        <v>21</v>
      </c>
      <c r="F183" s="3" t="s">
        <v>172</v>
      </c>
      <c r="G183" s="6">
        <v>250.0</v>
      </c>
      <c r="H183" s="3" t="s">
        <v>29</v>
      </c>
      <c r="I183" s="3" t="s">
        <v>52</v>
      </c>
      <c r="J183" s="3" t="s">
        <v>34</v>
      </c>
      <c r="K183" s="3"/>
      <c r="L183" s="3"/>
      <c r="M183" s="3"/>
      <c r="N183" s="4" t="s">
        <v>35</v>
      </c>
      <c r="O183" s="3"/>
      <c r="P183" s="3" t="s">
        <v>27</v>
      </c>
      <c r="Q183" s="3"/>
      <c r="R183" s="3"/>
      <c r="S183" s="3"/>
      <c r="T183" s="3"/>
      <c r="U183" s="3"/>
      <c r="V183" s="3"/>
      <c r="W183" s="3"/>
      <c r="X183" s="3"/>
      <c r="Y183" s="3"/>
      <c r="Z183" s="3"/>
    </row>
    <row r="184" ht="15.75" hidden="1" customHeight="1">
      <c r="A184" s="16" t="str">
        <f>VLOOKUP(B184,'NA BASE'!A:A,1,0)</f>
        <v>02/11/2022 18:17:29</v>
      </c>
      <c r="B184" s="16" t="s">
        <v>988</v>
      </c>
      <c r="C184" s="3" t="s">
        <v>19</v>
      </c>
      <c r="D184" s="3" t="s">
        <v>20</v>
      </c>
      <c r="E184" s="3" t="s">
        <v>288</v>
      </c>
      <c r="F184" s="6">
        <v>15.0</v>
      </c>
      <c r="G184" s="6">
        <v>800.0</v>
      </c>
      <c r="H184" s="3" t="s">
        <v>499</v>
      </c>
      <c r="I184" s="3" t="s">
        <v>58</v>
      </c>
      <c r="J184" s="3" t="s">
        <v>24</v>
      </c>
      <c r="K184" s="3" t="s">
        <v>24</v>
      </c>
      <c r="L184" s="3"/>
      <c r="M184" s="3"/>
      <c r="N184" s="3" t="s">
        <v>24</v>
      </c>
      <c r="O184" s="3"/>
      <c r="P184" s="3" t="s">
        <v>19</v>
      </c>
      <c r="Q184" s="3" t="s">
        <v>161</v>
      </c>
      <c r="R184" s="3" t="s">
        <v>500</v>
      </c>
      <c r="S184" s="3" t="s">
        <v>27</v>
      </c>
      <c r="T184" s="3"/>
      <c r="U184" s="3"/>
      <c r="V184" s="3"/>
      <c r="W184" s="3"/>
      <c r="X184" s="3"/>
      <c r="Y184" s="3"/>
      <c r="Z184" s="3"/>
    </row>
    <row r="185" ht="15.75" hidden="1" customHeight="1">
      <c r="A185" s="16" t="str">
        <f>VLOOKUP(B185,'NA BASE'!A:A,1,0)</f>
        <v>03/11/2022 20:20:47</v>
      </c>
      <c r="B185" s="16" t="s">
        <v>989</v>
      </c>
      <c r="C185" s="3" t="s">
        <v>19</v>
      </c>
      <c r="D185" s="3" t="s">
        <v>49</v>
      </c>
      <c r="E185" s="3" t="s">
        <v>21</v>
      </c>
      <c r="F185" s="6">
        <v>10.0</v>
      </c>
      <c r="G185" s="6">
        <v>1200.0</v>
      </c>
      <c r="H185" s="3" t="s">
        <v>233</v>
      </c>
      <c r="I185" s="3" t="s">
        <v>127</v>
      </c>
      <c r="J185" s="3" t="s">
        <v>35</v>
      </c>
      <c r="K185" s="3" t="s">
        <v>35</v>
      </c>
      <c r="L185" s="3" t="s">
        <v>35</v>
      </c>
      <c r="M185" s="3" t="s">
        <v>35</v>
      </c>
      <c r="N185" s="3" t="s">
        <v>34</v>
      </c>
      <c r="O185" s="3"/>
      <c r="P185" s="3" t="s">
        <v>19</v>
      </c>
      <c r="Q185" s="3" t="s">
        <v>155</v>
      </c>
      <c r="R185" s="3" t="s">
        <v>501</v>
      </c>
      <c r="S185" s="3" t="s">
        <v>19</v>
      </c>
      <c r="T185" s="4" t="s">
        <v>502</v>
      </c>
      <c r="U185" s="3"/>
      <c r="V185" s="3"/>
      <c r="W185" s="3"/>
      <c r="X185" s="3"/>
      <c r="Y185" s="3"/>
      <c r="Z185" s="3"/>
    </row>
    <row r="186" ht="15.75" hidden="1" customHeight="1">
      <c r="A186" s="16" t="str">
        <f>VLOOKUP(B186,'NA BASE'!A:A,1,0)</f>
        <v>03/11/2022 21:05:33</v>
      </c>
      <c r="B186" s="16" t="s">
        <v>990</v>
      </c>
      <c r="C186" s="3" t="s">
        <v>19</v>
      </c>
      <c r="D186" s="3" t="s">
        <v>49</v>
      </c>
      <c r="E186" s="3" t="s">
        <v>21</v>
      </c>
      <c r="F186" s="3" t="s">
        <v>234</v>
      </c>
      <c r="G186" s="3" t="s">
        <v>503</v>
      </c>
      <c r="H186" s="3" t="s">
        <v>73</v>
      </c>
      <c r="I186" s="3" t="s">
        <v>68</v>
      </c>
      <c r="J186" s="3" t="s">
        <v>35</v>
      </c>
      <c r="K186" s="3" t="s">
        <v>24</v>
      </c>
      <c r="L186" s="3" t="s">
        <v>24</v>
      </c>
      <c r="M186" s="3" t="s">
        <v>34</v>
      </c>
      <c r="N186" s="3" t="s">
        <v>24</v>
      </c>
      <c r="O186" s="3"/>
      <c r="P186" s="3" t="s">
        <v>19</v>
      </c>
      <c r="Q186" s="3" t="s">
        <v>170</v>
      </c>
      <c r="R186" s="3" t="s">
        <v>504</v>
      </c>
      <c r="S186" s="3" t="s">
        <v>27</v>
      </c>
      <c r="T186" s="3"/>
      <c r="U186" s="3"/>
      <c r="V186" s="3"/>
      <c r="W186" s="3"/>
      <c r="X186" s="3"/>
      <c r="Y186" s="3"/>
      <c r="Z186" s="3"/>
    </row>
    <row r="187" ht="15.75" hidden="1" customHeight="1">
      <c r="A187" s="16" t="str">
        <f>VLOOKUP(B187,'NA BASE'!A:A,1,0)</f>
        <v>04/11/2022 08:25:37</v>
      </c>
      <c r="B187" s="16" t="s">
        <v>991</v>
      </c>
      <c r="C187" s="3" t="s">
        <v>19</v>
      </c>
      <c r="D187" s="3" t="s">
        <v>49</v>
      </c>
      <c r="E187" s="3" t="s">
        <v>168</v>
      </c>
      <c r="F187" s="3" t="s">
        <v>505</v>
      </c>
      <c r="G187" s="6">
        <v>500.0</v>
      </c>
      <c r="H187" s="3" t="s">
        <v>73</v>
      </c>
      <c r="I187" s="3" t="s">
        <v>23</v>
      </c>
      <c r="J187" s="3" t="s">
        <v>35</v>
      </c>
      <c r="K187" s="3" t="s">
        <v>34</v>
      </c>
      <c r="L187" s="3" t="s">
        <v>34</v>
      </c>
      <c r="M187" s="3" t="s">
        <v>34</v>
      </c>
      <c r="N187" s="3" t="s">
        <v>34</v>
      </c>
      <c r="O187" s="3"/>
      <c r="P187" s="3" t="s">
        <v>19</v>
      </c>
      <c r="Q187" s="3" t="s">
        <v>506</v>
      </c>
      <c r="R187" s="3" t="s">
        <v>112</v>
      </c>
      <c r="S187" s="3" t="s">
        <v>27</v>
      </c>
      <c r="T187" s="3"/>
      <c r="U187" s="3"/>
      <c r="V187" s="3"/>
      <c r="W187" s="3"/>
      <c r="X187" s="3"/>
      <c r="Y187" s="3"/>
      <c r="Z187" s="3"/>
    </row>
    <row r="188" ht="15.75" hidden="1" customHeight="1">
      <c r="A188" s="16" t="str">
        <f>VLOOKUP(B188,'NA BASE'!A:A,1,0)</f>
        <v>04/11/2022 13:09:37</v>
      </c>
      <c r="B188" s="16" t="s">
        <v>992</v>
      </c>
      <c r="C188" s="3" t="s">
        <v>19</v>
      </c>
      <c r="D188" s="3" t="s">
        <v>20</v>
      </c>
      <c r="E188" s="3" t="s">
        <v>28</v>
      </c>
      <c r="F188" s="3" t="s">
        <v>466</v>
      </c>
      <c r="G188" s="6">
        <v>100.0</v>
      </c>
      <c r="H188" s="3" t="s">
        <v>327</v>
      </c>
      <c r="I188" s="3" t="s">
        <v>23</v>
      </c>
      <c r="J188" s="3" t="s">
        <v>24</v>
      </c>
      <c r="K188" s="3"/>
      <c r="L188" s="3" t="s">
        <v>24</v>
      </c>
      <c r="M188" s="3"/>
      <c r="N188" s="3" t="s">
        <v>24</v>
      </c>
      <c r="O188" s="3"/>
      <c r="P188" s="3" t="s">
        <v>27</v>
      </c>
      <c r="Q188" s="3"/>
      <c r="R188" s="3"/>
      <c r="S188" s="3"/>
      <c r="T188" s="3"/>
      <c r="U188" s="3"/>
      <c r="V188" s="3"/>
      <c r="W188" s="3"/>
      <c r="X188" s="3"/>
      <c r="Y188" s="3"/>
      <c r="Z188" s="3"/>
    </row>
    <row r="189" ht="15.75" hidden="1" customHeight="1">
      <c r="A189" s="16" t="str">
        <f>VLOOKUP(B189,'NA BASE'!A:A,1,0)</f>
        <v>04/11/2022 13:13:00</v>
      </c>
      <c r="B189" s="16" t="s">
        <v>993</v>
      </c>
      <c r="C189" s="3" t="s">
        <v>19</v>
      </c>
      <c r="D189" s="3" t="s">
        <v>20</v>
      </c>
      <c r="E189" s="3" t="s">
        <v>28</v>
      </c>
      <c r="F189" s="6">
        <v>5.0</v>
      </c>
      <c r="G189" s="6">
        <v>100.0</v>
      </c>
      <c r="H189" s="3" t="s">
        <v>327</v>
      </c>
      <c r="I189" s="3" t="s">
        <v>23</v>
      </c>
      <c r="J189" s="3"/>
      <c r="K189" s="3"/>
      <c r="L189" s="3"/>
      <c r="M189" s="3"/>
      <c r="N189" s="3"/>
      <c r="O189" s="3" t="s">
        <v>35</v>
      </c>
      <c r="P189" s="3" t="s">
        <v>19</v>
      </c>
      <c r="Q189" s="3" t="s">
        <v>42</v>
      </c>
      <c r="R189" s="3" t="s">
        <v>507</v>
      </c>
      <c r="S189" s="3" t="s">
        <v>27</v>
      </c>
      <c r="T189" s="3"/>
      <c r="U189" s="3"/>
      <c r="V189" s="3"/>
      <c r="W189" s="3"/>
      <c r="X189" s="3"/>
      <c r="Y189" s="3"/>
      <c r="Z189" s="3"/>
    </row>
    <row r="190" ht="15.75" hidden="1" customHeight="1">
      <c r="A190" s="16" t="str">
        <f>VLOOKUP(B190,'NA BASE'!A:A,1,0)</f>
        <v>04/11/2022 19:20:27</v>
      </c>
      <c r="B190" s="16" t="s">
        <v>994</v>
      </c>
      <c r="C190" s="3" t="s">
        <v>19</v>
      </c>
      <c r="D190" s="3" t="s">
        <v>20</v>
      </c>
      <c r="E190" s="3" t="s">
        <v>508</v>
      </c>
      <c r="F190" s="3" t="s">
        <v>388</v>
      </c>
      <c r="G190" s="6">
        <v>142.0</v>
      </c>
      <c r="H190" s="3" t="s">
        <v>509</v>
      </c>
      <c r="I190" s="3" t="s">
        <v>23</v>
      </c>
      <c r="J190" s="3" t="s">
        <v>24</v>
      </c>
      <c r="K190" s="3" t="s">
        <v>24</v>
      </c>
      <c r="L190" s="4" t="s">
        <v>35</v>
      </c>
      <c r="M190" s="3"/>
      <c r="N190" s="3" t="s">
        <v>24</v>
      </c>
      <c r="O190" s="3"/>
      <c r="P190" s="3" t="s">
        <v>19</v>
      </c>
      <c r="Q190" s="3" t="s">
        <v>227</v>
      </c>
      <c r="R190" s="3" t="s">
        <v>510</v>
      </c>
      <c r="S190" s="3" t="s">
        <v>19</v>
      </c>
      <c r="T190" s="4" t="s">
        <v>511</v>
      </c>
      <c r="U190" s="3"/>
      <c r="V190" s="3"/>
      <c r="W190" s="3"/>
      <c r="X190" s="3"/>
      <c r="Y190" s="3"/>
      <c r="Z190" s="3"/>
    </row>
    <row r="191" ht="15.75" hidden="1" customHeight="1">
      <c r="A191" s="16" t="str">
        <f>VLOOKUP(B191,'NA BASE'!A:A,1,0)</f>
        <v>07/11/2022 11:54:00</v>
      </c>
      <c r="B191" s="16" t="s">
        <v>995</v>
      </c>
      <c r="C191" s="3" t="s">
        <v>19</v>
      </c>
      <c r="D191" s="3" t="s">
        <v>66</v>
      </c>
      <c r="E191" s="3" t="s">
        <v>38</v>
      </c>
      <c r="F191" s="3" t="s">
        <v>377</v>
      </c>
      <c r="G191" s="6">
        <v>45000.0</v>
      </c>
      <c r="H191" s="3" t="s">
        <v>284</v>
      </c>
      <c r="I191" s="3" t="s">
        <v>127</v>
      </c>
      <c r="J191" s="3" t="s">
        <v>35</v>
      </c>
      <c r="K191" s="3" t="s">
        <v>24</v>
      </c>
      <c r="L191" s="3" t="s">
        <v>35</v>
      </c>
      <c r="M191" s="3" t="s">
        <v>34</v>
      </c>
      <c r="N191" s="3" t="s">
        <v>24</v>
      </c>
      <c r="O191" s="3"/>
      <c r="P191" s="3" t="s">
        <v>19</v>
      </c>
      <c r="Q191" s="3" t="s">
        <v>186</v>
      </c>
      <c r="R191" s="3" t="s">
        <v>512</v>
      </c>
      <c r="S191" s="3" t="s">
        <v>19</v>
      </c>
      <c r="T191" s="3"/>
      <c r="U191" s="3"/>
      <c r="V191" s="3"/>
      <c r="W191" s="3"/>
      <c r="X191" s="3"/>
      <c r="Y191" s="3"/>
      <c r="Z191" s="3"/>
    </row>
    <row r="192" ht="15.75" hidden="1" customHeight="1">
      <c r="A192" s="16" t="str">
        <f>VLOOKUP(B192,'NA BASE'!A:A,1,0)</f>
        <v>07/11/2022 13:02:54</v>
      </c>
      <c r="B192" s="16" t="s">
        <v>996</v>
      </c>
      <c r="C192" s="3" t="s">
        <v>19</v>
      </c>
      <c r="D192" s="3" t="s">
        <v>20</v>
      </c>
      <c r="E192" s="3" t="s">
        <v>168</v>
      </c>
      <c r="F192" s="3" t="s">
        <v>172</v>
      </c>
      <c r="G192" s="6">
        <v>1000.0</v>
      </c>
      <c r="H192" s="3" t="s">
        <v>513</v>
      </c>
      <c r="I192" s="3" t="s">
        <v>52</v>
      </c>
      <c r="J192" s="3" t="s">
        <v>24</v>
      </c>
      <c r="K192" s="3"/>
      <c r="L192" s="3"/>
      <c r="M192" s="3"/>
      <c r="N192" s="3" t="s">
        <v>24</v>
      </c>
      <c r="O192" s="3" t="s">
        <v>34</v>
      </c>
      <c r="P192" s="3" t="s">
        <v>19</v>
      </c>
      <c r="Q192" s="3" t="s">
        <v>479</v>
      </c>
      <c r="R192" s="3" t="s">
        <v>514</v>
      </c>
      <c r="S192" s="3" t="s">
        <v>27</v>
      </c>
      <c r="T192" s="4" t="s">
        <v>515</v>
      </c>
      <c r="U192" s="3"/>
      <c r="V192" s="3"/>
      <c r="W192" s="3"/>
      <c r="X192" s="3"/>
      <c r="Y192" s="3"/>
      <c r="Z192" s="3"/>
    </row>
    <row r="193" ht="15.75" hidden="1" customHeight="1">
      <c r="A193" s="16" t="str">
        <f>VLOOKUP(B193,'NA BASE'!A:A,1,0)</f>
        <v>08/11/2022 10:17:53</v>
      </c>
      <c r="B193" s="16" t="s">
        <v>997</v>
      </c>
      <c r="C193" s="3" t="s">
        <v>19</v>
      </c>
      <c r="D193" s="3" t="s">
        <v>20</v>
      </c>
      <c r="E193" s="3" t="s">
        <v>21</v>
      </c>
      <c r="F193" s="3" t="s">
        <v>339</v>
      </c>
      <c r="G193" s="3" t="s">
        <v>516</v>
      </c>
      <c r="H193" s="3" t="s">
        <v>305</v>
      </c>
      <c r="I193" s="3" t="s">
        <v>33</v>
      </c>
      <c r="J193" s="3" t="s">
        <v>34</v>
      </c>
      <c r="K193" s="3" t="s">
        <v>24</v>
      </c>
      <c r="L193" s="4" t="s">
        <v>35</v>
      </c>
      <c r="M193" s="3"/>
      <c r="N193" s="3"/>
      <c r="O193" s="3"/>
      <c r="P193" s="3" t="s">
        <v>19</v>
      </c>
      <c r="Q193" s="3" t="s">
        <v>133</v>
      </c>
      <c r="R193" s="3" t="s">
        <v>517</v>
      </c>
      <c r="S193" s="3" t="s">
        <v>19</v>
      </c>
      <c r="T193" s="3"/>
      <c r="U193" s="3"/>
      <c r="V193" s="3"/>
      <c r="W193" s="3"/>
      <c r="X193" s="3"/>
      <c r="Y193" s="3"/>
      <c r="Z193" s="3"/>
    </row>
    <row r="194" ht="15.75" hidden="1" customHeight="1">
      <c r="A194" s="16" t="str">
        <f>VLOOKUP(B194,'NA BASE'!A:A,1,0)</f>
        <v>09/11/2022 20:23:06</v>
      </c>
      <c r="B194" s="16" t="s">
        <v>998</v>
      </c>
      <c r="C194" s="3" t="s">
        <v>19</v>
      </c>
      <c r="D194" s="3" t="s">
        <v>20</v>
      </c>
      <c r="E194" s="3" t="s">
        <v>44</v>
      </c>
      <c r="F194" s="3" t="s">
        <v>377</v>
      </c>
      <c r="G194" s="7">
        <v>4000.0</v>
      </c>
      <c r="H194" s="3" t="s">
        <v>29</v>
      </c>
      <c r="I194" s="3" t="s">
        <v>23</v>
      </c>
      <c r="J194" s="3" t="s">
        <v>35</v>
      </c>
      <c r="K194" s="3" t="s">
        <v>24</v>
      </c>
      <c r="L194" s="3" t="s">
        <v>34</v>
      </c>
      <c r="M194" s="3" t="s">
        <v>34</v>
      </c>
      <c r="N194" s="4" t="s">
        <v>35</v>
      </c>
      <c r="O194" s="3"/>
      <c r="P194" s="3" t="s">
        <v>27</v>
      </c>
      <c r="Q194" s="3"/>
      <c r="R194" s="3"/>
      <c r="S194" s="3"/>
      <c r="T194" s="3"/>
      <c r="U194" s="3"/>
      <c r="V194" s="3"/>
      <c r="W194" s="3"/>
      <c r="X194" s="3"/>
      <c r="Y194" s="3"/>
      <c r="Z194" s="3"/>
    </row>
    <row r="195" ht="15.75" hidden="1" customHeight="1">
      <c r="A195" s="16" t="str">
        <f>VLOOKUP(B195,'NA BASE'!A:A,1,0)</f>
        <v>09/11/2022 21:13:41</v>
      </c>
      <c r="B195" s="16" t="s">
        <v>999</v>
      </c>
      <c r="C195" s="3" t="s">
        <v>19</v>
      </c>
      <c r="D195" s="3" t="s">
        <v>49</v>
      </c>
      <c r="E195" s="3" t="s">
        <v>44</v>
      </c>
      <c r="F195" s="6">
        <v>5.0</v>
      </c>
      <c r="G195" s="6">
        <v>2000.0</v>
      </c>
      <c r="H195" s="3" t="s">
        <v>518</v>
      </c>
      <c r="I195" s="3" t="s">
        <v>23</v>
      </c>
      <c r="J195" s="3" t="s">
        <v>34</v>
      </c>
      <c r="K195" s="3" t="s">
        <v>34</v>
      </c>
      <c r="L195" s="3" t="s">
        <v>35</v>
      </c>
      <c r="M195" s="3" t="s">
        <v>35</v>
      </c>
      <c r="N195" s="4" t="s">
        <v>35</v>
      </c>
      <c r="O195" s="3"/>
      <c r="P195" s="3" t="s">
        <v>19</v>
      </c>
      <c r="Q195" s="3" t="s">
        <v>519</v>
      </c>
      <c r="R195" s="3" t="s">
        <v>520</v>
      </c>
      <c r="S195" s="3" t="s">
        <v>19</v>
      </c>
      <c r="T195" s="3"/>
      <c r="U195" s="3"/>
      <c r="V195" s="3"/>
      <c r="W195" s="3"/>
      <c r="X195" s="3"/>
      <c r="Y195" s="3"/>
      <c r="Z195" s="3"/>
    </row>
    <row r="196" ht="15.75" hidden="1" customHeight="1">
      <c r="A196" s="16" t="str">
        <f>VLOOKUP(B196,'NA BASE'!A:A,1,0)</f>
        <v>09/11/2022 23:09:46</v>
      </c>
      <c r="B196" s="16" t="s">
        <v>1000</v>
      </c>
      <c r="C196" s="3" t="s">
        <v>19</v>
      </c>
      <c r="D196" s="3" t="s">
        <v>20</v>
      </c>
      <c r="E196" s="3" t="s">
        <v>44</v>
      </c>
      <c r="F196" s="6">
        <v>5.0</v>
      </c>
      <c r="G196" s="6">
        <v>170.0</v>
      </c>
      <c r="H196" s="3" t="s">
        <v>521</v>
      </c>
      <c r="I196" s="3" t="s">
        <v>68</v>
      </c>
      <c r="J196" s="3" t="s">
        <v>35</v>
      </c>
      <c r="K196" s="3" t="s">
        <v>24</v>
      </c>
      <c r="L196" s="3"/>
      <c r="M196" s="3"/>
      <c r="N196" s="3" t="s">
        <v>24</v>
      </c>
      <c r="O196" s="3"/>
      <c r="P196" s="3" t="s">
        <v>19</v>
      </c>
      <c r="Q196" s="3" t="s">
        <v>165</v>
      </c>
      <c r="R196" s="3" t="s">
        <v>522</v>
      </c>
      <c r="S196" s="3" t="s">
        <v>27</v>
      </c>
      <c r="T196" s="3"/>
      <c r="U196" s="3"/>
      <c r="V196" s="3"/>
      <c r="W196" s="3"/>
      <c r="X196" s="3"/>
      <c r="Y196" s="3"/>
      <c r="Z196" s="3"/>
    </row>
    <row r="197" ht="15.75" hidden="1" customHeight="1">
      <c r="A197" s="16" t="str">
        <f>VLOOKUP(B197,'NA BASE'!A:A,1,0)</f>
        <v>10/11/2022 09:24:27</v>
      </c>
      <c r="B197" s="16" t="s">
        <v>1001</v>
      </c>
      <c r="C197" s="3" t="s">
        <v>19</v>
      </c>
      <c r="D197" s="3" t="s">
        <v>101</v>
      </c>
      <c r="E197" s="3" t="s">
        <v>168</v>
      </c>
      <c r="F197" s="3" t="s">
        <v>523</v>
      </c>
      <c r="G197" s="3" t="s">
        <v>524</v>
      </c>
      <c r="H197" s="3" t="s">
        <v>525</v>
      </c>
      <c r="I197" s="3" t="s">
        <v>33</v>
      </c>
      <c r="J197" s="4" t="s">
        <v>35</v>
      </c>
      <c r="K197" s="3"/>
      <c r="L197" s="3"/>
      <c r="M197" s="3"/>
      <c r="N197" s="3"/>
      <c r="O197" s="3"/>
      <c r="P197" s="3" t="s">
        <v>19</v>
      </c>
      <c r="Q197" s="3" t="s">
        <v>42</v>
      </c>
      <c r="R197" s="3" t="s">
        <v>526</v>
      </c>
      <c r="S197" s="3" t="s">
        <v>27</v>
      </c>
      <c r="T197" s="3"/>
      <c r="U197" s="3"/>
      <c r="V197" s="3"/>
      <c r="W197" s="3"/>
      <c r="X197" s="3"/>
      <c r="Y197" s="3"/>
      <c r="Z197" s="3"/>
    </row>
    <row r="198" ht="15.75" hidden="1" customHeight="1">
      <c r="A198" s="16" t="str">
        <f>VLOOKUP(B198,'NA BASE'!A:A,1,0)</f>
        <v>10/11/2022 09:51:21</v>
      </c>
      <c r="B198" s="16" t="s">
        <v>1002</v>
      </c>
      <c r="C198" s="3" t="s">
        <v>19</v>
      </c>
      <c r="D198" s="3" t="s">
        <v>20</v>
      </c>
      <c r="E198" s="3" t="s">
        <v>44</v>
      </c>
      <c r="F198" s="6">
        <v>15.0</v>
      </c>
      <c r="G198" s="6">
        <v>200.0</v>
      </c>
      <c r="H198" s="3" t="s">
        <v>527</v>
      </c>
      <c r="I198" s="3" t="s">
        <v>111</v>
      </c>
      <c r="J198" s="3" t="s">
        <v>34</v>
      </c>
      <c r="K198" s="3" t="s">
        <v>24</v>
      </c>
      <c r="L198" s="3" t="s">
        <v>24</v>
      </c>
      <c r="M198" s="3" t="s">
        <v>35</v>
      </c>
      <c r="N198" s="4" t="s">
        <v>35</v>
      </c>
      <c r="O198" s="3"/>
      <c r="P198" s="3" t="s">
        <v>19</v>
      </c>
      <c r="Q198" s="3" t="s">
        <v>108</v>
      </c>
      <c r="R198" s="3" t="s">
        <v>528</v>
      </c>
      <c r="S198" s="3" t="s">
        <v>27</v>
      </c>
      <c r="T198" s="3"/>
      <c r="U198" s="3"/>
      <c r="V198" s="3"/>
      <c r="W198" s="3"/>
      <c r="X198" s="3"/>
      <c r="Y198" s="3"/>
      <c r="Z198" s="3"/>
    </row>
    <row r="199" ht="15.75" hidden="1" customHeight="1">
      <c r="A199" s="16" t="str">
        <f>VLOOKUP(B199,'NA BASE'!A:A,1,0)</f>
        <v>10/11/2022 10:01:45</v>
      </c>
      <c r="B199" s="16" t="s">
        <v>1003</v>
      </c>
      <c r="C199" s="3" t="s">
        <v>19</v>
      </c>
      <c r="D199" s="3" t="s">
        <v>49</v>
      </c>
      <c r="E199" s="3" t="s">
        <v>38</v>
      </c>
      <c r="F199" s="3" t="s">
        <v>234</v>
      </c>
      <c r="G199" s="6">
        <v>200.0</v>
      </c>
      <c r="H199" s="3" t="s">
        <v>73</v>
      </c>
      <c r="I199" s="3" t="s">
        <v>95</v>
      </c>
      <c r="J199" s="3" t="s">
        <v>34</v>
      </c>
      <c r="K199" s="3" t="s">
        <v>24</v>
      </c>
      <c r="L199" s="3" t="s">
        <v>35</v>
      </c>
      <c r="M199" s="3" t="s">
        <v>24</v>
      </c>
      <c r="N199" s="3" t="s">
        <v>24</v>
      </c>
      <c r="O199" s="3"/>
      <c r="P199" s="3" t="s">
        <v>19</v>
      </c>
      <c r="Q199" s="3" t="s">
        <v>186</v>
      </c>
      <c r="R199" s="3" t="s">
        <v>529</v>
      </c>
      <c r="S199" s="3" t="s">
        <v>27</v>
      </c>
      <c r="T199" s="3"/>
      <c r="U199" s="3"/>
      <c r="V199" s="3"/>
      <c r="W199" s="3"/>
      <c r="X199" s="3"/>
      <c r="Y199" s="3"/>
      <c r="Z199" s="3"/>
    </row>
    <row r="200" ht="15.75" hidden="1" customHeight="1">
      <c r="A200" s="16" t="str">
        <f>VLOOKUP(B200,'NA BASE'!A:A,1,0)</f>
        <v>10/11/2022 11:59:43</v>
      </c>
      <c r="B200" s="16" t="s">
        <v>1004</v>
      </c>
      <c r="C200" s="3" t="s">
        <v>19</v>
      </c>
      <c r="D200" s="3" t="s">
        <v>49</v>
      </c>
      <c r="E200" s="3" t="s">
        <v>44</v>
      </c>
      <c r="F200" s="6">
        <v>13.0</v>
      </c>
      <c r="G200" s="6">
        <v>500.0</v>
      </c>
      <c r="H200" s="3" t="s">
        <v>530</v>
      </c>
      <c r="I200" s="3" t="s">
        <v>127</v>
      </c>
      <c r="J200" s="3" t="s">
        <v>34</v>
      </c>
      <c r="K200" s="3" t="s">
        <v>35</v>
      </c>
      <c r="L200" s="3" t="s">
        <v>24</v>
      </c>
      <c r="M200" s="3" t="s">
        <v>34</v>
      </c>
      <c r="N200" s="3" t="s">
        <v>24</v>
      </c>
      <c r="O200" s="3"/>
      <c r="P200" s="3" t="s">
        <v>19</v>
      </c>
      <c r="Q200" s="3" t="s">
        <v>429</v>
      </c>
      <c r="R200" s="3" t="s">
        <v>531</v>
      </c>
      <c r="S200" s="3" t="s">
        <v>19</v>
      </c>
      <c r="T200" s="3"/>
      <c r="U200" s="3"/>
      <c r="V200" s="3"/>
      <c r="W200" s="3"/>
      <c r="X200" s="3"/>
      <c r="Y200" s="3"/>
      <c r="Z200" s="3"/>
    </row>
    <row r="201" ht="15.75" hidden="1" customHeight="1">
      <c r="A201" s="16" t="str">
        <f>VLOOKUP(B201,'NA BASE'!A:A,1,0)</f>
        <v>10/11/2022 12:57:19</v>
      </c>
      <c r="B201" s="16" t="s">
        <v>1005</v>
      </c>
      <c r="C201" s="3" t="s">
        <v>19</v>
      </c>
      <c r="D201" s="3" t="s">
        <v>49</v>
      </c>
      <c r="E201" s="3" t="s">
        <v>44</v>
      </c>
      <c r="F201" s="3" t="s">
        <v>204</v>
      </c>
      <c r="G201" s="3" t="s">
        <v>532</v>
      </c>
      <c r="H201" s="3" t="s">
        <v>73</v>
      </c>
      <c r="I201" s="3" t="s">
        <v>23</v>
      </c>
      <c r="J201" s="3" t="s">
        <v>24</v>
      </c>
      <c r="K201" s="3" t="s">
        <v>35</v>
      </c>
      <c r="L201" s="3" t="s">
        <v>24</v>
      </c>
      <c r="M201" s="3" t="s">
        <v>35</v>
      </c>
      <c r="N201" s="4" t="s">
        <v>35</v>
      </c>
      <c r="O201" s="3"/>
      <c r="P201" s="3" t="s">
        <v>19</v>
      </c>
      <c r="Q201" s="3" t="s">
        <v>214</v>
      </c>
      <c r="R201" s="3" t="s">
        <v>533</v>
      </c>
      <c r="S201" s="3" t="s">
        <v>27</v>
      </c>
      <c r="T201" s="3"/>
      <c r="U201" s="3"/>
      <c r="V201" s="3"/>
      <c r="W201" s="3"/>
      <c r="X201" s="3"/>
      <c r="Y201" s="3"/>
      <c r="Z201" s="3"/>
    </row>
    <row r="202" ht="15.75" hidden="1" customHeight="1">
      <c r="A202" s="16" t="str">
        <f>VLOOKUP(B202,'NA BASE'!A:A,1,0)</f>
        <v>10/11/2022 15:09:41</v>
      </c>
      <c r="B202" s="16" t="s">
        <v>1006</v>
      </c>
      <c r="C202" s="3" t="s">
        <v>19</v>
      </c>
      <c r="D202" s="3" t="s">
        <v>49</v>
      </c>
      <c r="E202" s="3" t="s">
        <v>62</v>
      </c>
      <c r="F202" s="6">
        <v>7.0</v>
      </c>
      <c r="G202" s="6">
        <v>210.0</v>
      </c>
      <c r="H202" s="3" t="s">
        <v>534</v>
      </c>
      <c r="I202" s="3" t="s">
        <v>33</v>
      </c>
      <c r="J202" s="3" t="s">
        <v>35</v>
      </c>
      <c r="K202" s="3" t="s">
        <v>35</v>
      </c>
      <c r="L202" s="3" t="s">
        <v>35</v>
      </c>
      <c r="M202" s="3" t="s">
        <v>34</v>
      </c>
      <c r="N202" s="3"/>
      <c r="O202" s="3"/>
      <c r="P202" s="3" t="s">
        <v>19</v>
      </c>
      <c r="Q202" s="3" t="s">
        <v>460</v>
      </c>
      <c r="R202" s="3" t="s">
        <v>535</v>
      </c>
      <c r="S202" s="3" t="s">
        <v>27</v>
      </c>
      <c r="T202" s="3"/>
      <c r="U202" s="3"/>
      <c r="V202" s="3"/>
      <c r="W202" s="3"/>
      <c r="X202" s="3"/>
      <c r="Y202" s="3"/>
      <c r="Z202" s="3"/>
    </row>
    <row r="203" ht="15.75" hidden="1" customHeight="1">
      <c r="A203" s="16" t="str">
        <f>VLOOKUP(B203,'NA BASE'!A:A,1,0)</f>
        <v>18/11/2022 09:33:28</v>
      </c>
      <c r="B203" s="16" t="s">
        <v>1007</v>
      </c>
      <c r="C203" s="3" t="s">
        <v>19</v>
      </c>
      <c r="D203" s="3" t="s">
        <v>20</v>
      </c>
      <c r="E203" s="3" t="s">
        <v>44</v>
      </c>
      <c r="F203" s="3" t="s">
        <v>243</v>
      </c>
      <c r="G203" s="3" t="s">
        <v>536</v>
      </c>
      <c r="H203" s="3" t="s">
        <v>210</v>
      </c>
      <c r="I203" s="3" t="s">
        <v>537</v>
      </c>
      <c r="J203" s="4" t="s">
        <v>35</v>
      </c>
      <c r="K203" s="3"/>
      <c r="L203" s="3"/>
      <c r="M203" s="3" t="s">
        <v>34</v>
      </c>
      <c r="N203" s="3" t="s">
        <v>24</v>
      </c>
      <c r="O203" s="3"/>
      <c r="P203" s="3" t="s">
        <v>19</v>
      </c>
      <c r="Q203" s="3" t="s">
        <v>124</v>
      </c>
      <c r="R203" s="3" t="s">
        <v>538</v>
      </c>
      <c r="S203" s="3" t="s">
        <v>19</v>
      </c>
      <c r="T203" s="4" t="s">
        <v>539</v>
      </c>
      <c r="U203" s="3"/>
      <c r="V203" s="3"/>
      <c r="W203" s="3"/>
      <c r="X203" s="3"/>
      <c r="Y203" s="3"/>
      <c r="Z203" s="3"/>
    </row>
    <row r="204" ht="15.75" hidden="1" customHeight="1">
      <c r="A204" s="16" t="str">
        <f>VLOOKUP(B204,'NA BASE'!A:A,1,0)</f>
        <v>02/12/2022 12:03:27</v>
      </c>
      <c r="B204" s="16" t="s">
        <v>1008</v>
      </c>
      <c r="C204" s="3" t="s">
        <v>19</v>
      </c>
      <c r="D204" s="3" t="s">
        <v>49</v>
      </c>
      <c r="E204" s="3" t="s">
        <v>168</v>
      </c>
      <c r="F204" s="3" t="s">
        <v>234</v>
      </c>
      <c r="G204" s="6">
        <v>90.0</v>
      </c>
      <c r="H204" s="3" t="s">
        <v>540</v>
      </c>
      <c r="I204" s="3" t="s">
        <v>68</v>
      </c>
      <c r="J204" s="3"/>
      <c r="K204" s="3"/>
      <c r="L204" s="3"/>
      <c r="M204" s="3"/>
      <c r="N204" s="3"/>
      <c r="O204" s="3" t="s">
        <v>35</v>
      </c>
      <c r="P204" s="3" t="s">
        <v>19</v>
      </c>
      <c r="Q204" s="3" t="s">
        <v>161</v>
      </c>
      <c r="R204" s="3" t="s">
        <v>541</v>
      </c>
      <c r="S204" s="3" t="s">
        <v>19</v>
      </c>
      <c r="T204" s="4" t="s">
        <v>542</v>
      </c>
      <c r="U204" s="3"/>
      <c r="V204" s="3"/>
      <c r="W204" s="3"/>
      <c r="X204" s="3"/>
      <c r="Y204" s="3"/>
      <c r="Z204" s="3"/>
    </row>
    <row r="205" ht="15.75" hidden="1" customHeight="1">
      <c r="A205" s="16" t="str">
        <f>VLOOKUP(B205,'NA BASE'!A:A,1,0)</f>
        <v>02/12/2022 12:09:02</v>
      </c>
      <c r="B205" s="16" t="s">
        <v>1009</v>
      </c>
      <c r="C205" s="3" t="s">
        <v>19</v>
      </c>
      <c r="D205" s="3" t="s">
        <v>49</v>
      </c>
      <c r="E205" s="3" t="s">
        <v>168</v>
      </c>
      <c r="F205" s="6">
        <v>1.0</v>
      </c>
      <c r="G205" s="6">
        <v>20.0</v>
      </c>
      <c r="H205" s="3" t="s">
        <v>455</v>
      </c>
      <c r="I205" s="3" t="s">
        <v>484</v>
      </c>
      <c r="J205" s="3" t="s">
        <v>34</v>
      </c>
      <c r="K205" s="3" t="s">
        <v>35</v>
      </c>
      <c r="L205" s="3" t="s">
        <v>35</v>
      </c>
      <c r="M205" s="3" t="s">
        <v>24</v>
      </c>
      <c r="N205" s="4" t="s">
        <v>35</v>
      </c>
      <c r="O205" s="3"/>
      <c r="P205" s="3" t="s">
        <v>27</v>
      </c>
      <c r="Q205" s="3"/>
      <c r="R205" s="3"/>
      <c r="S205" s="3"/>
      <c r="T205" s="3"/>
      <c r="U205" s="3"/>
      <c r="V205" s="3"/>
      <c r="W205" s="3"/>
      <c r="X205" s="3"/>
      <c r="Y205" s="3"/>
      <c r="Z205" s="3"/>
    </row>
    <row r="206" ht="15.75" hidden="1" customHeight="1">
      <c r="A206" s="16" t="str">
        <f>VLOOKUP(B206,'NA BASE'!A:A,1,0)</f>
        <v>16/12/2022 14:46:25</v>
      </c>
      <c r="B206" s="16" t="s">
        <v>1010</v>
      </c>
      <c r="C206" s="3" t="s">
        <v>19</v>
      </c>
      <c r="D206" s="3" t="s">
        <v>49</v>
      </c>
      <c r="E206" s="3" t="s">
        <v>38</v>
      </c>
      <c r="F206" s="3" t="s">
        <v>56</v>
      </c>
      <c r="G206" s="3" t="s">
        <v>543</v>
      </c>
      <c r="H206" s="3" t="s">
        <v>73</v>
      </c>
      <c r="I206" s="3" t="s">
        <v>127</v>
      </c>
      <c r="J206" s="4" t="s">
        <v>35</v>
      </c>
      <c r="K206" s="3"/>
      <c r="L206" s="3"/>
      <c r="M206" s="3"/>
      <c r="N206" s="3"/>
      <c r="O206" s="3"/>
      <c r="P206" s="3" t="s">
        <v>27</v>
      </c>
      <c r="Q206" s="3"/>
      <c r="R206" s="3"/>
      <c r="S206" s="3"/>
      <c r="T206" s="3"/>
      <c r="U206" s="3"/>
      <c r="V206" s="3"/>
      <c r="W206" s="3"/>
      <c r="X206" s="3"/>
      <c r="Y206" s="3"/>
      <c r="Z206" s="3"/>
    </row>
    <row r="207" ht="15.75" hidden="1" customHeight="1">
      <c r="A207" s="16" t="str">
        <f>VLOOKUP(B207,'NA BASE'!A:A,1,0)</f>
        <v>17/12/2022 11:25:05</v>
      </c>
      <c r="B207" s="16" t="s">
        <v>1011</v>
      </c>
      <c r="C207" s="3" t="s">
        <v>19</v>
      </c>
      <c r="D207" s="3" t="s">
        <v>66</v>
      </c>
      <c r="E207" s="3" t="s">
        <v>44</v>
      </c>
      <c r="F207" s="6">
        <v>14.0</v>
      </c>
      <c r="G207" s="6">
        <v>1000.0</v>
      </c>
      <c r="H207" s="3" t="s">
        <v>110</v>
      </c>
      <c r="I207" s="3" t="s">
        <v>23</v>
      </c>
      <c r="J207" s="3" t="s">
        <v>35</v>
      </c>
      <c r="K207" s="3" t="s">
        <v>34</v>
      </c>
      <c r="L207" s="3" t="s">
        <v>35</v>
      </c>
      <c r="M207" s="3" t="s">
        <v>34</v>
      </c>
      <c r="N207" s="3" t="s">
        <v>34</v>
      </c>
      <c r="O207" s="3"/>
      <c r="P207" s="3" t="s">
        <v>19</v>
      </c>
      <c r="Q207" s="3" t="s">
        <v>155</v>
      </c>
      <c r="R207" s="3" t="s">
        <v>544</v>
      </c>
      <c r="S207" s="3" t="s">
        <v>19</v>
      </c>
      <c r="T207" s="4" t="s">
        <v>545</v>
      </c>
      <c r="U207" s="3"/>
      <c r="V207" s="3"/>
      <c r="W207" s="3"/>
      <c r="X207" s="3"/>
      <c r="Y207" s="3"/>
      <c r="Z207" s="3"/>
    </row>
    <row r="208" ht="15.75" hidden="1" customHeight="1">
      <c r="A208" s="16" t="str">
        <f>VLOOKUP(B208,'NA BASE'!A:A,1,0)</f>
        <v>17/12/2022 11:31:24</v>
      </c>
      <c r="B208" s="16" t="s">
        <v>1012</v>
      </c>
      <c r="C208" s="3" t="s">
        <v>19</v>
      </c>
      <c r="D208" s="3" t="s">
        <v>66</v>
      </c>
      <c r="E208" s="3" t="s">
        <v>62</v>
      </c>
      <c r="F208" s="3" t="s">
        <v>466</v>
      </c>
      <c r="G208" s="7">
        <v>1300.0</v>
      </c>
      <c r="H208" s="3" t="s">
        <v>546</v>
      </c>
      <c r="I208" s="3" t="s">
        <v>52</v>
      </c>
      <c r="J208" s="3" t="s">
        <v>35</v>
      </c>
      <c r="K208" s="3" t="s">
        <v>35</v>
      </c>
      <c r="L208" s="3" t="s">
        <v>34</v>
      </c>
      <c r="M208" s="3" t="s">
        <v>34</v>
      </c>
      <c r="N208" s="3" t="s">
        <v>34</v>
      </c>
      <c r="O208" s="3"/>
      <c r="P208" s="3" t="s">
        <v>19</v>
      </c>
      <c r="Q208" s="3" t="s">
        <v>79</v>
      </c>
      <c r="R208" s="3" t="s">
        <v>547</v>
      </c>
      <c r="S208" s="3" t="s">
        <v>27</v>
      </c>
      <c r="T208" s="3"/>
      <c r="U208" s="3"/>
      <c r="V208" s="3"/>
      <c r="W208" s="3"/>
      <c r="X208" s="3"/>
      <c r="Y208" s="3"/>
      <c r="Z208" s="3"/>
    </row>
    <row r="209" ht="15.75" hidden="1" customHeight="1">
      <c r="A209" s="16" t="str">
        <f>VLOOKUP(B209,'NA BASE'!A:A,1,0)</f>
        <v>17/12/2022 11:47:56</v>
      </c>
      <c r="B209" s="16" t="s">
        <v>1013</v>
      </c>
      <c r="C209" s="3" t="s">
        <v>19</v>
      </c>
      <c r="D209" s="3" t="s">
        <v>66</v>
      </c>
      <c r="E209" s="3" t="s">
        <v>168</v>
      </c>
      <c r="F209" s="6">
        <v>9.0</v>
      </c>
      <c r="G209" s="6">
        <v>1000.0</v>
      </c>
      <c r="H209" s="3" t="s">
        <v>548</v>
      </c>
      <c r="I209" s="3" t="s">
        <v>33</v>
      </c>
      <c r="J209" s="3" t="s">
        <v>35</v>
      </c>
      <c r="K209" s="3" t="s">
        <v>24</v>
      </c>
      <c r="L209" s="3"/>
      <c r="M209" s="3"/>
      <c r="N209" s="3" t="s">
        <v>24</v>
      </c>
      <c r="O209" s="3"/>
      <c r="P209" s="3" t="s">
        <v>19</v>
      </c>
      <c r="Q209" s="3" t="s">
        <v>30</v>
      </c>
      <c r="R209" s="3" t="s">
        <v>549</v>
      </c>
      <c r="S209" s="3" t="s">
        <v>27</v>
      </c>
      <c r="T209" s="3"/>
      <c r="U209" s="3"/>
      <c r="V209" s="3"/>
      <c r="W209" s="3"/>
      <c r="X209" s="3"/>
      <c r="Y209" s="3"/>
      <c r="Z209" s="3"/>
    </row>
    <row r="210" ht="15.75" hidden="1" customHeight="1">
      <c r="A210" s="16" t="str">
        <f>VLOOKUP(B210,'NA BASE'!A:A,1,0)</f>
        <v>17/12/2022 11:56:38</v>
      </c>
      <c r="B210" s="16" t="s">
        <v>1014</v>
      </c>
      <c r="C210" s="3" t="s">
        <v>19</v>
      </c>
      <c r="D210" s="3" t="s">
        <v>20</v>
      </c>
      <c r="E210" s="3" t="s">
        <v>21</v>
      </c>
      <c r="F210" s="3" t="s">
        <v>339</v>
      </c>
      <c r="G210" s="6">
        <v>1350.0</v>
      </c>
      <c r="H210" s="3" t="s">
        <v>550</v>
      </c>
      <c r="I210" s="3" t="s">
        <v>484</v>
      </c>
      <c r="J210" s="3" t="s">
        <v>34</v>
      </c>
      <c r="K210" s="3" t="s">
        <v>24</v>
      </c>
      <c r="L210" s="3"/>
      <c r="M210" s="3" t="s">
        <v>34</v>
      </c>
      <c r="N210" s="3" t="s">
        <v>24</v>
      </c>
      <c r="O210" s="3"/>
      <c r="P210" s="3" t="s">
        <v>19</v>
      </c>
      <c r="Q210" s="3" t="s">
        <v>551</v>
      </c>
      <c r="R210" s="3" t="s">
        <v>552</v>
      </c>
      <c r="S210" s="3" t="s">
        <v>27</v>
      </c>
      <c r="T210" s="3"/>
      <c r="U210" s="3"/>
      <c r="V210" s="3"/>
      <c r="W210" s="3"/>
      <c r="X210" s="3"/>
      <c r="Y210" s="3"/>
      <c r="Z210" s="3"/>
    </row>
    <row r="211" ht="15.75" hidden="1" customHeight="1">
      <c r="A211" s="16" t="str">
        <f>VLOOKUP(B211,'NA BASE'!A:A,1,0)</f>
        <v>17/12/2022 12:48:41</v>
      </c>
      <c r="B211" s="16" t="s">
        <v>1015</v>
      </c>
      <c r="C211" s="3" t="s">
        <v>19</v>
      </c>
      <c r="D211" s="3" t="s">
        <v>66</v>
      </c>
      <c r="E211" s="3" t="s">
        <v>38</v>
      </c>
      <c r="F211" s="6">
        <v>15.0</v>
      </c>
      <c r="G211" s="6">
        <v>1500.0</v>
      </c>
      <c r="H211" s="3" t="s">
        <v>553</v>
      </c>
      <c r="I211" s="3" t="s">
        <v>95</v>
      </c>
      <c r="J211" s="3" t="s">
        <v>24</v>
      </c>
      <c r="K211" s="3"/>
      <c r="L211" s="3" t="s">
        <v>34</v>
      </c>
      <c r="M211" s="3"/>
      <c r="N211" s="3" t="s">
        <v>24</v>
      </c>
      <c r="O211" s="3"/>
      <c r="P211" s="3" t="s">
        <v>27</v>
      </c>
      <c r="Q211" s="3"/>
      <c r="R211" s="3"/>
      <c r="S211" s="3"/>
      <c r="T211" s="3"/>
      <c r="U211" s="3"/>
      <c r="V211" s="3"/>
      <c r="W211" s="3"/>
      <c r="X211" s="3"/>
      <c r="Y211" s="3"/>
      <c r="Z211" s="3"/>
    </row>
    <row r="212" ht="15.75" hidden="1" customHeight="1">
      <c r="A212" s="16" t="str">
        <f>VLOOKUP(B212,'NA BASE'!A:A,1,0)</f>
        <v>19/12/2022 09:30:44</v>
      </c>
      <c r="B212" s="16" t="s">
        <v>1016</v>
      </c>
      <c r="C212" s="3" t="s">
        <v>19</v>
      </c>
      <c r="D212" s="3" t="s">
        <v>66</v>
      </c>
      <c r="E212" s="3" t="s">
        <v>38</v>
      </c>
      <c r="F212" s="6">
        <v>16.0</v>
      </c>
      <c r="G212" s="6">
        <v>1200.0</v>
      </c>
      <c r="H212" s="3" t="s">
        <v>554</v>
      </c>
      <c r="I212" s="3" t="s">
        <v>127</v>
      </c>
      <c r="J212" s="3" t="s">
        <v>35</v>
      </c>
      <c r="K212" s="3" t="s">
        <v>35</v>
      </c>
      <c r="L212" s="3" t="s">
        <v>24</v>
      </c>
      <c r="M212" s="3" t="s">
        <v>35</v>
      </c>
      <c r="N212" s="3" t="s">
        <v>34</v>
      </c>
      <c r="O212" s="3"/>
      <c r="P212" s="3" t="s">
        <v>19</v>
      </c>
      <c r="Q212" s="3" t="s">
        <v>149</v>
      </c>
      <c r="R212" s="3" t="s">
        <v>555</v>
      </c>
      <c r="S212" s="3" t="s">
        <v>27</v>
      </c>
      <c r="T212" s="3"/>
      <c r="U212" s="3"/>
      <c r="V212" s="3"/>
      <c r="W212" s="3"/>
      <c r="X212" s="3"/>
      <c r="Y212" s="3"/>
      <c r="Z212" s="3"/>
    </row>
    <row r="213" ht="15.75" hidden="1" customHeight="1">
      <c r="A213" s="16" t="str">
        <f>VLOOKUP(B213,'NA BASE'!A:A,1,0)</f>
        <v>19/12/2022 19:14:21</v>
      </c>
      <c r="B213" s="16" t="s">
        <v>1017</v>
      </c>
      <c r="C213" s="3" t="s">
        <v>19</v>
      </c>
      <c r="D213" s="3" t="s">
        <v>66</v>
      </c>
      <c r="E213" s="3" t="s">
        <v>168</v>
      </c>
      <c r="F213" s="6">
        <v>7.0</v>
      </c>
      <c r="G213" s="6">
        <v>90.0</v>
      </c>
      <c r="H213" s="3" t="s">
        <v>305</v>
      </c>
      <c r="I213" s="3" t="s">
        <v>23</v>
      </c>
      <c r="J213" s="3" t="s">
        <v>35</v>
      </c>
      <c r="K213" s="3" t="s">
        <v>34</v>
      </c>
      <c r="L213" s="3" t="s">
        <v>34</v>
      </c>
      <c r="M213" s="3" t="s">
        <v>34</v>
      </c>
      <c r="N213" s="3" t="s">
        <v>24</v>
      </c>
      <c r="O213" s="3"/>
      <c r="P213" s="3" t="s">
        <v>19</v>
      </c>
      <c r="Q213" s="3" t="s">
        <v>556</v>
      </c>
      <c r="R213" s="3" t="s">
        <v>557</v>
      </c>
      <c r="S213" s="3" t="s">
        <v>27</v>
      </c>
      <c r="T213" s="3"/>
      <c r="U213" s="3"/>
      <c r="V213" s="3"/>
      <c r="W213" s="3"/>
      <c r="X213" s="3"/>
      <c r="Y213" s="3"/>
      <c r="Z213" s="3"/>
    </row>
    <row r="214" ht="15.75" hidden="1" customHeight="1">
      <c r="A214" s="16" t="str">
        <f>VLOOKUP(B214,'NA BASE'!A:A,1,0)</f>
        <v>21/12/2022 07:26:07</v>
      </c>
      <c r="B214" s="16" t="s">
        <v>1018</v>
      </c>
      <c r="C214" s="3" t="s">
        <v>19</v>
      </c>
      <c r="D214" s="3" t="s">
        <v>66</v>
      </c>
      <c r="E214" s="3" t="s">
        <v>38</v>
      </c>
      <c r="F214" s="6">
        <v>4.0</v>
      </c>
      <c r="G214" s="6">
        <v>1200.0</v>
      </c>
      <c r="H214" s="3" t="s">
        <v>110</v>
      </c>
      <c r="I214" s="3" t="s">
        <v>68</v>
      </c>
      <c r="J214" s="3" t="s">
        <v>34</v>
      </c>
      <c r="K214" s="3"/>
      <c r="L214" s="3" t="s">
        <v>24</v>
      </c>
      <c r="M214" s="3"/>
      <c r="N214" s="3"/>
      <c r="O214" s="3"/>
      <c r="P214" s="3" t="s">
        <v>27</v>
      </c>
      <c r="Q214" s="3"/>
      <c r="R214" s="3"/>
      <c r="S214" s="3"/>
      <c r="T214" s="3"/>
      <c r="U214" s="3"/>
      <c r="V214" s="3"/>
      <c r="W214" s="3"/>
      <c r="X214" s="3"/>
      <c r="Y214" s="3"/>
      <c r="Z214" s="3"/>
    </row>
    <row r="215" ht="15.75" hidden="1" customHeight="1">
      <c r="A215" s="16" t="str">
        <f>VLOOKUP(B215,'NA BASE'!A:A,1,0)</f>
        <v>21/12/2022 18:58:50</v>
      </c>
      <c r="B215" s="16" t="s">
        <v>1019</v>
      </c>
      <c r="C215" s="3" t="s">
        <v>19</v>
      </c>
      <c r="D215" s="3" t="s">
        <v>66</v>
      </c>
      <c r="E215" s="3" t="s">
        <v>558</v>
      </c>
      <c r="F215" s="6">
        <v>3.0</v>
      </c>
      <c r="G215" s="6">
        <v>400.0</v>
      </c>
      <c r="H215" s="3" t="s">
        <v>284</v>
      </c>
      <c r="I215" s="3" t="s">
        <v>52</v>
      </c>
      <c r="J215" s="3" t="s">
        <v>24</v>
      </c>
      <c r="K215" s="3"/>
      <c r="L215" s="3" t="s">
        <v>34</v>
      </c>
      <c r="M215" s="3" t="s">
        <v>34</v>
      </c>
      <c r="N215" s="3"/>
      <c r="O215" s="3"/>
      <c r="P215" s="3" t="s">
        <v>19</v>
      </c>
      <c r="Q215" s="3" t="s">
        <v>211</v>
      </c>
      <c r="R215" s="3" t="s">
        <v>559</v>
      </c>
      <c r="S215" s="3" t="s">
        <v>19</v>
      </c>
      <c r="T215" s="4" t="s">
        <v>560</v>
      </c>
      <c r="U215" s="3"/>
      <c r="V215" s="3"/>
      <c r="W215" s="3"/>
      <c r="X215" s="3"/>
      <c r="Y215" s="3"/>
      <c r="Z215" s="3"/>
    </row>
    <row r="216" ht="15.75" hidden="1" customHeight="1">
      <c r="A216" s="16" t="str">
        <f>VLOOKUP(B216,'NA BASE'!A:A,1,0)</f>
        <v>21/12/2022 22:42:38</v>
      </c>
      <c r="B216" s="16" t="s">
        <v>1020</v>
      </c>
      <c r="C216" s="3" t="s">
        <v>19</v>
      </c>
      <c r="D216" s="3" t="s">
        <v>20</v>
      </c>
      <c r="E216" s="3" t="s">
        <v>38</v>
      </c>
      <c r="F216" s="3" t="s">
        <v>561</v>
      </c>
      <c r="G216" s="6">
        <v>900.0</v>
      </c>
      <c r="H216" s="3" t="s">
        <v>499</v>
      </c>
      <c r="I216" s="3" t="s">
        <v>562</v>
      </c>
      <c r="J216" s="3" t="s">
        <v>24</v>
      </c>
      <c r="K216" s="3" t="s">
        <v>24</v>
      </c>
      <c r="L216" s="3" t="s">
        <v>34</v>
      </c>
      <c r="M216" s="3" t="s">
        <v>34</v>
      </c>
      <c r="N216" s="3" t="s">
        <v>24</v>
      </c>
      <c r="O216" s="3"/>
      <c r="P216" s="3" t="s">
        <v>19</v>
      </c>
      <c r="Q216" s="3" t="s">
        <v>563</v>
      </c>
      <c r="R216" s="3" t="s">
        <v>564</v>
      </c>
      <c r="S216" s="3" t="s">
        <v>19</v>
      </c>
      <c r="T216" s="4" t="s">
        <v>565</v>
      </c>
      <c r="U216" s="3"/>
      <c r="V216" s="3"/>
      <c r="W216" s="3"/>
      <c r="X216" s="3"/>
      <c r="Y216" s="3"/>
      <c r="Z216" s="3"/>
    </row>
    <row r="217" ht="15.75" hidden="1" customHeight="1">
      <c r="A217" s="16" t="str">
        <f>VLOOKUP(B217,'NA BASE'!A:A,1,0)</f>
        <v>22/12/2022 10:11:22</v>
      </c>
      <c r="B217" s="16" t="s">
        <v>1021</v>
      </c>
      <c r="C217" s="3" t="s">
        <v>19</v>
      </c>
      <c r="D217" s="3" t="s">
        <v>66</v>
      </c>
      <c r="E217" s="3" t="s">
        <v>21</v>
      </c>
      <c r="F217" s="3" t="s">
        <v>423</v>
      </c>
      <c r="G217" s="3" t="s">
        <v>566</v>
      </c>
      <c r="H217" s="3" t="s">
        <v>567</v>
      </c>
      <c r="I217" s="3" t="s">
        <v>568</v>
      </c>
      <c r="J217" s="3" t="s">
        <v>34</v>
      </c>
      <c r="K217" s="3" t="s">
        <v>24</v>
      </c>
      <c r="L217" s="3" t="s">
        <v>34</v>
      </c>
      <c r="M217" s="3"/>
      <c r="N217" s="3" t="s">
        <v>24</v>
      </c>
      <c r="O217" s="3"/>
      <c r="P217" s="3" t="s">
        <v>19</v>
      </c>
      <c r="Q217" s="3" t="s">
        <v>569</v>
      </c>
      <c r="R217" s="3" t="s">
        <v>570</v>
      </c>
      <c r="S217" s="3" t="s">
        <v>19</v>
      </c>
      <c r="T217" s="4" t="s">
        <v>571</v>
      </c>
      <c r="U217" s="3"/>
      <c r="V217" s="3"/>
      <c r="W217" s="3"/>
      <c r="X217" s="3"/>
      <c r="Y217" s="3"/>
      <c r="Z217" s="3"/>
    </row>
    <row r="218" ht="15.75" hidden="1" customHeight="1">
      <c r="A218" s="16" t="str">
        <f>VLOOKUP(B218,'NA BASE'!A:A,1,0)</f>
        <v>22/12/2022 14:40:50</v>
      </c>
      <c r="B218" s="16" t="s">
        <v>1022</v>
      </c>
      <c r="C218" s="3" t="s">
        <v>19</v>
      </c>
      <c r="D218" s="3" t="s">
        <v>49</v>
      </c>
      <c r="E218" s="3" t="s">
        <v>38</v>
      </c>
      <c r="F218" s="6">
        <v>25.0</v>
      </c>
      <c r="G218" s="7">
        <v>12000.0</v>
      </c>
      <c r="H218" s="3" t="s">
        <v>572</v>
      </c>
      <c r="I218" s="3" t="s">
        <v>127</v>
      </c>
      <c r="J218" s="3" t="s">
        <v>35</v>
      </c>
      <c r="K218" s="4" t="s">
        <v>35</v>
      </c>
      <c r="L218" s="3"/>
      <c r="M218" s="3" t="s">
        <v>34</v>
      </c>
      <c r="N218" s="4" t="s">
        <v>35</v>
      </c>
      <c r="O218" s="3"/>
      <c r="P218" s="3" t="s">
        <v>19</v>
      </c>
      <c r="Q218" s="3" t="s">
        <v>141</v>
      </c>
      <c r="R218" s="3" t="s">
        <v>573</v>
      </c>
      <c r="S218" s="3" t="s">
        <v>19</v>
      </c>
      <c r="T218" s="3" t="s">
        <v>574</v>
      </c>
      <c r="U218" s="3"/>
      <c r="V218" s="3"/>
      <c r="W218" s="3"/>
      <c r="X218" s="3"/>
      <c r="Y218" s="3"/>
      <c r="Z218" s="3"/>
    </row>
    <row r="219" ht="15.75" hidden="1" customHeight="1">
      <c r="A219" s="16" t="str">
        <f>VLOOKUP(B219,'NA BASE'!A:A,1,0)</f>
        <v>22/12/2022 16:53:36</v>
      </c>
      <c r="B219" s="16" t="s">
        <v>1023</v>
      </c>
      <c r="C219" s="3" t="s">
        <v>19</v>
      </c>
      <c r="D219" s="3" t="s">
        <v>49</v>
      </c>
      <c r="E219" s="3" t="s">
        <v>44</v>
      </c>
      <c r="F219" s="6">
        <v>12.0</v>
      </c>
      <c r="G219" s="6">
        <v>30.0</v>
      </c>
      <c r="H219" s="3" t="s">
        <v>210</v>
      </c>
      <c r="I219" s="3" t="s">
        <v>68</v>
      </c>
      <c r="J219" s="3"/>
      <c r="K219" s="3"/>
      <c r="L219" s="3" t="s">
        <v>34</v>
      </c>
      <c r="M219" s="3" t="s">
        <v>34</v>
      </c>
      <c r="N219" s="3" t="s">
        <v>34</v>
      </c>
      <c r="O219" s="3" t="s">
        <v>34</v>
      </c>
      <c r="P219" s="3" t="s">
        <v>27</v>
      </c>
      <c r="Q219" s="3"/>
      <c r="R219" s="3"/>
      <c r="S219" s="3"/>
      <c r="T219" s="3"/>
      <c r="U219" s="3"/>
      <c r="V219" s="3"/>
      <c r="W219" s="3"/>
      <c r="X219" s="3"/>
      <c r="Y219" s="3"/>
      <c r="Z219" s="3"/>
    </row>
    <row r="220" ht="15.75" hidden="1" customHeight="1">
      <c r="A220" s="16" t="str">
        <f>VLOOKUP(B220,'NA BASE'!A:A,1,0)</f>
        <v>22/12/2022 17:00:04</v>
      </c>
      <c r="B220" s="16" t="s">
        <v>1024</v>
      </c>
      <c r="C220" s="3" t="s">
        <v>19</v>
      </c>
      <c r="D220" s="3" t="s">
        <v>49</v>
      </c>
      <c r="E220" s="3" t="s">
        <v>575</v>
      </c>
      <c r="F220" s="6">
        <v>16.0</v>
      </c>
      <c r="G220" s="6">
        <v>1800.0</v>
      </c>
      <c r="H220" s="3" t="s">
        <v>576</v>
      </c>
      <c r="I220" s="3" t="s">
        <v>127</v>
      </c>
      <c r="J220" s="3" t="s">
        <v>35</v>
      </c>
      <c r="K220" s="3" t="s">
        <v>24</v>
      </c>
      <c r="L220" s="3" t="s">
        <v>35</v>
      </c>
      <c r="M220" s="3" t="s">
        <v>35</v>
      </c>
      <c r="N220" s="3" t="s">
        <v>24</v>
      </c>
      <c r="O220" s="3"/>
      <c r="P220" s="3" t="s">
        <v>19</v>
      </c>
      <c r="Q220" s="3" t="s">
        <v>84</v>
      </c>
      <c r="R220" s="3" t="s">
        <v>577</v>
      </c>
      <c r="S220" s="3" t="s">
        <v>19</v>
      </c>
      <c r="T220" s="3"/>
      <c r="U220" s="3"/>
      <c r="V220" s="3"/>
      <c r="W220" s="3"/>
      <c r="X220" s="3"/>
      <c r="Y220" s="3"/>
      <c r="Z220" s="3"/>
    </row>
    <row r="221" ht="15.75" hidden="1" customHeight="1">
      <c r="A221" s="16" t="str">
        <f>VLOOKUP(B221,'NA BASE'!A:A,1,0)</f>
        <v>22/12/2022 20:46:30</v>
      </c>
      <c r="B221" s="16" t="s">
        <v>1025</v>
      </c>
      <c r="C221" s="3" t="s">
        <v>19</v>
      </c>
      <c r="D221" s="3" t="s">
        <v>49</v>
      </c>
      <c r="E221" s="3" t="s">
        <v>442</v>
      </c>
      <c r="F221" s="3" t="s">
        <v>279</v>
      </c>
      <c r="G221" s="6">
        <v>1800.0</v>
      </c>
      <c r="H221" s="3" t="s">
        <v>578</v>
      </c>
      <c r="I221" s="3" t="s">
        <v>579</v>
      </c>
      <c r="J221" s="3" t="s">
        <v>35</v>
      </c>
      <c r="K221" s="3" t="s">
        <v>24</v>
      </c>
      <c r="L221" s="3"/>
      <c r="M221" s="3" t="s">
        <v>35</v>
      </c>
      <c r="N221" s="3" t="s">
        <v>24</v>
      </c>
      <c r="O221" s="3"/>
      <c r="P221" s="3" t="s">
        <v>19</v>
      </c>
      <c r="Q221" s="3" t="s">
        <v>89</v>
      </c>
      <c r="R221" s="3" t="s">
        <v>580</v>
      </c>
      <c r="S221" s="3" t="s">
        <v>27</v>
      </c>
      <c r="T221" s="3"/>
      <c r="U221" s="3"/>
      <c r="V221" s="3"/>
      <c r="W221" s="3"/>
      <c r="X221" s="3"/>
      <c r="Y221" s="3"/>
      <c r="Z221" s="3"/>
    </row>
    <row r="222" ht="15.75" hidden="1" customHeight="1">
      <c r="A222" s="16" t="str">
        <f>VLOOKUP(B222,'NA BASE'!A:A,1,0)</f>
        <v>26/12/2022 18:04:27</v>
      </c>
      <c r="B222" s="16" t="s">
        <v>1026</v>
      </c>
      <c r="C222" s="3" t="s">
        <v>19</v>
      </c>
      <c r="D222" s="3" t="s">
        <v>49</v>
      </c>
      <c r="E222" s="3" t="s">
        <v>28</v>
      </c>
      <c r="F222" s="6">
        <v>4.0</v>
      </c>
      <c r="G222" s="6">
        <v>2500.0</v>
      </c>
      <c r="H222" s="3" t="s">
        <v>73</v>
      </c>
      <c r="I222" s="3" t="s">
        <v>23</v>
      </c>
      <c r="J222" s="3" t="s">
        <v>34</v>
      </c>
      <c r="K222" s="3" t="s">
        <v>24</v>
      </c>
      <c r="L222" s="3"/>
      <c r="M222" s="3"/>
      <c r="N222" s="4" t="s">
        <v>35</v>
      </c>
      <c r="O222" s="3"/>
      <c r="P222" s="3" t="s">
        <v>19</v>
      </c>
      <c r="Q222" s="3" t="s">
        <v>155</v>
      </c>
      <c r="R222" s="3" t="s">
        <v>581</v>
      </c>
      <c r="S222" s="3" t="s">
        <v>27</v>
      </c>
      <c r="T222" s="3"/>
      <c r="U222" s="3"/>
      <c r="V222" s="3"/>
      <c r="W222" s="3"/>
      <c r="X222" s="3"/>
      <c r="Y222" s="3"/>
      <c r="Z222" s="3"/>
    </row>
    <row r="223" ht="15.75" hidden="1" customHeight="1">
      <c r="A223" s="16" t="str">
        <f>VLOOKUP(B223,'NA BASE'!A:A,1,0)</f>
        <v>26/12/2022 18:40:38</v>
      </c>
      <c r="B223" s="16" t="s">
        <v>1027</v>
      </c>
      <c r="C223" s="3" t="s">
        <v>19</v>
      </c>
      <c r="D223" s="3" t="s">
        <v>20</v>
      </c>
      <c r="E223" s="3" t="s">
        <v>38</v>
      </c>
      <c r="F223" s="6">
        <v>15.0</v>
      </c>
      <c r="G223" s="6">
        <v>1000.0</v>
      </c>
      <c r="H223" s="3" t="s">
        <v>29</v>
      </c>
      <c r="I223" s="3" t="s">
        <v>95</v>
      </c>
      <c r="J223" s="3" t="s">
        <v>35</v>
      </c>
      <c r="K223" s="3" t="s">
        <v>35</v>
      </c>
      <c r="L223" s="3" t="s">
        <v>35</v>
      </c>
      <c r="M223" s="3" t="s">
        <v>35</v>
      </c>
      <c r="N223" s="4" t="s">
        <v>35</v>
      </c>
      <c r="O223" s="3"/>
      <c r="P223" s="3" t="s">
        <v>19</v>
      </c>
      <c r="Q223" s="3" t="s">
        <v>84</v>
      </c>
      <c r="R223" s="3" t="s">
        <v>582</v>
      </c>
      <c r="S223" s="3" t="s">
        <v>19</v>
      </c>
      <c r="T223" s="3" t="s">
        <v>583</v>
      </c>
      <c r="U223" s="3"/>
      <c r="V223" s="3"/>
      <c r="W223" s="3"/>
      <c r="X223" s="3"/>
      <c r="Y223" s="3"/>
      <c r="Z223" s="3"/>
    </row>
    <row r="224" ht="15.75" hidden="1" customHeight="1">
      <c r="A224" s="16" t="str">
        <f>VLOOKUP(B224,'NA BASE'!A:A,1,0)</f>
        <v>26/12/2022 18:57:47</v>
      </c>
      <c r="B224" s="16" t="s">
        <v>1028</v>
      </c>
      <c r="C224" s="3" t="s">
        <v>19</v>
      </c>
      <c r="D224" s="3" t="s">
        <v>61</v>
      </c>
      <c r="E224" s="3" t="s">
        <v>44</v>
      </c>
      <c r="F224" s="6">
        <v>19.0</v>
      </c>
      <c r="G224" s="6">
        <v>200.0</v>
      </c>
      <c r="H224" s="3" t="s">
        <v>73</v>
      </c>
      <c r="I224" s="3" t="s">
        <v>127</v>
      </c>
      <c r="J224" s="3" t="s">
        <v>35</v>
      </c>
      <c r="K224" s="4" t="s">
        <v>35</v>
      </c>
      <c r="L224" s="3"/>
      <c r="M224" s="3" t="s">
        <v>34</v>
      </c>
      <c r="N224" s="4" t="s">
        <v>35</v>
      </c>
      <c r="O224" s="3"/>
      <c r="P224" s="3" t="s">
        <v>19</v>
      </c>
      <c r="Q224" s="3" t="s">
        <v>227</v>
      </c>
      <c r="R224" s="3" t="s">
        <v>584</v>
      </c>
      <c r="S224" s="3" t="s">
        <v>19</v>
      </c>
      <c r="T224" s="4" t="s">
        <v>585</v>
      </c>
      <c r="U224" s="3"/>
      <c r="V224" s="3"/>
      <c r="W224" s="3"/>
      <c r="X224" s="3"/>
      <c r="Y224" s="3"/>
      <c r="Z224" s="3"/>
    </row>
    <row r="225" ht="15.75" hidden="1" customHeight="1">
      <c r="A225" s="16" t="str">
        <f>VLOOKUP(B225,'NA BASE'!A:A,1,0)</f>
        <v>28/12/2022 08:44:45</v>
      </c>
      <c r="B225" s="16" t="s">
        <v>1029</v>
      </c>
      <c r="C225" s="3" t="s">
        <v>19</v>
      </c>
      <c r="D225" s="3" t="s">
        <v>49</v>
      </c>
      <c r="E225" s="3" t="s">
        <v>586</v>
      </c>
      <c r="F225" s="6">
        <v>14.0</v>
      </c>
      <c r="G225" s="6">
        <v>300.0</v>
      </c>
      <c r="H225" s="3" t="s">
        <v>29</v>
      </c>
      <c r="I225" s="3" t="s">
        <v>137</v>
      </c>
      <c r="J225" s="3" t="s">
        <v>24</v>
      </c>
      <c r="K225" s="3" t="s">
        <v>24</v>
      </c>
      <c r="L225" s="3" t="s">
        <v>34</v>
      </c>
      <c r="M225" s="3" t="s">
        <v>34</v>
      </c>
      <c r="N225" s="3" t="s">
        <v>34</v>
      </c>
      <c r="O225" s="3"/>
      <c r="P225" s="3" t="s">
        <v>19</v>
      </c>
      <c r="Q225" s="3" t="s">
        <v>281</v>
      </c>
      <c r="R225" s="3" t="s">
        <v>112</v>
      </c>
      <c r="S225" s="3" t="s">
        <v>27</v>
      </c>
      <c r="T225" s="3"/>
      <c r="U225" s="3"/>
      <c r="V225" s="3"/>
      <c r="W225" s="3"/>
      <c r="X225" s="3"/>
      <c r="Y225" s="3"/>
      <c r="Z225" s="3"/>
    </row>
    <row r="226" ht="15.75" hidden="1" customHeight="1">
      <c r="A226" s="16" t="str">
        <f>VLOOKUP(B226,'NA BASE'!A:A,1,0)</f>
        <v>28/12/2022 16:59:27</v>
      </c>
      <c r="B226" s="16" t="s">
        <v>1030</v>
      </c>
      <c r="C226" s="3" t="s">
        <v>19</v>
      </c>
      <c r="D226" s="3" t="s">
        <v>20</v>
      </c>
      <c r="E226" s="3" t="s">
        <v>28</v>
      </c>
      <c r="F226" s="3" t="s">
        <v>466</v>
      </c>
      <c r="G226" s="3" t="s">
        <v>587</v>
      </c>
      <c r="H226" s="3" t="s">
        <v>77</v>
      </c>
      <c r="I226" s="3" t="s">
        <v>68</v>
      </c>
      <c r="J226" s="3" t="s">
        <v>24</v>
      </c>
      <c r="K226" s="3" t="s">
        <v>24</v>
      </c>
      <c r="L226" s="3"/>
      <c r="M226" s="3"/>
      <c r="N226" s="3" t="s">
        <v>34</v>
      </c>
      <c r="O226" s="3"/>
      <c r="P226" s="3" t="s">
        <v>19</v>
      </c>
      <c r="Q226" s="3" t="s">
        <v>124</v>
      </c>
      <c r="R226" s="3" t="s">
        <v>588</v>
      </c>
      <c r="S226" s="3" t="s">
        <v>27</v>
      </c>
      <c r="T226" s="3"/>
      <c r="U226" s="3"/>
      <c r="V226" s="3"/>
      <c r="W226" s="3"/>
      <c r="X226" s="3"/>
      <c r="Y226" s="3"/>
      <c r="Z226" s="3"/>
    </row>
    <row r="227" ht="15.75" hidden="1" customHeight="1">
      <c r="A227" s="16" t="str">
        <f>VLOOKUP(B227,'NA BASE'!A:A,1,0)</f>
        <v>02/01/2023 08:46:17</v>
      </c>
      <c r="B227" s="16" t="s">
        <v>1031</v>
      </c>
      <c r="C227" s="3" t="s">
        <v>19</v>
      </c>
      <c r="D227" s="3" t="s">
        <v>20</v>
      </c>
      <c r="E227" s="3" t="s">
        <v>21</v>
      </c>
      <c r="F227" s="6">
        <v>1.0</v>
      </c>
      <c r="G227" s="6">
        <v>300.0</v>
      </c>
      <c r="H227" s="3" t="s">
        <v>365</v>
      </c>
      <c r="I227" s="3" t="s">
        <v>127</v>
      </c>
      <c r="J227" s="3" t="s">
        <v>35</v>
      </c>
      <c r="K227" s="4" t="s">
        <v>35</v>
      </c>
      <c r="L227" s="3"/>
      <c r="M227" s="3"/>
      <c r="N227" s="3"/>
      <c r="O227" s="3"/>
      <c r="P227" s="3" t="s">
        <v>19</v>
      </c>
      <c r="Q227" s="3" t="s">
        <v>186</v>
      </c>
      <c r="R227" s="3" t="s">
        <v>589</v>
      </c>
      <c r="S227" s="3" t="s">
        <v>27</v>
      </c>
      <c r="T227" s="3"/>
      <c r="U227" s="3"/>
      <c r="V227" s="3"/>
      <c r="W227" s="3"/>
      <c r="X227" s="3"/>
      <c r="Y227" s="3"/>
      <c r="Z227" s="3"/>
    </row>
    <row r="228" ht="15.75" hidden="1" customHeight="1">
      <c r="A228" s="16" t="str">
        <f>VLOOKUP(B228,'NA BASE'!A:A,1,0)</f>
        <v>11/01/2023 15:14:58</v>
      </c>
      <c r="B228" s="16" t="s">
        <v>1032</v>
      </c>
      <c r="C228" s="3" t="s">
        <v>19</v>
      </c>
      <c r="D228" s="3" t="s">
        <v>49</v>
      </c>
      <c r="E228" s="3" t="s">
        <v>38</v>
      </c>
      <c r="F228" s="6">
        <v>14.0</v>
      </c>
      <c r="G228" s="3"/>
      <c r="H228" s="3" t="s">
        <v>73</v>
      </c>
      <c r="I228" s="3" t="s">
        <v>23</v>
      </c>
      <c r="J228" s="3" t="s">
        <v>35</v>
      </c>
      <c r="K228" s="3" t="s">
        <v>34</v>
      </c>
      <c r="L228" s="3" t="s">
        <v>24</v>
      </c>
      <c r="M228" s="3" t="s">
        <v>24</v>
      </c>
      <c r="N228" s="3" t="s">
        <v>34</v>
      </c>
      <c r="O228" s="3"/>
      <c r="P228" s="3" t="s">
        <v>19</v>
      </c>
      <c r="Q228" s="3" t="s">
        <v>36</v>
      </c>
      <c r="R228" s="3" t="s">
        <v>590</v>
      </c>
      <c r="S228" s="3" t="s">
        <v>27</v>
      </c>
      <c r="T228" s="3"/>
      <c r="U228" s="3"/>
      <c r="V228" s="3"/>
      <c r="W228" s="3"/>
      <c r="X228" s="3"/>
      <c r="Y228" s="3"/>
      <c r="Z228" s="3"/>
    </row>
    <row r="229" ht="15.75" hidden="1" customHeight="1">
      <c r="A229" s="16" t="str">
        <f>VLOOKUP(B229,'NA BASE'!A:A,1,0)</f>
        <v>12/01/2023 15:01:08</v>
      </c>
      <c r="B229" s="16" t="s">
        <v>1033</v>
      </c>
      <c r="C229" s="3" t="s">
        <v>19</v>
      </c>
      <c r="D229" s="3" t="s">
        <v>49</v>
      </c>
      <c r="E229" s="3" t="s">
        <v>38</v>
      </c>
      <c r="F229" s="6">
        <v>17.0</v>
      </c>
      <c r="G229" s="3" t="s">
        <v>591</v>
      </c>
      <c r="H229" s="3" t="s">
        <v>77</v>
      </c>
      <c r="I229" s="3" t="s">
        <v>484</v>
      </c>
      <c r="J229" s="3" t="s">
        <v>34</v>
      </c>
      <c r="K229" s="3" t="s">
        <v>24</v>
      </c>
      <c r="L229" s="3"/>
      <c r="M229" s="3" t="s">
        <v>34</v>
      </c>
      <c r="N229" s="3"/>
      <c r="O229" s="3"/>
      <c r="P229" s="3" t="s">
        <v>19</v>
      </c>
      <c r="Q229" s="3" t="s">
        <v>42</v>
      </c>
      <c r="R229" s="3" t="s">
        <v>592</v>
      </c>
      <c r="S229" s="3" t="s">
        <v>27</v>
      </c>
      <c r="T229" s="3"/>
      <c r="U229" s="3"/>
      <c r="V229" s="3"/>
      <c r="W229" s="3"/>
      <c r="X229" s="3"/>
      <c r="Y229" s="3"/>
      <c r="Z229" s="3"/>
    </row>
    <row r="230" ht="15.75" hidden="1" customHeight="1">
      <c r="A230" s="16" t="str">
        <f>VLOOKUP(B230,'NA BASE'!A:A,1,0)</f>
        <v>12/01/2023 18:19:41</v>
      </c>
      <c r="B230" s="16" t="s">
        <v>1034</v>
      </c>
      <c r="C230" s="3" t="s">
        <v>19</v>
      </c>
      <c r="D230" s="3" t="s">
        <v>49</v>
      </c>
      <c r="E230" s="3" t="s">
        <v>303</v>
      </c>
      <c r="F230" s="3" t="s">
        <v>593</v>
      </c>
      <c r="G230" s="6">
        <v>150.0</v>
      </c>
      <c r="H230" s="3" t="s">
        <v>594</v>
      </c>
      <c r="I230" s="3" t="s">
        <v>23</v>
      </c>
      <c r="J230" s="3"/>
      <c r="K230" s="3"/>
      <c r="L230" s="3" t="s">
        <v>34</v>
      </c>
      <c r="M230" s="3"/>
      <c r="N230" s="3"/>
      <c r="O230" s="3"/>
      <c r="P230" s="3" t="s">
        <v>19</v>
      </c>
      <c r="Q230" s="3" t="s">
        <v>130</v>
      </c>
      <c r="R230" s="3" t="s">
        <v>595</v>
      </c>
      <c r="S230" s="3" t="s">
        <v>19</v>
      </c>
      <c r="T230" s="4" t="s">
        <v>596</v>
      </c>
      <c r="U230" s="3"/>
      <c r="V230" s="3"/>
      <c r="W230" s="3"/>
      <c r="X230" s="3"/>
      <c r="Y230" s="3"/>
      <c r="Z230" s="3"/>
    </row>
    <row r="231" ht="15.75" hidden="1" customHeight="1">
      <c r="A231" s="16" t="str">
        <f>VLOOKUP(B231,'NA BASE'!A:A,1,0)</f>
        <v>12/01/2023 18:41:51</v>
      </c>
      <c r="B231" s="16" t="s">
        <v>1035</v>
      </c>
      <c r="C231" s="3" t="s">
        <v>19</v>
      </c>
      <c r="D231" s="3" t="s">
        <v>20</v>
      </c>
      <c r="E231" s="3" t="s">
        <v>21</v>
      </c>
      <c r="F231" s="6">
        <v>5.0</v>
      </c>
      <c r="G231" s="6">
        <v>180.0</v>
      </c>
      <c r="H231" s="3" t="s">
        <v>597</v>
      </c>
      <c r="I231" s="3" t="s">
        <v>78</v>
      </c>
      <c r="J231" s="3" t="s">
        <v>24</v>
      </c>
      <c r="K231" s="3" t="s">
        <v>34</v>
      </c>
      <c r="L231" s="3" t="s">
        <v>24</v>
      </c>
      <c r="M231" s="3" t="s">
        <v>35</v>
      </c>
      <c r="N231" s="3" t="s">
        <v>24</v>
      </c>
      <c r="O231" s="3"/>
      <c r="P231" s="3" t="s">
        <v>19</v>
      </c>
      <c r="Q231" s="3" t="s">
        <v>42</v>
      </c>
      <c r="R231" s="3" t="s">
        <v>598</v>
      </c>
      <c r="S231" s="3" t="s">
        <v>27</v>
      </c>
      <c r="T231" s="3"/>
      <c r="U231" s="3"/>
      <c r="V231" s="3"/>
      <c r="W231" s="3"/>
      <c r="X231" s="3"/>
      <c r="Y231" s="3"/>
      <c r="Z231" s="3"/>
    </row>
    <row r="232" ht="15.75" hidden="1" customHeight="1">
      <c r="A232" s="16" t="str">
        <f>VLOOKUP(B232,'NA BASE'!A:A,1,0)</f>
        <v>13/01/2023 19:36:27</v>
      </c>
      <c r="B232" s="16" t="s">
        <v>1036</v>
      </c>
      <c r="C232" s="3" t="s">
        <v>19</v>
      </c>
      <c r="D232" s="3" t="s">
        <v>49</v>
      </c>
      <c r="E232" s="3" t="s">
        <v>28</v>
      </c>
      <c r="F232" s="6">
        <v>13.0</v>
      </c>
      <c r="G232" s="6">
        <v>40.0</v>
      </c>
      <c r="H232" s="3" t="s">
        <v>29</v>
      </c>
      <c r="I232" s="4" t="s">
        <v>599</v>
      </c>
      <c r="J232" s="3"/>
      <c r="K232" s="3"/>
      <c r="L232" s="3"/>
      <c r="M232" s="4" t="s">
        <v>35</v>
      </c>
      <c r="N232" s="3"/>
      <c r="O232" s="3"/>
      <c r="P232" s="3" t="s">
        <v>19</v>
      </c>
      <c r="Q232" s="3" t="s">
        <v>600</v>
      </c>
      <c r="R232" s="3" t="s">
        <v>601</v>
      </c>
      <c r="S232" s="3" t="s">
        <v>27</v>
      </c>
      <c r="T232" s="3"/>
      <c r="U232" s="3"/>
      <c r="V232" s="3"/>
      <c r="W232" s="3"/>
      <c r="X232" s="3"/>
      <c r="Y232" s="3"/>
      <c r="Z232" s="3"/>
    </row>
    <row r="233" ht="15.75" hidden="1" customHeight="1">
      <c r="A233" s="16" t="str">
        <f>VLOOKUP(B233,'NA BASE'!A:A,1,0)</f>
        <v>13/01/2023 23:54:55</v>
      </c>
      <c r="B233" s="16" t="s">
        <v>1037</v>
      </c>
      <c r="C233" s="3" t="s">
        <v>19</v>
      </c>
      <c r="D233" s="3" t="s">
        <v>66</v>
      </c>
      <c r="E233" s="3" t="s">
        <v>602</v>
      </c>
      <c r="F233" s="3" t="s">
        <v>603</v>
      </c>
      <c r="G233" s="6">
        <v>1200.0</v>
      </c>
      <c r="H233" s="3" t="s">
        <v>604</v>
      </c>
      <c r="I233" s="3" t="s">
        <v>23</v>
      </c>
      <c r="J233" s="3" t="s">
        <v>35</v>
      </c>
      <c r="K233" s="3" t="s">
        <v>35</v>
      </c>
      <c r="L233" s="3" t="s">
        <v>34</v>
      </c>
      <c r="M233" s="3" t="s">
        <v>34</v>
      </c>
      <c r="N233" s="4" t="s">
        <v>35</v>
      </c>
      <c r="O233" s="3"/>
      <c r="P233" s="3" t="s">
        <v>27</v>
      </c>
      <c r="Q233" s="3"/>
      <c r="R233" s="3"/>
      <c r="S233" s="3"/>
      <c r="T233" s="3"/>
      <c r="U233" s="3"/>
      <c r="V233" s="3"/>
      <c r="W233" s="3"/>
      <c r="X233" s="3"/>
      <c r="Y233" s="3"/>
      <c r="Z233" s="3"/>
    </row>
    <row r="234" ht="15.75" hidden="1" customHeight="1">
      <c r="A234" s="16" t="str">
        <f>VLOOKUP(B234,'NA BASE'!A:A,1,0)</f>
        <v>15/01/2023 16:54:47</v>
      </c>
      <c r="B234" s="16" t="s">
        <v>1038</v>
      </c>
      <c r="C234" s="3" t="s">
        <v>19</v>
      </c>
      <c r="D234" s="3" t="s">
        <v>49</v>
      </c>
      <c r="E234" s="3" t="s">
        <v>605</v>
      </c>
      <c r="F234" s="6">
        <v>11.0</v>
      </c>
      <c r="G234" s="3" t="s">
        <v>606</v>
      </c>
      <c r="H234" s="3" t="s">
        <v>455</v>
      </c>
      <c r="I234" s="3" t="s">
        <v>371</v>
      </c>
      <c r="J234" s="3" t="s">
        <v>35</v>
      </c>
      <c r="K234" s="3" t="s">
        <v>24</v>
      </c>
      <c r="L234" s="3" t="s">
        <v>35</v>
      </c>
      <c r="M234" s="3" t="s">
        <v>35</v>
      </c>
      <c r="N234" s="3" t="s">
        <v>34</v>
      </c>
      <c r="O234" s="3"/>
      <c r="P234" s="3" t="s">
        <v>19</v>
      </c>
      <c r="Q234" s="3" t="s">
        <v>84</v>
      </c>
      <c r="R234" s="3" t="s">
        <v>607</v>
      </c>
      <c r="S234" s="3" t="s">
        <v>27</v>
      </c>
      <c r="T234" s="3"/>
      <c r="U234" s="3"/>
      <c r="V234" s="3"/>
      <c r="W234" s="3"/>
      <c r="X234" s="3"/>
      <c r="Y234" s="3"/>
      <c r="Z234" s="3"/>
    </row>
    <row r="235" ht="15.75" hidden="1" customHeight="1">
      <c r="A235" s="16" t="str">
        <f>VLOOKUP(B235,'NA BASE'!A:A,1,0)</f>
        <v>20/01/2023 20:38:16</v>
      </c>
      <c r="B235" s="16" t="s">
        <v>1039</v>
      </c>
      <c r="C235" s="3" t="s">
        <v>19</v>
      </c>
      <c r="D235" s="3" t="s">
        <v>49</v>
      </c>
      <c r="E235" s="3" t="s">
        <v>608</v>
      </c>
      <c r="F235" s="3"/>
      <c r="G235" s="6">
        <v>35000.0</v>
      </c>
      <c r="H235" s="3" t="s">
        <v>609</v>
      </c>
      <c r="I235" s="3" t="s">
        <v>95</v>
      </c>
      <c r="J235" s="3" t="s">
        <v>24</v>
      </c>
      <c r="K235" s="3" t="s">
        <v>35</v>
      </c>
      <c r="L235" s="3" t="s">
        <v>35</v>
      </c>
      <c r="M235" s="3" t="s">
        <v>35</v>
      </c>
      <c r="N235" s="4" t="s">
        <v>35</v>
      </c>
      <c r="O235" s="3"/>
      <c r="P235" s="3" t="s">
        <v>19</v>
      </c>
      <c r="Q235" s="3" t="s">
        <v>84</v>
      </c>
      <c r="R235" s="3" t="s">
        <v>610</v>
      </c>
      <c r="S235" s="3" t="s">
        <v>19</v>
      </c>
      <c r="T235" s="4" t="s">
        <v>611</v>
      </c>
      <c r="U235" s="3"/>
      <c r="V235" s="3"/>
      <c r="W235" s="3"/>
      <c r="X235" s="3"/>
      <c r="Y235" s="3"/>
      <c r="Z235" s="3"/>
    </row>
    <row r="236" ht="15.75" customHeight="1">
      <c r="A236" s="16" t="str">
        <f>VLOOKUP(B236,'NA BASE'!A:A,1,0)</f>
        <v>#N/A</v>
      </c>
      <c r="B236" s="17">
        <v>44983.70119212963</v>
      </c>
      <c r="C236" s="3" t="s">
        <v>19</v>
      </c>
      <c r="D236" s="3" t="s">
        <v>49</v>
      </c>
      <c r="E236" s="3" t="s">
        <v>612</v>
      </c>
      <c r="F236" s="6">
        <v>14.0</v>
      </c>
      <c r="G236" s="3" t="s">
        <v>613</v>
      </c>
      <c r="H236" s="3" t="s">
        <v>29</v>
      </c>
      <c r="I236" s="3" t="s">
        <v>23</v>
      </c>
      <c r="J236" s="3" t="s">
        <v>34</v>
      </c>
      <c r="K236" s="3" t="s">
        <v>34</v>
      </c>
      <c r="L236" s="3" t="s">
        <v>34</v>
      </c>
      <c r="M236" s="3" t="s">
        <v>24</v>
      </c>
      <c r="N236" s="3" t="s">
        <v>24</v>
      </c>
      <c r="O236" s="3"/>
      <c r="P236" s="3" t="s">
        <v>19</v>
      </c>
      <c r="Q236" s="3" t="s">
        <v>84</v>
      </c>
      <c r="R236" s="3" t="s">
        <v>614</v>
      </c>
      <c r="S236" s="3" t="s">
        <v>19</v>
      </c>
      <c r="T236" s="3"/>
      <c r="U236" s="3"/>
      <c r="V236" s="3"/>
      <c r="W236" s="3"/>
      <c r="X236" s="3"/>
      <c r="Y236" s="3"/>
      <c r="Z236" s="3"/>
    </row>
    <row r="237" ht="15.75" customHeight="1">
      <c r="A237" s="16" t="str">
        <f>VLOOKUP(B237,'NA BASE'!A:A,1,0)</f>
        <v>#N/A</v>
      </c>
      <c r="B237" s="17">
        <v>44984.86452546297</v>
      </c>
      <c r="C237" s="3" t="s">
        <v>19</v>
      </c>
      <c r="D237" s="3" t="s">
        <v>101</v>
      </c>
      <c r="E237" s="3" t="s">
        <v>615</v>
      </c>
      <c r="F237" s="6">
        <v>19.0</v>
      </c>
      <c r="G237" s="6">
        <v>100.0</v>
      </c>
      <c r="H237" s="3" t="s">
        <v>616</v>
      </c>
      <c r="I237" s="3" t="s">
        <v>58</v>
      </c>
      <c r="J237" s="3" t="s">
        <v>34</v>
      </c>
      <c r="K237" s="3"/>
      <c r="L237" s="3"/>
      <c r="M237" s="3" t="s">
        <v>34</v>
      </c>
      <c r="N237" s="3"/>
      <c r="O237" s="3"/>
      <c r="P237" s="3" t="s">
        <v>19</v>
      </c>
      <c r="Q237" s="3" t="s">
        <v>124</v>
      </c>
      <c r="R237" s="3" t="s">
        <v>617</v>
      </c>
      <c r="S237" s="3" t="s">
        <v>27</v>
      </c>
      <c r="T237" s="3"/>
      <c r="U237" s="3"/>
      <c r="V237" s="3"/>
      <c r="W237" s="3"/>
      <c r="X237" s="3"/>
      <c r="Y237" s="3"/>
      <c r="Z237" s="3"/>
    </row>
    <row r="238" ht="15.75" customHeight="1">
      <c r="A238" s="16" t="str">
        <f>VLOOKUP(B238,'NA BASE'!A:A,1,0)</f>
        <v>#N/A</v>
      </c>
      <c r="B238" s="17">
        <v>44984.86730324074</v>
      </c>
      <c r="C238" s="3" t="s">
        <v>19</v>
      </c>
      <c r="D238" s="3" t="s">
        <v>101</v>
      </c>
      <c r="E238" s="3" t="s">
        <v>168</v>
      </c>
      <c r="F238" s="6">
        <v>5.0</v>
      </c>
      <c r="G238" s="6">
        <v>50.0</v>
      </c>
      <c r="H238" s="3" t="s">
        <v>618</v>
      </c>
      <c r="I238" s="3" t="s">
        <v>52</v>
      </c>
      <c r="J238" s="3" t="s">
        <v>34</v>
      </c>
      <c r="K238" s="3"/>
      <c r="L238" s="3"/>
      <c r="M238" s="3"/>
      <c r="N238" s="3"/>
      <c r="O238" s="3"/>
      <c r="P238" s="3" t="s">
        <v>19</v>
      </c>
      <c r="Q238" s="3" t="s">
        <v>155</v>
      </c>
      <c r="R238" s="3" t="s">
        <v>619</v>
      </c>
      <c r="S238" s="3" t="s">
        <v>19</v>
      </c>
      <c r="T238" s="4" t="s">
        <v>620</v>
      </c>
      <c r="U238" s="3"/>
      <c r="V238" s="3"/>
      <c r="W238" s="3"/>
      <c r="X238" s="3"/>
      <c r="Y238" s="3"/>
      <c r="Z238" s="3"/>
    </row>
    <row r="239" ht="15.75" customHeight="1">
      <c r="A239" s="16" t="str">
        <f>VLOOKUP(B239,'NA BASE'!A:A,1,0)</f>
        <v>#N/A</v>
      </c>
      <c r="B239" s="17">
        <v>44985.82234953704</v>
      </c>
      <c r="C239" s="3" t="s">
        <v>19</v>
      </c>
      <c r="D239" s="3" t="s">
        <v>101</v>
      </c>
      <c r="E239" s="3" t="s">
        <v>28</v>
      </c>
      <c r="F239" s="9" t="s">
        <v>621</v>
      </c>
      <c r="G239" s="3" t="s">
        <v>622</v>
      </c>
      <c r="H239" s="3" t="s">
        <v>623</v>
      </c>
      <c r="I239" s="3" t="s">
        <v>33</v>
      </c>
      <c r="J239" s="3"/>
      <c r="K239" s="4" t="s">
        <v>35</v>
      </c>
      <c r="L239" s="3"/>
      <c r="M239" s="3"/>
      <c r="N239" s="3"/>
      <c r="O239" s="3"/>
      <c r="P239" s="3" t="s">
        <v>19</v>
      </c>
      <c r="Q239" s="3" t="s">
        <v>380</v>
      </c>
      <c r="R239" s="3" t="s">
        <v>624</v>
      </c>
      <c r="S239" s="3" t="s">
        <v>27</v>
      </c>
      <c r="T239" s="3"/>
      <c r="U239" s="3"/>
      <c r="V239" s="3"/>
      <c r="W239" s="3"/>
      <c r="X239" s="3"/>
      <c r="Y239" s="3"/>
      <c r="Z239" s="3"/>
    </row>
    <row r="240" ht="15.75" customHeight="1">
      <c r="A240" s="16" t="str">
        <f>VLOOKUP(B240,'NA BASE'!A:A,1,0)</f>
        <v>#N/A</v>
      </c>
      <c r="B240" s="17">
        <v>44991.616122685184</v>
      </c>
      <c r="C240" s="3" t="s">
        <v>19</v>
      </c>
      <c r="D240" s="3" t="s">
        <v>49</v>
      </c>
      <c r="E240" s="3" t="s">
        <v>44</v>
      </c>
      <c r="F240" s="3" t="s">
        <v>51</v>
      </c>
      <c r="G240" s="6">
        <v>1000.0</v>
      </c>
      <c r="H240" s="3" t="s">
        <v>625</v>
      </c>
      <c r="I240" s="4" t="s">
        <v>127</v>
      </c>
      <c r="J240" s="3"/>
      <c r="K240" s="4" t="s">
        <v>35</v>
      </c>
      <c r="L240" s="3"/>
      <c r="M240" s="3"/>
      <c r="N240" s="3"/>
      <c r="O240" s="3"/>
      <c r="P240" s="3" t="s">
        <v>19</v>
      </c>
      <c r="Q240" s="3" t="s">
        <v>42</v>
      </c>
      <c r="R240" s="3" t="s">
        <v>626</v>
      </c>
      <c r="S240" s="3" t="s">
        <v>27</v>
      </c>
      <c r="T240" s="3"/>
      <c r="U240" s="3"/>
      <c r="V240" s="3"/>
      <c r="W240" s="3"/>
      <c r="X240" s="3"/>
      <c r="Y240" s="3"/>
      <c r="Z240" s="3"/>
    </row>
    <row r="241" ht="15.75" customHeight="1">
      <c r="A241" s="16" t="str">
        <f>VLOOKUP(B241,'NA BASE'!A:A,1,0)</f>
        <v>#N/A</v>
      </c>
      <c r="B241" s="17">
        <v>44991.72146990741</v>
      </c>
      <c r="C241" s="3" t="s">
        <v>19</v>
      </c>
      <c r="D241" s="3" t="s">
        <v>66</v>
      </c>
      <c r="E241" s="3" t="s">
        <v>44</v>
      </c>
      <c r="F241" s="3" t="s">
        <v>296</v>
      </c>
      <c r="G241" s="3" t="s">
        <v>627</v>
      </c>
      <c r="H241" s="3" t="s">
        <v>481</v>
      </c>
      <c r="I241" s="3" t="s">
        <v>23</v>
      </c>
      <c r="J241" s="4" t="s">
        <v>35</v>
      </c>
      <c r="K241" s="3"/>
      <c r="L241" s="3" t="s">
        <v>35</v>
      </c>
      <c r="M241" s="3" t="s">
        <v>34</v>
      </c>
      <c r="N241" s="4" t="s">
        <v>35</v>
      </c>
      <c r="O241" s="3"/>
      <c r="P241" s="3" t="s">
        <v>19</v>
      </c>
      <c r="Q241" s="3" t="s">
        <v>429</v>
      </c>
      <c r="R241" s="3" t="s">
        <v>628</v>
      </c>
      <c r="S241" s="3" t="s">
        <v>27</v>
      </c>
      <c r="T241" s="3"/>
      <c r="U241" s="3"/>
      <c r="V241" s="3"/>
      <c r="W241" s="3"/>
      <c r="X241" s="3"/>
      <c r="Y241" s="3"/>
      <c r="Z241" s="3"/>
    </row>
    <row r="242" ht="15.75" customHeight="1">
      <c r="A242" s="16" t="str">
        <f>VLOOKUP(B242,'NA BASE'!A:A,1,0)</f>
        <v>#N/A</v>
      </c>
      <c r="B242" s="17">
        <v>44991.82908564815</v>
      </c>
      <c r="C242" s="3" t="s">
        <v>19</v>
      </c>
      <c r="D242" s="3" t="s">
        <v>49</v>
      </c>
      <c r="E242" s="3" t="s">
        <v>44</v>
      </c>
      <c r="F242" s="6">
        <v>5.0</v>
      </c>
      <c r="G242" s="6">
        <v>3000.0</v>
      </c>
      <c r="H242" s="3" t="s">
        <v>29</v>
      </c>
      <c r="I242" s="3" t="s">
        <v>83</v>
      </c>
      <c r="J242" s="3" t="s">
        <v>34</v>
      </c>
      <c r="K242" s="3" t="s">
        <v>35</v>
      </c>
      <c r="L242" s="3" t="s">
        <v>24</v>
      </c>
      <c r="M242" s="3" t="s">
        <v>34</v>
      </c>
      <c r="N242" s="3" t="s">
        <v>34</v>
      </c>
      <c r="O242" s="3"/>
      <c r="P242" s="3" t="s">
        <v>19</v>
      </c>
      <c r="Q242" s="3" t="s">
        <v>380</v>
      </c>
      <c r="R242" s="3" t="s">
        <v>629</v>
      </c>
      <c r="S242" s="3" t="s">
        <v>19</v>
      </c>
      <c r="T242" s="3" t="s">
        <v>630</v>
      </c>
      <c r="U242" s="3"/>
      <c r="V242" s="3"/>
      <c r="W242" s="3"/>
      <c r="X242" s="3"/>
      <c r="Y242" s="3"/>
      <c r="Z242" s="3"/>
    </row>
    <row r="243" ht="15.75" customHeight="1">
      <c r="A243" s="16" t="str">
        <f>VLOOKUP(B243,'NA BASE'!A:A,1,0)</f>
        <v>#N/A</v>
      </c>
      <c r="B243" s="17">
        <v>44993.826365740744</v>
      </c>
      <c r="C243" s="3" t="s">
        <v>19</v>
      </c>
      <c r="D243" s="3" t="s">
        <v>49</v>
      </c>
      <c r="E243" s="3" t="s">
        <v>631</v>
      </c>
      <c r="F243" s="6">
        <v>2.0</v>
      </c>
      <c r="G243" s="6">
        <v>80.0</v>
      </c>
      <c r="H243" s="3" t="s">
        <v>632</v>
      </c>
      <c r="I243" s="3" t="s">
        <v>33</v>
      </c>
      <c r="J243" s="3" t="s">
        <v>35</v>
      </c>
      <c r="K243" s="3" t="s">
        <v>24</v>
      </c>
      <c r="L243" s="3" t="s">
        <v>35</v>
      </c>
      <c r="M243" s="3" t="s">
        <v>35</v>
      </c>
      <c r="N243" s="3" t="s">
        <v>24</v>
      </c>
      <c r="O243" s="3"/>
      <c r="P243" s="3" t="s">
        <v>19</v>
      </c>
      <c r="Q243" s="3" t="s">
        <v>479</v>
      </c>
      <c r="R243" s="3" t="s">
        <v>633</v>
      </c>
      <c r="S243" s="3" t="s">
        <v>19</v>
      </c>
      <c r="T243" s="4" t="s">
        <v>634</v>
      </c>
      <c r="U243" s="3"/>
      <c r="V243" s="3"/>
      <c r="W243" s="3"/>
      <c r="X243" s="3"/>
      <c r="Y243" s="3"/>
      <c r="Z243" s="3"/>
    </row>
    <row r="244" ht="15.75" customHeight="1">
      <c r="A244" s="16" t="str">
        <f>VLOOKUP(B244,'NA BASE'!A:A,1,0)</f>
        <v>#N/A</v>
      </c>
      <c r="B244" s="17">
        <v>44994.42644675926</v>
      </c>
      <c r="C244" s="3" t="s">
        <v>19</v>
      </c>
      <c r="D244" s="3" t="s">
        <v>49</v>
      </c>
      <c r="E244" s="3" t="s">
        <v>44</v>
      </c>
      <c r="F244" s="3" t="s">
        <v>377</v>
      </c>
      <c r="G244" s="6">
        <v>15000.0</v>
      </c>
      <c r="H244" s="3" t="s">
        <v>635</v>
      </c>
      <c r="I244" s="3" t="s">
        <v>95</v>
      </c>
      <c r="J244" s="3" t="s">
        <v>34</v>
      </c>
      <c r="K244" s="3" t="s">
        <v>34</v>
      </c>
      <c r="L244" s="3"/>
      <c r="M244" s="3" t="s">
        <v>34</v>
      </c>
      <c r="N244" s="3" t="s">
        <v>24</v>
      </c>
      <c r="O244" s="3"/>
      <c r="P244" s="3" t="s">
        <v>19</v>
      </c>
      <c r="Q244" s="3" t="s">
        <v>227</v>
      </c>
      <c r="R244" s="3" t="s">
        <v>636</v>
      </c>
      <c r="S244" s="3" t="s">
        <v>19</v>
      </c>
      <c r="T244" s="3" t="s">
        <v>637</v>
      </c>
      <c r="U244" s="3"/>
      <c r="V244" s="3"/>
      <c r="W244" s="3"/>
      <c r="X244" s="3"/>
      <c r="Y244" s="3"/>
      <c r="Z244" s="3"/>
    </row>
    <row r="245" ht="15.75" customHeight="1">
      <c r="A245" s="16" t="str">
        <f>VLOOKUP(B245,'NA BASE'!A:A,1,0)</f>
        <v>#N/A</v>
      </c>
      <c r="B245" s="17">
        <v>44994.70853009259</v>
      </c>
      <c r="C245" s="3" t="s">
        <v>19</v>
      </c>
      <c r="D245" s="3" t="s">
        <v>49</v>
      </c>
      <c r="E245" s="3" t="s">
        <v>38</v>
      </c>
      <c r="F245" s="3" t="s">
        <v>51</v>
      </c>
      <c r="G245" s="3" t="s">
        <v>638</v>
      </c>
      <c r="H245" s="3" t="s">
        <v>29</v>
      </c>
      <c r="I245" s="3" t="s">
        <v>639</v>
      </c>
      <c r="J245" s="3" t="s">
        <v>35</v>
      </c>
      <c r="K245" s="3" t="s">
        <v>34</v>
      </c>
      <c r="L245" s="3" t="s">
        <v>34</v>
      </c>
      <c r="M245" s="3" t="s">
        <v>34</v>
      </c>
      <c r="N245" s="3" t="s">
        <v>24</v>
      </c>
      <c r="O245" s="3"/>
      <c r="P245" s="3" t="s">
        <v>19</v>
      </c>
      <c r="Q245" s="3" t="s">
        <v>640</v>
      </c>
      <c r="R245" s="3" t="s">
        <v>641</v>
      </c>
      <c r="S245" s="3" t="s">
        <v>19</v>
      </c>
      <c r="T245" s="3" t="s">
        <v>642</v>
      </c>
      <c r="U245" s="3"/>
      <c r="V245" s="3"/>
      <c r="W245" s="3"/>
      <c r="X245" s="3"/>
      <c r="Y245" s="3"/>
      <c r="Z245" s="3"/>
    </row>
    <row r="246" ht="15.75" customHeight="1">
      <c r="A246" s="16" t="str">
        <f>VLOOKUP(B246,'NA BASE'!A:A,1,0)</f>
        <v>#N/A</v>
      </c>
      <c r="B246" s="17">
        <v>44994.82025462963</v>
      </c>
      <c r="C246" s="3" t="s">
        <v>19</v>
      </c>
      <c r="D246" s="3" t="s">
        <v>49</v>
      </c>
      <c r="E246" s="3" t="s">
        <v>44</v>
      </c>
      <c r="F246" s="3" t="s">
        <v>643</v>
      </c>
      <c r="G246" s="3" t="s">
        <v>644</v>
      </c>
      <c r="H246" s="3" t="s">
        <v>645</v>
      </c>
      <c r="I246" s="3" t="s">
        <v>23</v>
      </c>
      <c r="J246" s="3" t="s">
        <v>35</v>
      </c>
      <c r="K246" s="3" t="s">
        <v>24</v>
      </c>
      <c r="L246" s="3" t="s">
        <v>35</v>
      </c>
      <c r="M246" s="3" t="s">
        <v>35</v>
      </c>
      <c r="N246" s="4" t="s">
        <v>35</v>
      </c>
      <c r="O246" s="3"/>
      <c r="P246" s="3" t="s">
        <v>19</v>
      </c>
      <c r="Q246" s="3" t="s">
        <v>551</v>
      </c>
      <c r="R246" s="3" t="s">
        <v>646</v>
      </c>
      <c r="S246" s="3" t="s">
        <v>19</v>
      </c>
      <c r="T246" s="3"/>
      <c r="U246" s="3"/>
      <c r="V246" s="3"/>
      <c r="W246" s="3"/>
      <c r="X246" s="3"/>
      <c r="Y246" s="3"/>
      <c r="Z246" s="3"/>
    </row>
    <row r="247" ht="15.75" customHeight="1">
      <c r="A247" s="16" t="str">
        <f>VLOOKUP(B247,'NA BASE'!A:A,1,0)</f>
        <v>#N/A</v>
      </c>
      <c r="B247" s="17">
        <v>44995.457604166666</v>
      </c>
      <c r="C247" s="3" t="s">
        <v>19</v>
      </c>
      <c r="D247" s="3" t="s">
        <v>49</v>
      </c>
      <c r="E247" s="3" t="s">
        <v>647</v>
      </c>
      <c r="F247" s="3" t="s">
        <v>374</v>
      </c>
      <c r="G247" s="6">
        <v>200.0</v>
      </c>
      <c r="H247" s="3" t="s">
        <v>648</v>
      </c>
      <c r="I247" s="3" t="s">
        <v>127</v>
      </c>
      <c r="J247" s="3" t="s">
        <v>35</v>
      </c>
      <c r="K247" s="4" t="s">
        <v>35</v>
      </c>
      <c r="L247" s="3"/>
      <c r="M247" s="3" t="s">
        <v>34</v>
      </c>
      <c r="N247" s="3" t="s">
        <v>34</v>
      </c>
      <c r="O247" s="3"/>
      <c r="P247" s="3" t="s">
        <v>19</v>
      </c>
      <c r="Q247" s="3" t="s">
        <v>211</v>
      </c>
      <c r="R247" s="3" t="s">
        <v>649</v>
      </c>
      <c r="S247" s="3" t="s">
        <v>27</v>
      </c>
      <c r="T247" s="3"/>
      <c r="U247" s="3"/>
      <c r="V247" s="3"/>
      <c r="W247" s="3"/>
      <c r="X247" s="3"/>
      <c r="Y247" s="3"/>
      <c r="Z247" s="3"/>
    </row>
    <row r="248" ht="15.75" customHeight="1">
      <c r="A248" s="16" t="str">
        <f>VLOOKUP(B248,'NA BASE'!A:A,1,0)</f>
        <v>#N/A</v>
      </c>
      <c r="B248" s="17">
        <v>44997.58415509259</v>
      </c>
      <c r="C248" s="3" t="s">
        <v>19</v>
      </c>
      <c r="D248" s="3" t="s">
        <v>61</v>
      </c>
      <c r="E248" s="3" t="s">
        <v>38</v>
      </c>
      <c r="F248" s="6">
        <v>12.0</v>
      </c>
      <c r="G248" s="6">
        <v>1000.0</v>
      </c>
      <c r="H248" s="3" t="s">
        <v>650</v>
      </c>
      <c r="I248" s="3" t="s">
        <v>58</v>
      </c>
      <c r="J248" s="4" t="s">
        <v>35</v>
      </c>
      <c r="K248" s="3"/>
      <c r="L248" s="3"/>
      <c r="M248" s="3"/>
      <c r="N248" s="4" t="s">
        <v>35</v>
      </c>
      <c r="O248" s="3"/>
      <c r="P248" s="3" t="s">
        <v>27</v>
      </c>
      <c r="Q248" s="3"/>
      <c r="R248" s="3"/>
      <c r="S248" s="3"/>
      <c r="T248" s="3"/>
      <c r="U248" s="3"/>
      <c r="V248" s="3"/>
      <c r="W248" s="3"/>
      <c r="X248" s="3"/>
      <c r="Y248" s="3"/>
      <c r="Z248" s="3"/>
    </row>
    <row r="249" ht="15.75" customHeight="1">
      <c r="A249" s="16" t="str">
        <f>VLOOKUP(B249,'NA BASE'!A:A,1,0)</f>
        <v>#N/A</v>
      </c>
      <c r="B249" s="17">
        <v>44999.70612268519</v>
      </c>
      <c r="C249" s="3" t="s">
        <v>19</v>
      </c>
      <c r="D249" s="3" t="s">
        <v>49</v>
      </c>
      <c r="E249" s="3" t="s">
        <v>21</v>
      </c>
      <c r="F249" s="6">
        <v>15.0</v>
      </c>
      <c r="G249" s="6">
        <v>12.0</v>
      </c>
      <c r="H249" s="3" t="s">
        <v>651</v>
      </c>
      <c r="I249" s="3" t="s">
        <v>33</v>
      </c>
      <c r="J249" s="3" t="s">
        <v>35</v>
      </c>
      <c r="K249" s="3" t="s">
        <v>35</v>
      </c>
      <c r="L249" s="3" t="s">
        <v>35</v>
      </c>
      <c r="M249" s="3" t="s">
        <v>34</v>
      </c>
      <c r="N249" s="4" t="s">
        <v>35</v>
      </c>
      <c r="O249" s="3"/>
      <c r="P249" s="3" t="s">
        <v>19</v>
      </c>
      <c r="Q249" s="3" t="s">
        <v>84</v>
      </c>
      <c r="R249" s="3" t="s">
        <v>652</v>
      </c>
      <c r="S249" s="3" t="s">
        <v>19</v>
      </c>
      <c r="T249" s="4" t="s">
        <v>653</v>
      </c>
      <c r="U249" s="3"/>
      <c r="V249" s="3"/>
      <c r="W249" s="3"/>
      <c r="X249" s="3"/>
      <c r="Y249" s="3"/>
      <c r="Z249" s="3"/>
    </row>
    <row r="250" ht="15.75" customHeight="1">
      <c r="A250" s="16" t="str">
        <f>VLOOKUP(B250,'NA BASE'!A:A,1,0)</f>
        <v>#N/A</v>
      </c>
      <c r="B250" s="17">
        <v>44999.71939814815</v>
      </c>
      <c r="C250" s="3" t="s">
        <v>19</v>
      </c>
      <c r="D250" s="3" t="s">
        <v>101</v>
      </c>
      <c r="E250" s="3" t="s">
        <v>44</v>
      </c>
      <c r="F250" s="3" t="s">
        <v>172</v>
      </c>
      <c r="G250" s="3" t="s">
        <v>654</v>
      </c>
      <c r="H250" s="3" t="s">
        <v>655</v>
      </c>
      <c r="I250" s="3" t="s">
        <v>656</v>
      </c>
      <c r="J250" s="3" t="s">
        <v>35</v>
      </c>
      <c r="K250" s="3" t="s">
        <v>24</v>
      </c>
      <c r="L250" s="3" t="s">
        <v>35</v>
      </c>
      <c r="M250" s="3" t="s">
        <v>35</v>
      </c>
      <c r="N250" s="3" t="s">
        <v>24</v>
      </c>
      <c r="O250" s="3"/>
      <c r="P250" s="3" t="s">
        <v>19</v>
      </c>
      <c r="Q250" s="3" t="s">
        <v>657</v>
      </c>
      <c r="R250" s="3" t="s">
        <v>658</v>
      </c>
      <c r="S250" s="3" t="s">
        <v>27</v>
      </c>
      <c r="T250" s="3"/>
      <c r="U250" s="3"/>
      <c r="V250" s="3"/>
      <c r="W250" s="3"/>
      <c r="X250" s="3"/>
      <c r="Y250" s="3"/>
      <c r="Z250" s="3"/>
    </row>
    <row r="251" ht="15.75" customHeight="1">
      <c r="A251" s="16" t="str">
        <f>VLOOKUP(B251,'NA BASE'!A:A,1,0)</f>
        <v>#N/A</v>
      </c>
      <c r="B251" s="17">
        <v>44999.98663194444</v>
      </c>
      <c r="C251" s="3" t="s">
        <v>19</v>
      </c>
      <c r="D251" s="3" t="s">
        <v>49</v>
      </c>
      <c r="E251" s="3" t="s">
        <v>393</v>
      </c>
      <c r="F251" s="3" t="s">
        <v>593</v>
      </c>
      <c r="G251" s="6">
        <v>1500.0</v>
      </c>
      <c r="H251" s="3" t="s">
        <v>29</v>
      </c>
      <c r="I251" s="3" t="s">
        <v>137</v>
      </c>
      <c r="J251" s="3" t="s">
        <v>34</v>
      </c>
      <c r="K251" s="3"/>
      <c r="L251" s="3"/>
      <c r="M251" s="3" t="s">
        <v>34</v>
      </c>
      <c r="N251" s="3" t="s">
        <v>34</v>
      </c>
      <c r="O251" s="3"/>
      <c r="P251" s="3" t="s">
        <v>19</v>
      </c>
      <c r="Q251" s="3" t="s">
        <v>211</v>
      </c>
      <c r="R251" s="3" t="s">
        <v>659</v>
      </c>
      <c r="S251" s="3" t="s">
        <v>19</v>
      </c>
      <c r="T251" s="4" t="s">
        <v>660</v>
      </c>
      <c r="U251" s="3"/>
      <c r="V251" s="3"/>
      <c r="W251" s="3"/>
      <c r="X251" s="3"/>
      <c r="Y251" s="3"/>
      <c r="Z251" s="3"/>
    </row>
    <row r="252" ht="15.75" customHeight="1">
      <c r="A252" s="16" t="str">
        <f>VLOOKUP(B252,'NA BASE'!A:A,1,0)</f>
        <v>#N/A</v>
      </c>
      <c r="B252" s="17">
        <v>45000.86216435185</v>
      </c>
      <c r="C252" s="3" t="s">
        <v>19</v>
      </c>
      <c r="D252" s="3" t="s">
        <v>20</v>
      </c>
      <c r="E252" s="3" t="s">
        <v>44</v>
      </c>
      <c r="F252" s="6">
        <v>3.0</v>
      </c>
      <c r="G252" s="6">
        <v>8000.0</v>
      </c>
      <c r="H252" s="3" t="s">
        <v>661</v>
      </c>
      <c r="I252" s="4" t="s">
        <v>127</v>
      </c>
      <c r="J252" s="3"/>
      <c r="K252" s="3" t="s">
        <v>24</v>
      </c>
      <c r="L252" s="3"/>
      <c r="M252" s="3" t="s">
        <v>34</v>
      </c>
      <c r="N252" s="3" t="s">
        <v>24</v>
      </c>
      <c r="O252" s="3"/>
      <c r="P252" s="3" t="s">
        <v>27</v>
      </c>
      <c r="Q252" s="3"/>
      <c r="R252" s="3"/>
      <c r="S252" s="3"/>
      <c r="T252" s="3"/>
      <c r="U252" s="3"/>
      <c r="V252" s="3"/>
      <c r="W252" s="3"/>
      <c r="X252" s="3"/>
      <c r="Y252" s="3"/>
      <c r="Z252" s="3"/>
    </row>
    <row r="253" ht="15.75" customHeight="1">
      <c r="A253" s="16" t="str">
        <f>VLOOKUP(B253,'NA BASE'!A:A,1,0)</f>
        <v>#N/A</v>
      </c>
      <c r="B253" s="17">
        <v>45000.867800925924</v>
      </c>
      <c r="C253" s="3" t="s">
        <v>19</v>
      </c>
      <c r="D253" s="3" t="s">
        <v>49</v>
      </c>
      <c r="E253" s="3" t="s">
        <v>38</v>
      </c>
      <c r="F253" s="3" t="s">
        <v>204</v>
      </c>
      <c r="G253" s="6">
        <v>320.0</v>
      </c>
      <c r="H253" s="3" t="s">
        <v>29</v>
      </c>
      <c r="I253" s="3" t="s">
        <v>662</v>
      </c>
      <c r="J253" s="3" t="s">
        <v>35</v>
      </c>
      <c r="K253" s="3" t="s">
        <v>35</v>
      </c>
      <c r="L253" s="3" t="s">
        <v>35</v>
      </c>
      <c r="M253" s="3" t="s">
        <v>34</v>
      </c>
      <c r="N253" s="4" t="s">
        <v>35</v>
      </c>
      <c r="O253" s="3"/>
      <c r="P253" s="3" t="s">
        <v>19</v>
      </c>
      <c r="Q253" s="3" t="s">
        <v>117</v>
      </c>
      <c r="R253" s="3" t="s">
        <v>663</v>
      </c>
      <c r="S253" s="3" t="s">
        <v>27</v>
      </c>
      <c r="T253" s="3"/>
      <c r="U253" s="3"/>
      <c r="V253" s="3"/>
      <c r="W253" s="3"/>
      <c r="X253" s="3"/>
      <c r="Y253" s="3"/>
      <c r="Z253" s="3"/>
    </row>
    <row r="254" ht="15.75" customHeight="1">
      <c r="A254" s="16" t="str">
        <f>VLOOKUP(B254,'NA BASE'!A:A,1,0)</f>
        <v>#N/A</v>
      </c>
      <c r="B254" s="17">
        <v>45001.39503472222</v>
      </c>
      <c r="C254" s="3" t="s">
        <v>19</v>
      </c>
      <c r="D254" s="3" t="s">
        <v>49</v>
      </c>
      <c r="E254" s="3" t="s">
        <v>664</v>
      </c>
      <c r="F254" s="3" t="s">
        <v>423</v>
      </c>
      <c r="G254" s="6">
        <v>3000.0</v>
      </c>
      <c r="H254" s="3" t="s">
        <v>29</v>
      </c>
      <c r="I254" s="3" t="s">
        <v>127</v>
      </c>
      <c r="J254" s="3" t="s">
        <v>35</v>
      </c>
      <c r="K254" s="3" t="s">
        <v>24</v>
      </c>
      <c r="L254" s="3"/>
      <c r="M254" s="3" t="s">
        <v>35</v>
      </c>
      <c r="N254" s="3" t="s">
        <v>24</v>
      </c>
      <c r="O254" s="3"/>
      <c r="P254" s="3" t="s">
        <v>19</v>
      </c>
      <c r="Q254" s="3" t="s">
        <v>563</v>
      </c>
      <c r="R254" s="3" t="s">
        <v>665</v>
      </c>
      <c r="S254" s="3" t="s">
        <v>27</v>
      </c>
      <c r="T254" s="3"/>
      <c r="U254" s="3"/>
      <c r="V254" s="3"/>
      <c r="W254" s="3"/>
      <c r="X254" s="3"/>
      <c r="Y254" s="3"/>
      <c r="Z254" s="3"/>
    </row>
    <row r="255" ht="15.75" customHeight="1">
      <c r="A255" s="16" t="str">
        <f>VLOOKUP(B255,'NA BASE'!A:A,1,0)</f>
        <v>#N/A</v>
      </c>
      <c r="B255" s="17">
        <v>45003.759363425925</v>
      </c>
      <c r="C255" s="3" t="s">
        <v>19</v>
      </c>
      <c r="D255" s="3" t="s">
        <v>49</v>
      </c>
      <c r="E255" s="3" t="s">
        <v>393</v>
      </c>
      <c r="F255" s="6">
        <v>1.0</v>
      </c>
      <c r="G255" s="6">
        <v>1000.0</v>
      </c>
      <c r="H255" s="3" t="s">
        <v>29</v>
      </c>
      <c r="I255" s="3" t="s">
        <v>127</v>
      </c>
      <c r="J255" s="3" t="s">
        <v>35</v>
      </c>
      <c r="K255" s="3" t="s">
        <v>35</v>
      </c>
      <c r="L255" s="3" t="s">
        <v>35</v>
      </c>
      <c r="M255" s="3" t="s">
        <v>34</v>
      </c>
      <c r="N255" s="3" t="s">
        <v>24</v>
      </c>
      <c r="O255" s="3"/>
      <c r="P255" s="3" t="s">
        <v>19</v>
      </c>
      <c r="Q255" s="3" t="s">
        <v>211</v>
      </c>
      <c r="R255" s="3" t="s">
        <v>666</v>
      </c>
      <c r="S255" s="3" t="s">
        <v>19</v>
      </c>
      <c r="T255" s="4" t="s">
        <v>667</v>
      </c>
      <c r="U255" s="3"/>
      <c r="V255" s="3"/>
      <c r="W255" s="3"/>
      <c r="X255" s="3"/>
      <c r="Y255" s="3"/>
      <c r="Z255" s="3"/>
    </row>
    <row r="256" ht="15.75" hidden="1" customHeight="1">
      <c r="A256" s="16" t="str">
        <f>VLOOKUP(B256,'NA BASE'!A:A,1,0)</f>
        <v>04/11/2022 11:47:33</v>
      </c>
      <c r="B256" s="16" t="s">
        <v>778</v>
      </c>
      <c r="C256" s="3" t="s">
        <v>19</v>
      </c>
      <c r="D256" s="3" t="s">
        <v>49</v>
      </c>
      <c r="E256" s="3" t="s">
        <v>21</v>
      </c>
      <c r="F256" s="6">
        <v>18.0</v>
      </c>
      <c r="G256" s="6">
        <v>30000.0</v>
      </c>
      <c r="H256" s="3" t="s">
        <v>77</v>
      </c>
      <c r="I256" s="3" t="s">
        <v>52</v>
      </c>
      <c r="J256" s="3" t="s">
        <v>35</v>
      </c>
      <c r="K256" s="3" t="s">
        <v>35</v>
      </c>
      <c r="L256" s="3" t="s">
        <v>34</v>
      </c>
      <c r="M256" s="3"/>
      <c r="N256" s="3" t="s">
        <v>24</v>
      </c>
      <c r="O256" s="3"/>
      <c r="P256" s="3" t="s">
        <v>19</v>
      </c>
      <c r="Q256" s="3" t="s">
        <v>30</v>
      </c>
      <c r="R256" s="3" t="s">
        <v>668</v>
      </c>
      <c r="S256" s="3" t="s">
        <v>27</v>
      </c>
      <c r="T256" s="3"/>
      <c r="U256" s="3"/>
      <c r="V256" s="3"/>
      <c r="W256" s="3"/>
      <c r="X256" s="3"/>
      <c r="Y256" s="3"/>
      <c r="Z256" s="3"/>
    </row>
    <row r="257" ht="15.75" hidden="1" customHeight="1">
      <c r="A257" s="16" t="str">
        <f>VLOOKUP(B257,'NA BASE'!A:A,1,0)</f>
        <v>04/11/2022 11:49:56</v>
      </c>
      <c r="B257" s="16" t="s">
        <v>779</v>
      </c>
      <c r="C257" s="3" t="s">
        <v>19</v>
      </c>
      <c r="D257" s="3" t="s">
        <v>49</v>
      </c>
      <c r="E257" s="3" t="s">
        <v>21</v>
      </c>
      <c r="F257" s="6">
        <v>13.0</v>
      </c>
      <c r="G257" s="6">
        <v>30000.0</v>
      </c>
      <c r="H257" s="3" t="s">
        <v>29</v>
      </c>
      <c r="I257" s="3" t="s">
        <v>127</v>
      </c>
      <c r="J257" s="3" t="s">
        <v>35</v>
      </c>
      <c r="K257" s="3" t="s">
        <v>24</v>
      </c>
      <c r="L257" s="3"/>
      <c r="M257" s="3"/>
      <c r="N257" s="3" t="s">
        <v>34</v>
      </c>
      <c r="O257" s="3"/>
      <c r="P257" s="3" t="s">
        <v>19</v>
      </c>
      <c r="Q257" s="3" t="s">
        <v>79</v>
      </c>
      <c r="R257" s="3" t="s">
        <v>669</v>
      </c>
      <c r="S257" s="3" t="s">
        <v>27</v>
      </c>
      <c r="T257" s="3"/>
      <c r="U257" s="3"/>
      <c r="V257" s="3"/>
      <c r="W257" s="3"/>
      <c r="X257" s="3"/>
      <c r="Y257" s="3"/>
      <c r="Z257" s="3"/>
    </row>
    <row r="258" ht="15.75" hidden="1" customHeight="1">
      <c r="A258" s="16" t="str">
        <f>VLOOKUP(B258,'NA BASE'!A:A,1,0)</f>
        <v>04/11/2022 11:55:40</v>
      </c>
      <c r="B258" s="16" t="s">
        <v>780</v>
      </c>
      <c r="C258" s="3" t="s">
        <v>19</v>
      </c>
      <c r="D258" s="3" t="s">
        <v>20</v>
      </c>
      <c r="E258" s="3" t="s">
        <v>38</v>
      </c>
      <c r="F258" s="6">
        <v>20.0</v>
      </c>
      <c r="G258" s="6">
        <v>14000.0</v>
      </c>
      <c r="H258" s="3" t="s">
        <v>276</v>
      </c>
      <c r="I258" s="3" t="s">
        <v>137</v>
      </c>
      <c r="J258" s="3" t="s">
        <v>24</v>
      </c>
      <c r="K258" s="3" t="s">
        <v>24</v>
      </c>
      <c r="L258" s="3" t="s">
        <v>24</v>
      </c>
      <c r="M258" s="3" t="s">
        <v>24</v>
      </c>
      <c r="N258" s="4" t="s">
        <v>35</v>
      </c>
      <c r="O258" s="3"/>
      <c r="P258" s="3" t="s">
        <v>19</v>
      </c>
      <c r="Q258" s="3" t="s">
        <v>281</v>
      </c>
      <c r="R258" s="3" t="s">
        <v>670</v>
      </c>
      <c r="S258" s="3" t="s">
        <v>19</v>
      </c>
      <c r="T258" s="3" t="s">
        <v>671</v>
      </c>
      <c r="U258" s="3"/>
      <c r="V258" s="3"/>
      <c r="W258" s="3"/>
      <c r="X258" s="3"/>
      <c r="Y258" s="3"/>
      <c r="Z258" s="3"/>
    </row>
    <row r="259" ht="15.75" hidden="1" customHeight="1">
      <c r="A259" s="16" t="str">
        <f>VLOOKUP(B259,'NA BASE'!A:A,1,0)</f>
        <v>04/11/2022 11:57:13</v>
      </c>
      <c r="B259" s="16" t="s">
        <v>781</v>
      </c>
      <c r="C259" s="3" t="s">
        <v>19</v>
      </c>
      <c r="D259" s="3" t="s">
        <v>49</v>
      </c>
      <c r="E259" s="3" t="s">
        <v>672</v>
      </c>
      <c r="F259" s="6">
        <v>10.0</v>
      </c>
      <c r="G259" s="6">
        <v>30000.0</v>
      </c>
      <c r="H259" s="3" t="s">
        <v>73</v>
      </c>
      <c r="I259" s="3" t="s">
        <v>484</v>
      </c>
      <c r="J259" s="3" t="s">
        <v>34</v>
      </c>
      <c r="K259" s="3" t="s">
        <v>34</v>
      </c>
      <c r="L259" s="3"/>
      <c r="M259" s="3" t="s">
        <v>34</v>
      </c>
      <c r="N259" s="3" t="s">
        <v>34</v>
      </c>
      <c r="O259" s="3"/>
      <c r="P259" s="3" t="s">
        <v>19</v>
      </c>
      <c r="Q259" s="3" t="s">
        <v>133</v>
      </c>
      <c r="R259" s="3" t="s">
        <v>673</v>
      </c>
      <c r="S259" s="3" t="s">
        <v>27</v>
      </c>
      <c r="T259" s="3"/>
      <c r="U259" s="3"/>
      <c r="V259" s="3"/>
      <c r="W259" s="3"/>
      <c r="X259" s="3"/>
      <c r="Y259" s="3"/>
      <c r="Z259" s="3"/>
    </row>
    <row r="260" ht="15.75" hidden="1" customHeight="1">
      <c r="A260" s="16" t="str">
        <f>VLOOKUP(B260,'NA BASE'!A:A,1,0)</f>
        <v>04/11/2022 12:17:34</v>
      </c>
      <c r="B260" s="16" t="s">
        <v>782</v>
      </c>
      <c r="C260" s="3" t="s">
        <v>19</v>
      </c>
      <c r="D260" s="3" t="s">
        <v>49</v>
      </c>
      <c r="E260" s="3" t="s">
        <v>38</v>
      </c>
      <c r="F260" s="3" t="s">
        <v>377</v>
      </c>
      <c r="G260" s="6">
        <v>10.0</v>
      </c>
      <c r="H260" s="3" t="s">
        <v>674</v>
      </c>
      <c r="I260" s="4" t="s">
        <v>579</v>
      </c>
      <c r="J260" s="3"/>
      <c r="K260" s="3"/>
      <c r="L260" s="3"/>
      <c r="M260" s="4" t="s">
        <v>35</v>
      </c>
      <c r="N260" s="3"/>
      <c r="O260" s="3"/>
      <c r="P260" s="3" t="s">
        <v>19</v>
      </c>
      <c r="Q260" s="3" t="s">
        <v>130</v>
      </c>
      <c r="R260" s="3" t="s">
        <v>675</v>
      </c>
      <c r="S260" s="3" t="s">
        <v>27</v>
      </c>
      <c r="T260" s="3"/>
      <c r="U260" s="3"/>
      <c r="V260" s="3"/>
      <c r="W260" s="3"/>
      <c r="X260" s="3"/>
      <c r="Y260" s="3"/>
      <c r="Z260" s="3"/>
    </row>
    <row r="261" ht="15.75" hidden="1" customHeight="1">
      <c r="A261" s="16" t="str">
        <f>VLOOKUP(B261,'NA BASE'!A:A,1,0)</f>
        <v>07/11/2022 13:53:26</v>
      </c>
      <c r="B261" s="16" t="s">
        <v>783</v>
      </c>
      <c r="C261" s="3" t="s">
        <v>19</v>
      </c>
      <c r="D261" s="3" t="s">
        <v>49</v>
      </c>
      <c r="E261" s="3" t="s">
        <v>38</v>
      </c>
      <c r="F261" s="6">
        <v>10.0</v>
      </c>
      <c r="G261" s="3" t="s">
        <v>676</v>
      </c>
      <c r="H261" s="3" t="s">
        <v>73</v>
      </c>
      <c r="I261" s="3" t="s">
        <v>33</v>
      </c>
      <c r="J261" s="4" t="s">
        <v>35</v>
      </c>
      <c r="K261" s="3"/>
      <c r="L261" s="3"/>
      <c r="M261" s="3"/>
      <c r="N261" s="3"/>
      <c r="O261" s="3" t="s">
        <v>34</v>
      </c>
      <c r="P261" s="3" t="s">
        <v>19</v>
      </c>
      <c r="Q261" s="3" t="s">
        <v>42</v>
      </c>
      <c r="R261" s="3" t="s">
        <v>677</v>
      </c>
      <c r="S261" s="3" t="s">
        <v>27</v>
      </c>
      <c r="T261" s="3"/>
      <c r="U261" s="3"/>
      <c r="V261" s="3"/>
      <c r="W261" s="3"/>
      <c r="X261" s="3"/>
      <c r="Y261" s="3"/>
      <c r="Z261" s="3"/>
    </row>
    <row r="262" ht="15.75" hidden="1" customHeight="1">
      <c r="A262" s="16" t="str">
        <f>VLOOKUP(B262,'NA BASE'!A:A,1,0)</f>
        <v>07/11/2022 14:15:34</v>
      </c>
      <c r="B262" s="16" t="s">
        <v>784</v>
      </c>
      <c r="C262" s="3" t="s">
        <v>19</v>
      </c>
      <c r="D262" s="3" t="s">
        <v>49</v>
      </c>
      <c r="E262" s="3" t="s">
        <v>21</v>
      </c>
      <c r="F262" s="3" t="s">
        <v>678</v>
      </c>
      <c r="G262" s="3" t="s">
        <v>679</v>
      </c>
      <c r="H262" s="3" t="s">
        <v>73</v>
      </c>
      <c r="I262" s="3" t="s">
        <v>662</v>
      </c>
      <c r="J262" s="3"/>
      <c r="K262" s="3"/>
      <c r="L262" s="4" t="s">
        <v>35</v>
      </c>
      <c r="M262" s="3"/>
      <c r="N262" s="3"/>
      <c r="O262" s="3"/>
      <c r="P262" s="3" t="s">
        <v>19</v>
      </c>
      <c r="Q262" s="3" t="s">
        <v>69</v>
      </c>
      <c r="R262" s="3" t="s">
        <v>680</v>
      </c>
      <c r="S262" s="3" t="s">
        <v>19</v>
      </c>
      <c r="T262" s="3"/>
      <c r="U262" s="3"/>
      <c r="V262" s="3"/>
      <c r="W262" s="3"/>
      <c r="X262" s="3"/>
      <c r="Y262" s="3"/>
      <c r="Z262" s="3"/>
    </row>
    <row r="263" ht="15.75" hidden="1" customHeight="1">
      <c r="A263" s="16" t="str">
        <f>VLOOKUP(B263,'NA BASE'!A:A,1,0)</f>
        <v>07/11/2022 14:33:08</v>
      </c>
      <c r="B263" s="16" t="s">
        <v>785</v>
      </c>
      <c r="C263" s="3" t="s">
        <v>19</v>
      </c>
      <c r="D263" s="3" t="s">
        <v>49</v>
      </c>
      <c r="E263" s="3" t="s">
        <v>38</v>
      </c>
      <c r="F263" s="6">
        <v>10.0</v>
      </c>
      <c r="G263" s="6">
        <v>30000.0</v>
      </c>
      <c r="H263" s="3" t="s">
        <v>73</v>
      </c>
      <c r="I263" s="3" t="s">
        <v>484</v>
      </c>
      <c r="J263" s="3" t="s">
        <v>35</v>
      </c>
      <c r="K263" s="3" t="s">
        <v>34</v>
      </c>
      <c r="L263" s="3" t="s">
        <v>35</v>
      </c>
      <c r="M263" s="3" t="s">
        <v>34</v>
      </c>
      <c r="N263" s="4" t="s">
        <v>35</v>
      </c>
      <c r="O263" s="3"/>
      <c r="P263" s="3" t="s">
        <v>19</v>
      </c>
      <c r="Q263" s="3" t="s">
        <v>79</v>
      </c>
      <c r="R263" s="3" t="s">
        <v>681</v>
      </c>
      <c r="S263" s="3" t="s">
        <v>27</v>
      </c>
      <c r="T263" s="3"/>
      <c r="U263" s="3"/>
      <c r="V263" s="3"/>
      <c r="W263" s="3"/>
      <c r="X263" s="3"/>
      <c r="Y263" s="3"/>
      <c r="Z263" s="3"/>
    </row>
    <row r="264" ht="15.75" hidden="1" customHeight="1">
      <c r="A264" s="16" t="str">
        <f>VLOOKUP(B264,'NA BASE'!A:A,1,0)</f>
        <v>07/11/2022 14:57:42</v>
      </c>
      <c r="B264" s="16" t="s">
        <v>786</v>
      </c>
      <c r="C264" s="3" t="s">
        <v>19</v>
      </c>
      <c r="D264" s="3" t="s">
        <v>49</v>
      </c>
      <c r="E264" s="3" t="s">
        <v>38</v>
      </c>
      <c r="F264" s="6">
        <v>13.0</v>
      </c>
      <c r="G264" s="3" t="s">
        <v>269</v>
      </c>
      <c r="H264" s="3" t="s">
        <v>77</v>
      </c>
      <c r="I264" s="3" t="s">
        <v>127</v>
      </c>
      <c r="J264" s="3" t="s">
        <v>35</v>
      </c>
      <c r="K264" s="3" t="s">
        <v>24</v>
      </c>
      <c r="L264" s="3" t="s">
        <v>34</v>
      </c>
      <c r="M264" s="3"/>
      <c r="N264" s="4" t="s">
        <v>35</v>
      </c>
      <c r="O264" s="3"/>
      <c r="P264" s="3" t="s">
        <v>19</v>
      </c>
      <c r="Q264" s="3" t="s">
        <v>186</v>
      </c>
      <c r="R264" s="3" t="s">
        <v>682</v>
      </c>
      <c r="S264" s="3" t="s">
        <v>27</v>
      </c>
      <c r="T264" s="3"/>
      <c r="U264" s="3"/>
      <c r="V264" s="3"/>
      <c r="W264" s="3"/>
      <c r="X264" s="3"/>
      <c r="Y264" s="3"/>
      <c r="Z264" s="3"/>
    </row>
    <row r="265" ht="15.75" hidden="1" customHeight="1">
      <c r="A265" s="16" t="str">
        <f>VLOOKUP(B265,'NA BASE'!A:A,1,0)</f>
        <v>07/11/2022 16:48:23</v>
      </c>
      <c r="B265" s="16" t="s">
        <v>787</v>
      </c>
      <c r="C265" s="3" t="s">
        <v>19</v>
      </c>
      <c r="D265" s="3" t="s">
        <v>49</v>
      </c>
      <c r="E265" s="3" t="s">
        <v>38</v>
      </c>
      <c r="F265" s="6">
        <v>18.0</v>
      </c>
      <c r="G265" s="6">
        <v>30000.0</v>
      </c>
      <c r="H265" s="3" t="s">
        <v>73</v>
      </c>
      <c r="I265" s="3" t="s">
        <v>68</v>
      </c>
      <c r="J265" s="3" t="s">
        <v>34</v>
      </c>
      <c r="K265" s="3"/>
      <c r="L265" s="3" t="s">
        <v>34</v>
      </c>
      <c r="M265" s="3" t="s">
        <v>34</v>
      </c>
      <c r="N265" s="3"/>
      <c r="O265" s="3" t="s">
        <v>24</v>
      </c>
      <c r="P265" s="3" t="s">
        <v>27</v>
      </c>
      <c r="Q265" s="3"/>
      <c r="R265" s="3"/>
      <c r="S265" s="3"/>
      <c r="T265" s="3"/>
      <c r="U265" s="3"/>
      <c r="V265" s="3"/>
      <c r="W265" s="3"/>
      <c r="X265" s="3"/>
      <c r="Y265" s="3"/>
      <c r="Z265" s="3"/>
    </row>
    <row r="266" ht="15.75" hidden="1" customHeight="1">
      <c r="A266" s="16" t="str">
        <f>VLOOKUP(B266,'NA BASE'!A:A,1,0)</f>
        <v>07/11/2022 17:28:22</v>
      </c>
      <c r="B266" s="16" t="s">
        <v>788</v>
      </c>
      <c r="C266" s="3" t="s">
        <v>19</v>
      </c>
      <c r="D266" s="3" t="s">
        <v>49</v>
      </c>
      <c r="E266" s="3" t="s">
        <v>21</v>
      </c>
      <c r="F266" s="3" t="s">
        <v>172</v>
      </c>
      <c r="G266" s="3" t="s">
        <v>587</v>
      </c>
      <c r="H266" s="3" t="s">
        <v>73</v>
      </c>
      <c r="I266" s="3" t="s">
        <v>23</v>
      </c>
      <c r="J266" s="3" t="s">
        <v>35</v>
      </c>
      <c r="K266" s="3" t="s">
        <v>34</v>
      </c>
      <c r="L266" s="3"/>
      <c r="M266" s="3" t="s">
        <v>34</v>
      </c>
      <c r="N266" s="3" t="s">
        <v>34</v>
      </c>
      <c r="O266" s="3"/>
      <c r="P266" s="3" t="s">
        <v>19</v>
      </c>
      <c r="Q266" s="3" t="s">
        <v>281</v>
      </c>
      <c r="R266" s="3" t="s">
        <v>683</v>
      </c>
      <c r="S266" s="3" t="s">
        <v>27</v>
      </c>
      <c r="T266" s="3"/>
      <c r="U266" s="3"/>
      <c r="V266" s="3"/>
      <c r="W266" s="3"/>
      <c r="X266" s="3"/>
      <c r="Y266" s="3"/>
      <c r="Z266" s="3"/>
    </row>
    <row r="267" ht="15.75" hidden="1" customHeight="1">
      <c r="A267" s="16" t="str">
        <f>VLOOKUP(B267,'NA BASE'!A:A,1,0)</f>
        <v>07/11/2022 17:48:24</v>
      </c>
      <c r="B267" s="16" t="s">
        <v>789</v>
      </c>
      <c r="C267" s="3" t="s">
        <v>19</v>
      </c>
      <c r="D267" s="3" t="s">
        <v>20</v>
      </c>
      <c r="E267" s="3" t="s">
        <v>21</v>
      </c>
      <c r="F267" s="3" t="s">
        <v>248</v>
      </c>
      <c r="G267" s="6">
        <v>12000.0</v>
      </c>
      <c r="H267" s="3" t="s">
        <v>684</v>
      </c>
      <c r="I267" s="3" t="s">
        <v>23</v>
      </c>
      <c r="J267" s="3"/>
      <c r="K267" s="3"/>
      <c r="L267" s="3" t="s">
        <v>35</v>
      </c>
      <c r="M267" s="4" t="s">
        <v>35</v>
      </c>
      <c r="N267" s="3"/>
      <c r="O267" s="3"/>
      <c r="P267" s="3" t="s">
        <v>19</v>
      </c>
      <c r="Q267" s="3" t="s">
        <v>685</v>
      </c>
      <c r="R267" s="3" t="s">
        <v>686</v>
      </c>
      <c r="S267" s="3" t="s">
        <v>27</v>
      </c>
      <c r="T267" s="3"/>
      <c r="U267" s="3"/>
      <c r="V267" s="3"/>
      <c r="W267" s="3"/>
      <c r="X267" s="3"/>
      <c r="Y267" s="3"/>
      <c r="Z267" s="3"/>
    </row>
    <row r="268" ht="15.75" hidden="1" customHeight="1">
      <c r="A268" s="16" t="str">
        <f>VLOOKUP(B268,'NA BASE'!A:A,1,0)</f>
        <v>08/11/2022 14:55:52</v>
      </c>
      <c r="B268" s="16" t="s">
        <v>790</v>
      </c>
      <c r="C268" s="3" t="s">
        <v>19</v>
      </c>
      <c r="D268" s="3" t="s">
        <v>49</v>
      </c>
      <c r="E268" s="3" t="s">
        <v>21</v>
      </c>
      <c r="F268" s="6">
        <v>2.0</v>
      </c>
      <c r="G268" s="6">
        <v>4.0</v>
      </c>
      <c r="H268" s="3" t="s">
        <v>687</v>
      </c>
      <c r="I268" s="3" t="s">
        <v>23</v>
      </c>
      <c r="J268" s="4" t="s">
        <v>35</v>
      </c>
      <c r="K268" s="3"/>
      <c r="L268" s="3" t="s">
        <v>24</v>
      </c>
      <c r="M268" s="3" t="s">
        <v>24</v>
      </c>
      <c r="N268" s="3"/>
      <c r="O268" s="3"/>
      <c r="P268" s="3" t="s">
        <v>19</v>
      </c>
      <c r="Q268" s="3" t="s">
        <v>186</v>
      </c>
      <c r="R268" s="3" t="s">
        <v>688</v>
      </c>
      <c r="S268" s="3" t="s">
        <v>27</v>
      </c>
      <c r="T268" s="3"/>
      <c r="U268" s="3"/>
      <c r="V268" s="3"/>
      <c r="W268" s="3"/>
      <c r="X268" s="3"/>
      <c r="Y268" s="3"/>
      <c r="Z268" s="3"/>
    </row>
    <row r="269" ht="15.75" hidden="1" customHeight="1">
      <c r="A269" s="16" t="str">
        <f>VLOOKUP(B269,'NA BASE'!A:A,1,0)</f>
        <v>30/11/2022 09:05:40</v>
      </c>
      <c r="B269" s="16" t="s">
        <v>791</v>
      </c>
      <c r="C269" s="3" t="s">
        <v>19</v>
      </c>
      <c r="D269" s="3" t="s">
        <v>20</v>
      </c>
      <c r="E269" s="3" t="s">
        <v>21</v>
      </c>
      <c r="F269" s="6">
        <v>17.0</v>
      </c>
      <c r="G269" s="3" t="s">
        <v>689</v>
      </c>
      <c r="H269" s="3" t="s">
        <v>73</v>
      </c>
      <c r="I269" s="3" t="s">
        <v>111</v>
      </c>
      <c r="J269" s="3" t="s">
        <v>35</v>
      </c>
      <c r="K269" s="3" t="s">
        <v>24</v>
      </c>
      <c r="L269" s="4" t="s">
        <v>35</v>
      </c>
      <c r="M269" s="3"/>
      <c r="N269" s="3" t="s">
        <v>24</v>
      </c>
      <c r="O269" s="3"/>
      <c r="P269" s="3" t="s">
        <v>19</v>
      </c>
      <c r="Q269" s="3" t="s">
        <v>25</v>
      </c>
      <c r="R269" s="3" t="s">
        <v>690</v>
      </c>
      <c r="S269" s="3" t="s">
        <v>27</v>
      </c>
      <c r="T269" s="3"/>
      <c r="U269" s="3"/>
      <c r="V269" s="3"/>
      <c r="W269" s="3"/>
      <c r="X269" s="3"/>
      <c r="Y269" s="3"/>
      <c r="Z269" s="3"/>
    </row>
    <row r="270" ht="15.75" hidden="1" customHeight="1">
      <c r="A270" s="16" t="str">
        <f>VLOOKUP(B270,'NA BASE'!A:A,1,0)</f>
        <v>30/11/2022 09:07:11</v>
      </c>
      <c r="B270" s="16" t="s">
        <v>792</v>
      </c>
      <c r="C270" s="3" t="s">
        <v>19</v>
      </c>
      <c r="D270" s="3" t="s">
        <v>49</v>
      </c>
      <c r="E270" s="3" t="s">
        <v>38</v>
      </c>
      <c r="F270" s="6">
        <v>10.0</v>
      </c>
      <c r="G270" s="6">
        <v>34000.0</v>
      </c>
      <c r="H270" s="3" t="s">
        <v>73</v>
      </c>
      <c r="I270" s="3" t="s">
        <v>83</v>
      </c>
      <c r="J270" s="3" t="s">
        <v>35</v>
      </c>
      <c r="K270" s="3" t="s">
        <v>35</v>
      </c>
      <c r="L270" s="3" t="s">
        <v>35</v>
      </c>
      <c r="M270" s="3" t="s">
        <v>35</v>
      </c>
      <c r="N270" s="4" t="s">
        <v>35</v>
      </c>
      <c r="O270" s="3"/>
      <c r="P270" s="3" t="s">
        <v>19</v>
      </c>
      <c r="Q270" s="3" t="s">
        <v>130</v>
      </c>
      <c r="R270" s="3" t="s">
        <v>408</v>
      </c>
      <c r="S270" s="3" t="s">
        <v>27</v>
      </c>
      <c r="T270" s="3"/>
      <c r="U270" s="3"/>
      <c r="V270" s="3"/>
      <c r="W270" s="3"/>
      <c r="X270" s="3"/>
      <c r="Y270" s="3"/>
      <c r="Z270" s="3"/>
    </row>
    <row r="271" ht="15.75" hidden="1" customHeight="1">
      <c r="A271" s="16" t="str">
        <f>VLOOKUP(B271,'NA BASE'!A:A,1,0)</f>
        <v>30/11/2022 09:14:29</v>
      </c>
      <c r="B271" s="16" t="s">
        <v>793</v>
      </c>
      <c r="C271" s="3" t="s">
        <v>19</v>
      </c>
      <c r="D271" s="3" t="s">
        <v>49</v>
      </c>
      <c r="E271" s="3" t="s">
        <v>38</v>
      </c>
      <c r="F271" s="6">
        <v>11.0</v>
      </c>
      <c r="G271" s="6">
        <v>5000.0</v>
      </c>
      <c r="H271" s="3" t="s">
        <v>195</v>
      </c>
      <c r="I271" s="3" t="s">
        <v>371</v>
      </c>
      <c r="J271" s="4" t="s">
        <v>35</v>
      </c>
      <c r="K271" s="3"/>
      <c r="L271" s="3"/>
      <c r="M271" s="3" t="s">
        <v>34</v>
      </c>
      <c r="N271" s="4" t="s">
        <v>35</v>
      </c>
      <c r="O271" s="3"/>
      <c r="P271" s="3" t="s">
        <v>19</v>
      </c>
      <c r="Q271" s="3" t="s">
        <v>563</v>
      </c>
      <c r="R271" s="3" t="s">
        <v>691</v>
      </c>
      <c r="S271" s="3" t="s">
        <v>19</v>
      </c>
      <c r="T271" s="4" t="s">
        <v>692</v>
      </c>
      <c r="U271" s="3"/>
      <c r="V271" s="3"/>
      <c r="W271" s="3"/>
      <c r="X271" s="3"/>
      <c r="Y271" s="3"/>
      <c r="Z271" s="3"/>
    </row>
    <row r="272" ht="15.75" hidden="1" customHeight="1">
      <c r="A272" s="16" t="str">
        <f>VLOOKUP(B272,'NA BASE'!A:A,1,0)</f>
        <v>30/11/2022 10:18:29</v>
      </c>
      <c r="B272" s="16" t="s">
        <v>794</v>
      </c>
      <c r="C272" s="3" t="s">
        <v>19</v>
      </c>
      <c r="D272" s="3" t="s">
        <v>49</v>
      </c>
      <c r="E272" s="3" t="s">
        <v>38</v>
      </c>
      <c r="F272" s="6">
        <v>12.0</v>
      </c>
      <c r="G272" s="3" t="s">
        <v>693</v>
      </c>
      <c r="H272" s="3" t="s">
        <v>77</v>
      </c>
      <c r="I272" s="3" t="s">
        <v>694</v>
      </c>
      <c r="J272" s="3" t="s">
        <v>35</v>
      </c>
      <c r="K272" s="3" t="s">
        <v>34</v>
      </c>
      <c r="L272" s="3" t="s">
        <v>35</v>
      </c>
      <c r="M272" s="3" t="s">
        <v>34</v>
      </c>
      <c r="N272" s="3" t="s">
        <v>34</v>
      </c>
      <c r="O272" s="3"/>
      <c r="P272" s="3" t="s">
        <v>19</v>
      </c>
      <c r="Q272" s="3" t="s">
        <v>79</v>
      </c>
      <c r="R272" s="3" t="s">
        <v>695</v>
      </c>
      <c r="S272" s="3" t="s">
        <v>27</v>
      </c>
      <c r="T272" s="3"/>
      <c r="U272" s="3"/>
      <c r="V272" s="3"/>
      <c r="W272" s="3"/>
      <c r="X272" s="3"/>
      <c r="Y272" s="3"/>
      <c r="Z272" s="3"/>
    </row>
    <row r="273" ht="15.75" hidden="1" customHeight="1">
      <c r="A273" s="16" t="str">
        <f>VLOOKUP(B273,'NA BASE'!A:A,1,0)</f>
        <v>30/11/2022 12:03:38</v>
      </c>
      <c r="B273" s="16" t="s">
        <v>795</v>
      </c>
      <c r="C273" s="3" t="s">
        <v>19</v>
      </c>
      <c r="D273" s="3" t="s">
        <v>49</v>
      </c>
      <c r="E273" s="3" t="s">
        <v>399</v>
      </c>
      <c r="F273" s="6">
        <v>19.0</v>
      </c>
      <c r="G273" s="6">
        <v>35000.0</v>
      </c>
      <c r="H273" s="3" t="s">
        <v>696</v>
      </c>
      <c r="I273" s="3" t="s">
        <v>83</v>
      </c>
      <c r="J273" s="3" t="s">
        <v>35</v>
      </c>
      <c r="K273" s="3" t="s">
        <v>35</v>
      </c>
      <c r="L273" s="3" t="s">
        <v>34</v>
      </c>
      <c r="M273" s="3" t="s">
        <v>34</v>
      </c>
      <c r="N273" s="4" t="s">
        <v>35</v>
      </c>
      <c r="O273" s="3"/>
      <c r="P273" s="3" t="s">
        <v>19</v>
      </c>
      <c r="Q273" s="3" t="s">
        <v>133</v>
      </c>
      <c r="R273" s="3" t="s">
        <v>697</v>
      </c>
      <c r="S273" s="3" t="s">
        <v>19</v>
      </c>
      <c r="T273" s="3"/>
      <c r="U273" s="3"/>
      <c r="V273" s="3"/>
      <c r="W273" s="3"/>
      <c r="X273" s="3"/>
      <c r="Y273" s="3"/>
      <c r="Z273" s="3"/>
    </row>
    <row r="274" ht="15.75" hidden="1" customHeight="1">
      <c r="A274" s="16" t="str">
        <f>VLOOKUP(B274,'NA BASE'!A:A,1,0)</f>
        <v>30/11/2022 15:10:11</v>
      </c>
      <c r="B274" s="16" t="s">
        <v>796</v>
      </c>
      <c r="C274" s="3" t="s">
        <v>19</v>
      </c>
      <c r="D274" s="3" t="s">
        <v>49</v>
      </c>
      <c r="E274" s="3" t="s">
        <v>698</v>
      </c>
      <c r="F274" s="3" t="s">
        <v>199</v>
      </c>
      <c r="G274" s="3" t="s">
        <v>265</v>
      </c>
      <c r="H274" s="3" t="s">
        <v>73</v>
      </c>
      <c r="I274" s="3" t="s">
        <v>58</v>
      </c>
      <c r="J274" s="3" t="s">
        <v>35</v>
      </c>
      <c r="K274" s="3" t="s">
        <v>24</v>
      </c>
      <c r="L274" s="3"/>
      <c r="M274" s="3"/>
      <c r="N274" s="4" t="s">
        <v>35</v>
      </c>
      <c r="O274" s="3"/>
      <c r="P274" s="3" t="s">
        <v>27</v>
      </c>
      <c r="Q274" s="3"/>
      <c r="R274" s="3"/>
      <c r="S274" s="3"/>
      <c r="T274" s="3"/>
      <c r="U274" s="3"/>
      <c r="V274" s="3"/>
      <c r="W274" s="3"/>
      <c r="X274" s="3"/>
      <c r="Y274" s="3"/>
      <c r="Z274" s="3"/>
    </row>
    <row r="275" ht="15.75" hidden="1" customHeight="1">
      <c r="A275" s="16" t="str">
        <f>VLOOKUP(B275,'NA BASE'!A:A,1,0)</f>
        <v>30/11/2022 18:46:04</v>
      </c>
      <c r="B275" s="16" t="s">
        <v>797</v>
      </c>
      <c r="C275" s="3" t="s">
        <v>19</v>
      </c>
      <c r="D275" s="3" t="s">
        <v>20</v>
      </c>
      <c r="E275" s="3" t="s">
        <v>21</v>
      </c>
      <c r="F275" s="6">
        <v>20.0</v>
      </c>
      <c r="G275" s="6">
        <v>15000.0</v>
      </c>
      <c r="H275" s="3" t="s">
        <v>73</v>
      </c>
      <c r="I275" s="3" t="s">
        <v>371</v>
      </c>
      <c r="J275" s="3" t="s">
        <v>34</v>
      </c>
      <c r="K275" s="3" t="s">
        <v>34</v>
      </c>
      <c r="L275" s="3" t="s">
        <v>34</v>
      </c>
      <c r="M275" s="3"/>
      <c r="N275" s="3" t="s">
        <v>34</v>
      </c>
      <c r="O275" s="3"/>
      <c r="P275" s="3" t="s">
        <v>19</v>
      </c>
      <c r="Q275" s="3" t="s">
        <v>356</v>
      </c>
      <c r="R275" s="3" t="s">
        <v>699</v>
      </c>
      <c r="S275" s="3" t="s">
        <v>27</v>
      </c>
      <c r="T275" s="3"/>
      <c r="U275" s="3"/>
      <c r="V275" s="3"/>
      <c r="W275" s="3"/>
      <c r="X275" s="3"/>
      <c r="Y275" s="3"/>
      <c r="Z275" s="3"/>
    </row>
    <row r="276" ht="15.75" hidden="1" customHeight="1">
      <c r="A276" s="16" t="str">
        <f>VLOOKUP(B276,'NA BASE'!A:A,1,0)</f>
        <v>13/12/2022 18:55:11</v>
      </c>
      <c r="B276" s="16" t="s">
        <v>798</v>
      </c>
      <c r="C276" s="3" t="s">
        <v>19</v>
      </c>
      <c r="D276" s="3" t="s">
        <v>20</v>
      </c>
      <c r="E276" s="3" t="s">
        <v>672</v>
      </c>
      <c r="F276" s="6">
        <v>12.0</v>
      </c>
      <c r="G276" s="6">
        <v>20000.0</v>
      </c>
      <c r="H276" s="3" t="s">
        <v>73</v>
      </c>
      <c r="I276" s="3" t="s">
        <v>58</v>
      </c>
      <c r="J276" s="3"/>
      <c r="K276" s="3"/>
      <c r="L276" s="4" t="s">
        <v>35</v>
      </c>
      <c r="M276" s="3"/>
      <c r="N276" s="3"/>
      <c r="O276" s="3"/>
      <c r="P276" s="3" t="s">
        <v>19</v>
      </c>
      <c r="Q276" s="3" t="s">
        <v>36</v>
      </c>
      <c r="R276" s="3" t="s">
        <v>700</v>
      </c>
      <c r="S276" s="3" t="s">
        <v>19</v>
      </c>
      <c r="T276" s="4" t="s">
        <v>701</v>
      </c>
      <c r="U276" s="3"/>
      <c r="V276" s="3"/>
      <c r="W276" s="3"/>
      <c r="X276" s="3"/>
      <c r="Y276" s="3"/>
      <c r="Z276" s="3"/>
    </row>
    <row r="277" ht="15.75" hidden="1" customHeight="1">
      <c r="A277" s="16" t="str">
        <f>VLOOKUP(B277,'NA BASE'!A:A,1,0)</f>
        <v>13/12/2022 18:58:33</v>
      </c>
      <c r="B277" s="16" t="s">
        <v>799</v>
      </c>
      <c r="C277" s="3" t="s">
        <v>19</v>
      </c>
      <c r="D277" s="3" t="s">
        <v>20</v>
      </c>
      <c r="E277" s="3" t="s">
        <v>288</v>
      </c>
      <c r="F277" s="3" t="s">
        <v>702</v>
      </c>
      <c r="G277" s="3" t="s">
        <v>703</v>
      </c>
      <c r="H277" s="3" t="s">
        <v>73</v>
      </c>
      <c r="I277" s="3" t="s">
        <v>23</v>
      </c>
      <c r="J277" s="3" t="s">
        <v>24</v>
      </c>
      <c r="K277" s="3"/>
      <c r="L277" s="3"/>
      <c r="M277" s="3"/>
      <c r="N277" s="3" t="s">
        <v>24</v>
      </c>
      <c r="O277" s="3" t="s">
        <v>34</v>
      </c>
      <c r="P277" s="3" t="s">
        <v>19</v>
      </c>
      <c r="Q277" s="3" t="s">
        <v>108</v>
      </c>
      <c r="R277" s="3" t="s">
        <v>704</v>
      </c>
      <c r="S277" s="3" t="s">
        <v>27</v>
      </c>
      <c r="T277" s="3"/>
      <c r="U277" s="3"/>
      <c r="V277" s="3"/>
      <c r="W277" s="3"/>
      <c r="X277" s="3"/>
      <c r="Y277" s="3"/>
      <c r="Z277" s="3"/>
    </row>
    <row r="278" ht="15.75" hidden="1" customHeight="1">
      <c r="A278" s="16" t="str">
        <f>VLOOKUP(B278,'NA BASE'!A:A,1,0)</f>
        <v>14/12/2022 06:10:13</v>
      </c>
      <c r="B278" s="16" t="s">
        <v>800</v>
      </c>
      <c r="C278" s="3" t="s">
        <v>19</v>
      </c>
      <c r="D278" s="3" t="s">
        <v>49</v>
      </c>
      <c r="E278" s="3" t="s">
        <v>38</v>
      </c>
      <c r="F278" s="3" t="s">
        <v>172</v>
      </c>
      <c r="G278" s="3" t="s">
        <v>273</v>
      </c>
      <c r="H278" s="3" t="s">
        <v>73</v>
      </c>
      <c r="I278" s="3" t="s">
        <v>68</v>
      </c>
      <c r="J278" s="4" t="s">
        <v>35</v>
      </c>
      <c r="K278" s="3"/>
      <c r="L278" s="3"/>
      <c r="M278" s="3" t="s">
        <v>34</v>
      </c>
      <c r="N278" s="3"/>
      <c r="O278" s="3"/>
      <c r="P278" s="3" t="s">
        <v>19</v>
      </c>
      <c r="Q278" s="3" t="s">
        <v>186</v>
      </c>
      <c r="R278" s="3" t="s">
        <v>705</v>
      </c>
      <c r="S278" s="3" t="s">
        <v>27</v>
      </c>
      <c r="T278" s="3"/>
      <c r="U278" s="3"/>
      <c r="V278" s="3"/>
      <c r="W278" s="3"/>
      <c r="X278" s="3"/>
      <c r="Y278" s="3"/>
      <c r="Z278" s="3"/>
    </row>
    <row r="279" ht="15.75" hidden="1" customHeight="1">
      <c r="A279" s="16" t="str">
        <f>VLOOKUP(B279,'NA BASE'!A:A,1,0)</f>
        <v>10/01/2023 10:29:47</v>
      </c>
      <c r="B279" s="16" t="s">
        <v>801</v>
      </c>
      <c r="C279" s="3" t="s">
        <v>19</v>
      </c>
      <c r="D279" s="3" t="s">
        <v>20</v>
      </c>
      <c r="E279" s="3" t="s">
        <v>706</v>
      </c>
      <c r="F279" s="6">
        <v>19.0</v>
      </c>
      <c r="G279" s="7">
        <v>15000.0</v>
      </c>
      <c r="H279" s="3" t="s">
        <v>77</v>
      </c>
      <c r="I279" s="3" t="s">
        <v>23</v>
      </c>
      <c r="J279" s="3" t="s">
        <v>35</v>
      </c>
      <c r="K279" s="3" t="s">
        <v>35</v>
      </c>
      <c r="L279" s="3" t="s">
        <v>35</v>
      </c>
      <c r="M279" s="3" t="s">
        <v>35</v>
      </c>
      <c r="N279" s="4" t="s">
        <v>35</v>
      </c>
      <c r="O279" s="3"/>
      <c r="P279" s="3" t="s">
        <v>19</v>
      </c>
      <c r="Q279" s="3" t="s">
        <v>103</v>
      </c>
      <c r="R279" s="3" t="s">
        <v>707</v>
      </c>
      <c r="S279" s="3" t="s">
        <v>27</v>
      </c>
      <c r="T279" s="3"/>
      <c r="U279" s="3"/>
      <c r="V279" s="3"/>
      <c r="W279" s="3"/>
      <c r="X279" s="3"/>
      <c r="Y279" s="3"/>
      <c r="Z279" s="3"/>
    </row>
    <row r="280" ht="15.75" hidden="1" customHeight="1">
      <c r="A280" s="16" t="str">
        <f>VLOOKUP(B280,'NA BASE'!A:A,1,0)</f>
        <v>10/01/2023 10:33:57</v>
      </c>
      <c r="B280" s="16" t="s">
        <v>802</v>
      </c>
      <c r="C280" s="3" t="s">
        <v>19</v>
      </c>
      <c r="D280" s="3" t="s">
        <v>49</v>
      </c>
      <c r="E280" s="3" t="s">
        <v>21</v>
      </c>
      <c r="F280" s="6">
        <v>14.0</v>
      </c>
      <c r="G280" s="3" t="s">
        <v>676</v>
      </c>
      <c r="H280" s="3" t="s">
        <v>708</v>
      </c>
      <c r="I280" s="3" t="s">
        <v>33</v>
      </c>
      <c r="J280" s="3" t="s">
        <v>35</v>
      </c>
      <c r="K280" s="3" t="s">
        <v>24</v>
      </c>
      <c r="L280" s="3"/>
      <c r="M280" s="3"/>
      <c r="N280" s="3"/>
      <c r="O280" s="3"/>
      <c r="P280" s="3" t="s">
        <v>19</v>
      </c>
      <c r="Q280" s="3" t="s">
        <v>84</v>
      </c>
      <c r="R280" s="3" t="s">
        <v>709</v>
      </c>
      <c r="S280" s="3" t="s">
        <v>27</v>
      </c>
      <c r="T280" s="3"/>
      <c r="U280" s="3"/>
      <c r="V280" s="3"/>
      <c r="W280" s="3"/>
      <c r="X280" s="3"/>
      <c r="Y280" s="3"/>
      <c r="Z280" s="3"/>
    </row>
    <row r="281" ht="15.75" hidden="1" customHeight="1">
      <c r="A281" s="16" t="str">
        <f>VLOOKUP(B281,'NA BASE'!A:A,1,0)</f>
        <v>10/01/2023 11:59:48</v>
      </c>
      <c r="B281" s="16" t="s">
        <v>803</v>
      </c>
      <c r="C281" s="3" t="s">
        <v>19</v>
      </c>
      <c r="D281" s="3" t="s">
        <v>49</v>
      </c>
      <c r="E281" s="3" t="s">
        <v>38</v>
      </c>
      <c r="F281" s="6">
        <v>16.0</v>
      </c>
      <c r="G281" s="6">
        <v>3000.0</v>
      </c>
      <c r="H281" s="3" t="s">
        <v>29</v>
      </c>
      <c r="I281" s="3" t="s">
        <v>23</v>
      </c>
      <c r="J281" s="4" t="s">
        <v>35</v>
      </c>
      <c r="K281" s="3"/>
      <c r="L281" s="3"/>
      <c r="M281" s="3" t="s">
        <v>34</v>
      </c>
      <c r="N281" s="3" t="s">
        <v>24</v>
      </c>
      <c r="O281" s="3"/>
      <c r="P281" s="3" t="s">
        <v>19</v>
      </c>
      <c r="Q281" s="3" t="s">
        <v>380</v>
      </c>
      <c r="R281" s="3" t="s">
        <v>710</v>
      </c>
      <c r="S281" s="3" t="s">
        <v>19</v>
      </c>
      <c r="T281" s="4" t="s">
        <v>711</v>
      </c>
      <c r="U281" s="3"/>
      <c r="V281" s="3"/>
      <c r="W281" s="3"/>
      <c r="X281" s="3"/>
      <c r="Y281" s="3"/>
      <c r="Z281" s="3"/>
    </row>
    <row r="282" ht="15.75" hidden="1" customHeight="1">
      <c r="A282" s="16" t="str">
        <f>VLOOKUP(B282,'NA BASE'!A:A,1,0)</f>
        <v>10/01/2023 12:42:23</v>
      </c>
      <c r="B282" s="16" t="s">
        <v>804</v>
      </c>
      <c r="C282" s="3" t="s">
        <v>19</v>
      </c>
      <c r="D282" s="3" t="s">
        <v>20</v>
      </c>
      <c r="E282" s="3" t="s">
        <v>38</v>
      </c>
      <c r="F282" s="6">
        <v>20.0</v>
      </c>
      <c r="G282" s="6">
        <v>40.0</v>
      </c>
      <c r="H282" s="3" t="s">
        <v>518</v>
      </c>
      <c r="I282" s="3" t="s">
        <v>33</v>
      </c>
      <c r="J282" s="3" t="s">
        <v>24</v>
      </c>
      <c r="K282" s="3" t="s">
        <v>24</v>
      </c>
      <c r="L282" s="3"/>
      <c r="M282" s="3"/>
      <c r="N282" s="3"/>
      <c r="O282" s="3" t="s">
        <v>34</v>
      </c>
      <c r="P282" s="3" t="s">
        <v>19</v>
      </c>
      <c r="Q282" s="3" t="s">
        <v>130</v>
      </c>
      <c r="R282" s="3" t="s">
        <v>712</v>
      </c>
      <c r="S282" s="3" t="s">
        <v>27</v>
      </c>
      <c r="T282" s="3"/>
      <c r="U282" s="3"/>
      <c r="V282" s="3"/>
      <c r="W282" s="3"/>
      <c r="X282" s="3"/>
      <c r="Y282" s="3"/>
      <c r="Z282" s="3"/>
    </row>
    <row r="283" ht="15.75" hidden="1" customHeight="1">
      <c r="A283" s="16" t="str">
        <f>VLOOKUP(B283,'NA BASE'!A:A,1,0)</f>
        <v>13/01/2023 13:49:15</v>
      </c>
      <c r="B283" s="16" t="s">
        <v>805</v>
      </c>
      <c r="C283" s="3" t="s">
        <v>19</v>
      </c>
      <c r="D283" s="3" t="s">
        <v>20</v>
      </c>
      <c r="E283" s="3" t="s">
        <v>28</v>
      </c>
      <c r="F283" s="6">
        <v>10.0</v>
      </c>
      <c r="G283" s="6">
        <v>8.0</v>
      </c>
      <c r="H283" s="3" t="s">
        <v>327</v>
      </c>
      <c r="I283" s="3" t="s">
        <v>713</v>
      </c>
      <c r="J283" s="3"/>
      <c r="K283" s="3"/>
      <c r="L283" s="3" t="s">
        <v>34</v>
      </c>
      <c r="M283" s="3"/>
      <c r="N283" s="3"/>
      <c r="O283" s="3" t="s">
        <v>24</v>
      </c>
      <c r="P283" s="3" t="s">
        <v>27</v>
      </c>
      <c r="Q283" s="3"/>
      <c r="R283" s="3"/>
      <c r="S283" s="3"/>
      <c r="T283" s="3"/>
      <c r="U283" s="3"/>
      <c r="V283" s="3"/>
      <c r="W283" s="3"/>
      <c r="X283" s="3"/>
      <c r="Y283" s="3"/>
      <c r="Z283" s="3"/>
    </row>
    <row r="284" ht="15.75" customHeight="1">
      <c r="A284" s="16" t="str">
        <f>VLOOKUP(B284,'NA BASE'!A:A,1,0)</f>
        <v>#N/A</v>
      </c>
      <c r="B284" s="17">
        <v>44923.7290162037</v>
      </c>
      <c r="C284" s="3" t="s">
        <v>19</v>
      </c>
      <c r="D284" s="3" t="s">
        <v>49</v>
      </c>
      <c r="E284" s="3" t="s">
        <v>38</v>
      </c>
      <c r="F284" s="6">
        <v>5.0</v>
      </c>
      <c r="G284" s="6">
        <v>150.0</v>
      </c>
      <c r="H284" s="3" t="s">
        <v>714</v>
      </c>
      <c r="I284" s="3" t="s">
        <v>127</v>
      </c>
      <c r="J284" s="3" t="s">
        <v>35</v>
      </c>
      <c r="K284" s="3" t="s">
        <v>24</v>
      </c>
      <c r="L284" s="3" t="s">
        <v>34</v>
      </c>
      <c r="M284" s="3" t="s">
        <v>34</v>
      </c>
      <c r="N284" s="3" t="s">
        <v>24</v>
      </c>
      <c r="O284" s="3"/>
      <c r="P284" s="3" t="s">
        <v>19</v>
      </c>
      <c r="Q284" s="3" t="s">
        <v>563</v>
      </c>
      <c r="R284" s="3" t="s">
        <v>715</v>
      </c>
      <c r="S284" s="3" t="s">
        <v>27</v>
      </c>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284">
    <filterColumn colId="0">
      <filters>
        <filter val="#N/A"/>
      </filters>
    </filterColumn>
  </autoFilter>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12.63"/>
    <col customWidth="1" min="3" max="3" width="18.25"/>
    <col customWidth="1" hidden="1" min="4" max="5" width="12.63"/>
    <col customWidth="1" min="6" max="6" width="12.63"/>
  </cols>
  <sheetData>
    <row r="1" ht="15.75" customHeight="1">
      <c r="A1" s="3" t="s">
        <v>1043</v>
      </c>
      <c r="B1" s="3" t="s">
        <v>1044</v>
      </c>
      <c r="C1" s="13" t="s">
        <v>1045</v>
      </c>
      <c r="D1" s="13" t="s">
        <v>1046</v>
      </c>
      <c r="E1" s="13">
        <f>VLOOKUP(DADOS_CRUS!A2,A:A,1)</f>
        <v>44755.73251</v>
      </c>
    </row>
    <row r="2" ht="15.75" customHeight="1">
      <c r="A2" s="18">
        <v>44755.73250599537</v>
      </c>
      <c r="B2" s="6">
        <v>8.0</v>
      </c>
      <c r="C2" s="13" t="s">
        <v>1047</v>
      </c>
      <c r="D2" s="13">
        <f>VLOOKUP(A2,DADOS_CRUS!$A$2:$F$309,6,0)</f>
        <v>8</v>
      </c>
    </row>
    <row r="3" ht="15.75" customHeight="1">
      <c r="A3" s="18">
        <v>44755.748178368056</v>
      </c>
      <c r="B3" s="6">
        <v>9.0</v>
      </c>
      <c r="C3" s="13" t="s">
        <v>1047</v>
      </c>
      <c r="D3" s="13">
        <f>VLOOKUP(A3,DADOS_CRUS!$A$2:$F$309,6,0)</f>
        <v>9</v>
      </c>
    </row>
    <row r="4" ht="15.75" customHeight="1">
      <c r="A4" s="18">
        <v>44755.86872974537</v>
      </c>
      <c r="B4" s="6">
        <v>20.0</v>
      </c>
      <c r="C4" s="13" t="s">
        <v>1048</v>
      </c>
      <c r="D4" s="13">
        <f>VLOOKUP(A4,DADOS_CRUS!$A$2:$F$309,6,0)</f>
        <v>20</v>
      </c>
    </row>
    <row r="5" ht="15.75" customHeight="1">
      <c r="A5" s="18">
        <v>44757.93479650463</v>
      </c>
      <c r="B5" s="6">
        <v>4.0</v>
      </c>
      <c r="C5" s="13" t="s">
        <v>1047</v>
      </c>
      <c r="D5" s="13">
        <f>VLOOKUP(A5,DADOS_CRUS!$A$2:$F$309,6,0)</f>
        <v>4</v>
      </c>
    </row>
    <row r="6" ht="15.75" customHeight="1">
      <c r="A6" s="18">
        <v>44759.79665355324</v>
      </c>
      <c r="B6" s="6">
        <v>30.0</v>
      </c>
      <c r="C6" s="13" t="s">
        <v>1048</v>
      </c>
      <c r="D6" s="13">
        <f>VLOOKUP(A6,DADOS_CRUS!$A$2:$F$309,6,0)</f>
        <v>30</v>
      </c>
    </row>
    <row r="7" ht="15.75" customHeight="1">
      <c r="A7" s="18">
        <v>44760.375846724535</v>
      </c>
      <c r="B7" s="6">
        <v>2200.0</v>
      </c>
      <c r="C7" s="13" t="s">
        <v>1049</v>
      </c>
      <c r="D7" s="13">
        <f>VLOOKUP(A7,DADOS_CRUS!$A$2:$F$309,6,0)</f>
        <v>2200</v>
      </c>
    </row>
    <row r="8" ht="15.75" customHeight="1">
      <c r="A8" s="18">
        <v>44760.38371947917</v>
      </c>
      <c r="B8" s="6">
        <v>10.0</v>
      </c>
      <c r="C8" s="13" t="s">
        <v>1048</v>
      </c>
      <c r="D8" s="13">
        <f>VLOOKUP(A8,DADOS_CRUS!$A$2:$F$309,6,0)</f>
        <v>10</v>
      </c>
    </row>
    <row r="9" ht="15.75" customHeight="1">
      <c r="A9" s="18">
        <v>44760.41188417824</v>
      </c>
      <c r="B9" s="3" t="s">
        <v>57</v>
      </c>
      <c r="C9" s="13" t="s">
        <v>1049</v>
      </c>
      <c r="D9" s="13" t="str">
        <f>VLOOKUP(A9,DADOS_CRUS!$A$2:$F$309,6,0)</f>
        <v>7 mil</v>
      </c>
    </row>
    <row r="10" ht="15.75" customHeight="1">
      <c r="A10" s="18">
        <v>44760.41341518519</v>
      </c>
      <c r="B10" s="6">
        <v>1600.0</v>
      </c>
      <c r="C10" s="13" t="s">
        <v>1049</v>
      </c>
      <c r="D10" s="13">
        <f>VLOOKUP(A10,DADOS_CRUS!$A$2:$F$309,6,0)</f>
        <v>1600</v>
      </c>
    </row>
    <row r="11" ht="15.75" customHeight="1">
      <c r="A11" s="18">
        <v>44760.42588887732</v>
      </c>
      <c r="B11" s="6">
        <v>1050.0</v>
      </c>
      <c r="C11" s="13" t="s">
        <v>1049</v>
      </c>
      <c r="D11" s="13">
        <f>VLOOKUP(A11,DADOS_CRUS!$A$2:$F$309,6,0)</f>
        <v>1050</v>
      </c>
    </row>
    <row r="12" ht="15.75" customHeight="1">
      <c r="A12" s="18">
        <v>44760.64883305556</v>
      </c>
      <c r="B12" s="3" t="s">
        <v>72</v>
      </c>
      <c r="C12" s="13" t="s">
        <v>1049</v>
      </c>
      <c r="D12" s="13" t="str">
        <f>VLOOKUP(A12,DADOS_CRUS!$A$2:$F$309,6,0)</f>
        <v>+10000</v>
      </c>
    </row>
    <row r="13" ht="15.75" customHeight="1">
      <c r="A13" s="18">
        <v>44760.653281921295</v>
      </c>
      <c r="B13" s="6">
        <v>10000.0</v>
      </c>
      <c r="C13" s="13" t="s">
        <v>1049</v>
      </c>
      <c r="D13" s="13">
        <f>VLOOKUP(A13,DADOS_CRUS!$A$2:$F$309,6,0)</f>
        <v>10000</v>
      </c>
    </row>
    <row r="14" ht="15.75" customHeight="1">
      <c r="A14" s="18">
        <v>44760.656834594905</v>
      </c>
      <c r="B14" s="6">
        <v>6.0</v>
      </c>
      <c r="C14" s="13" t="s">
        <v>1048</v>
      </c>
      <c r="D14" s="13">
        <f>VLOOKUP(A14,DADOS_CRUS!$A$2:$F$309,6,0)</f>
        <v>6</v>
      </c>
    </row>
    <row r="15" ht="15.75" customHeight="1">
      <c r="A15" s="18">
        <v>44760.66311758102</v>
      </c>
      <c r="B15" s="3" t="s">
        <v>82</v>
      </c>
      <c r="C15" s="13" t="s">
        <v>1049</v>
      </c>
      <c r="D15" s="13" t="str">
        <f>VLOOKUP(A15,DADOS_CRUS!$A$2:$F$309,6,0)</f>
        <v>&gt;10K</v>
      </c>
    </row>
    <row r="16" ht="15.75" customHeight="1">
      <c r="A16" s="18">
        <v>44761.500587546296</v>
      </c>
      <c r="B16" s="6">
        <v>10.0</v>
      </c>
      <c r="C16" s="13" t="s">
        <v>1048</v>
      </c>
      <c r="D16" s="13">
        <f>VLOOKUP(A16,DADOS_CRUS!$A$2:$F$309,6,0)</f>
        <v>10</v>
      </c>
    </row>
    <row r="17" ht="15.75" customHeight="1">
      <c r="A17" s="18">
        <v>44761.61353188657</v>
      </c>
      <c r="B17" s="3" t="s">
        <v>88</v>
      </c>
      <c r="C17" s="13" t="s">
        <v>1049</v>
      </c>
      <c r="D17" s="13" t="str">
        <f>VLOOKUP(A17,DADOS_CRUS!$A$2:$F$309,6,0)</f>
        <v>aprox. 32k general (10k IT)</v>
      </c>
    </row>
    <row r="18" ht="15.75" customHeight="1">
      <c r="A18" s="18">
        <v>44761.824837962966</v>
      </c>
      <c r="B18" s="6">
        <v>10000.0</v>
      </c>
      <c r="C18" s="13" t="s">
        <v>1049</v>
      </c>
      <c r="D18" s="13">
        <f>VLOOKUP(A18,DADOS_CRUS!$A$2:$F$309,6,0)</f>
        <v>10000</v>
      </c>
    </row>
    <row r="19" ht="15.75" customHeight="1">
      <c r="A19" s="18">
        <v>44762.369802511574</v>
      </c>
      <c r="B19" s="7">
        <v>90000.0</v>
      </c>
      <c r="C19" s="13" t="s">
        <v>1049</v>
      </c>
      <c r="D19" s="19">
        <f>VLOOKUP(A19,DADOS_CRUS!$A$2:$F$309,6,0)</f>
        <v>90000</v>
      </c>
    </row>
    <row r="20" ht="15.75" customHeight="1">
      <c r="A20" s="18">
        <v>44762.410301412034</v>
      </c>
      <c r="B20" s="6">
        <v>3000.0</v>
      </c>
      <c r="C20" s="13" t="s">
        <v>1049</v>
      </c>
      <c r="D20" s="13">
        <f>VLOOKUP(A20,DADOS_CRUS!$A$2:$F$309,6,0)</f>
        <v>3000</v>
      </c>
    </row>
    <row r="21" ht="15.75" customHeight="1">
      <c r="A21" s="18">
        <v>44762.410536689815</v>
      </c>
      <c r="B21" s="6">
        <v>1000.0</v>
      </c>
      <c r="C21" s="13" t="s">
        <v>1049</v>
      </c>
      <c r="D21" s="13">
        <f>VLOOKUP(A21,DADOS_CRUS!$A$2:$F$309,6,0)</f>
        <v>1000</v>
      </c>
    </row>
    <row r="22" ht="15.75" customHeight="1">
      <c r="A22" s="18">
        <v>44762.42314377315</v>
      </c>
      <c r="B22" s="6">
        <v>380.0</v>
      </c>
      <c r="C22" s="13" t="s">
        <v>1050</v>
      </c>
      <c r="D22" s="13">
        <f>VLOOKUP(A22,DADOS_CRUS!$A$2:$F$309,6,0)</f>
        <v>380</v>
      </c>
    </row>
    <row r="23" ht="15.75" customHeight="1">
      <c r="A23" s="18">
        <v>44762.88609325231</v>
      </c>
      <c r="B23" s="7">
        <v>2400.0</v>
      </c>
      <c r="C23" s="13" t="s">
        <v>1049</v>
      </c>
      <c r="D23" s="19">
        <f>VLOOKUP(A23,DADOS_CRUS!$A$2:$F$309,6,0)</f>
        <v>2400</v>
      </c>
    </row>
    <row r="24" ht="15.75" customHeight="1">
      <c r="A24" s="18">
        <v>44766.42798438657</v>
      </c>
      <c r="B24" s="3" t="s">
        <v>72</v>
      </c>
      <c r="C24" s="13" t="s">
        <v>1049</v>
      </c>
      <c r="D24" s="13" t="str">
        <f>VLOOKUP(A24,DADOS_CRUS!$A$2:$F$309,6,0)</f>
        <v>+10000</v>
      </c>
    </row>
    <row r="25" ht="15.75" customHeight="1">
      <c r="A25" s="18">
        <v>44766.461911562496</v>
      </c>
      <c r="B25" s="6">
        <v>9.0</v>
      </c>
      <c r="C25" s="13" t="s">
        <v>1047</v>
      </c>
      <c r="D25" s="13">
        <f>VLOOKUP(A25,DADOS_CRUS!$A$2:$F$309,6,0)</f>
        <v>9</v>
      </c>
    </row>
    <row r="26" ht="15.75" customHeight="1">
      <c r="A26" s="18">
        <v>44767.67920518518</v>
      </c>
      <c r="B26" s="6">
        <v>4000.0</v>
      </c>
      <c r="C26" s="13" t="s">
        <v>1049</v>
      </c>
      <c r="D26" s="13">
        <f>VLOOKUP(A26,DADOS_CRUS!$A$2:$F$309,6,0)</f>
        <v>4000</v>
      </c>
    </row>
    <row r="27" ht="15.75" customHeight="1">
      <c r="A27" s="18">
        <v>44767.73787710648</v>
      </c>
      <c r="B27" s="3" t="s">
        <v>119</v>
      </c>
      <c r="C27" s="13" t="s">
        <v>1048</v>
      </c>
      <c r="D27" s="13" t="str">
        <f>VLOOKUP(A27,DADOS_CRUS!$A$2:$F$309,6,0)</f>
        <v>30-40</v>
      </c>
    </row>
    <row r="28" ht="15.75" customHeight="1">
      <c r="A28" s="18">
        <v>44767.76486090278</v>
      </c>
      <c r="B28" s="6">
        <v>300.0</v>
      </c>
      <c r="C28" s="13" t="s">
        <v>1050</v>
      </c>
      <c r="D28" s="13">
        <f>VLOOKUP(A28,DADOS_CRUS!$A$2:$F$309,6,0)</f>
        <v>300</v>
      </c>
    </row>
    <row r="29" ht="15.75" customHeight="1">
      <c r="A29" s="18">
        <v>44768.40929079861</v>
      </c>
      <c r="B29" s="6">
        <v>80.0</v>
      </c>
      <c r="C29" s="13" t="s">
        <v>1048</v>
      </c>
      <c r="D29" s="13">
        <f>VLOOKUP(A29,DADOS_CRUS!$A$2:$F$309,6,0)</f>
        <v>80</v>
      </c>
    </row>
    <row r="30" ht="15.75" customHeight="1">
      <c r="A30" s="18">
        <v>44768.95291269676</v>
      </c>
      <c r="B30" s="6">
        <v>700.0</v>
      </c>
      <c r="C30" s="13" t="s">
        <v>1049</v>
      </c>
      <c r="D30" s="13">
        <f>VLOOKUP(A30,DADOS_CRUS!$A$2:$F$309,6,0)</f>
        <v>700</v>
      </c>
    </row>
    <row r="31" ht="15.75" customHeight="1">
      <c r="A31" s="18">
        <v>44769.43261293981</v>
      </c>
      <c r="B31" s="6">
        <v>1050.0</v>
      </c>
      <c r="C31" s="13" t="s">
        <v>1049</v>
      </c>
      <c r="D31" s="13">
        <f>VLOOKUP(A31,DADOS_CRUS!$A$2:$F$309,6,0)</f>
        <v>1050</v>
      </c>
    </row>
    <row r="32" ht="15.75" customHeight="1">
      <c r="A32" s="18">
        <v>44769.45598428241</v>
      </c>
      <c r="B32" s="6">
        <v>550.0</v>
      </c>
      <c r="C32" s="13" t="s">
        <v>1049</v>
      </c>
      <c r="D32" s="13">
        <f>VLOOKUP(A32,DADOS_CRUS!$A$2:$F$309,6,0)</f>
        <v>550</v>
      </c>
    </row>
    <row r="33" ht="15.75" customHeight="1">
      <c r="A33" s="18">
        <v>44769.48673618055</v>
      </c>
      <c r="B33" s="6">
        <v>600.0</v>
      </c>
      <c r="C33" s="13" t="s">
        <v>1049</v>
      </c>
      <c r="D33" s="13">
        <f>VLOOKUP(A33,DADOS_CRUS!$A$2:$F$309,6,0)</f>
        <v>600</v>
      </c>
    </row>
    <row r="34" ht="15.75" customHeight="1">
      <c r="A34" s="18">
        <v>44769.59657329861</v>
      </c>
      <c r="B34" s="6">
        <v>1500.0</v>
      </c>
      <c r="C34" s="13" t="s">
        <v>1049</v>
      </c>
      <c r="D34" s="13">
        <f>VLOOKUP(A34,DADOS_CRUS!$A$2:$F$309,6,0)</f>
        <v>1500</v>
      </c>
    </row>
    <row r="35" ht="15.75" customHeight="1">
      <c r="A35" s="18">
        <v>44769.735821574075</v>
      </c>
      <c r="B35" s="3" t="s">
        <v>145</v>
      </c>
      <c r="C35" s="13" t="s">
        <v>1048</v>
      </c>
      <c r="D35" s="13" t="str">
        <f>VLOOKUP(A35,DADOS_CRUS!$A$2:$F$309,6,0)</f>
        <v>Range de 11-50</v>
      </c>
    </row>
    <row r="36" ht="15.75" customHeight="1">
      <c r="A36" s="18">
        <v>44769.86129559028</v>
      </c>
      <c r="B36" s="6">
        <v>8500.0</v>
      </c>
      <c r="C36" s="13" t="s">
        <v>1049</v>
      </c>
      <c r="D36" s="13">
        <f>VLOOKUP(A36,DADOS_CRUS!$A$2:$F$309,6,0)</f>
        <v>8500</v>
      </c>
    </row>
    <row r="37" ht="15.75" customHeight="1">
      <c r="A37" s="18">
        <v>44769.93634969907</v>
      </c>
      <c r="B37" s="6">
        <v>500.0</v>
      </c>
      <c r="C37" s="13" t="s">
        <v>1050</v>
      </c>
      <c r="D37" s="13">
        <f>VLOOKUP(A37,DADOS_CRUS!$A$2:$F$309,6,0)</f>
        <v>500</v>
      </c>
    </row>
    <row r="38" ht="15.75" customHeight="1">
      <c r="A38" s="18">
        <v>44771.8310065625</v>
      </c>
      <c r="B38" s="6">
        <v>10.0</v>
      </c>
      <c r="C38" s="13" t="s">
        <v>1047</v>
      </c>
      <c r="D38" s="13">
        <f>VLOOKUP(A38,DADOS_CRUS!$A$2:$F$309,6,0)</f>
        <v>10</v>
      </c>
    </row>
    <row r="39" ht="15.75" customHeight="1">
      <c r="A39" s="18">
        <v>44773.416103842595</v>
      </c>
      <c r="B39" s="6">
        <v>15000.0</v>
      </c>
      <c r="C39" s="13" t="s">
        <v>1049</v>
      </c>
      <c r="D39" s="13">
        <f>VLOOKUP(A39,DADOS_CRUS!$A$2:$F$309,6,0)</f>
        <v>15000</v>
      </c>
    </row>
    <row r="40" ht="15.75" customHeight="1">
      <c r="A40" s="18">
        <v>44774.700333518515</v>
      </c>
      <c r="B40" s="6">
        <v>600.0</v>
      </c>
      <c r="C40" s="13" t="s">
        <v>1049</v>
      </c>
      <c r="D40" s="13">
        <f>VLOOKUP(A40,DADOS_CRUS!$A$2:$F$309,6,0)</f>
        <v>600</v>
      </c>
    </row>
    <row r="41" ht="15.75" customHeight="1">
      <c r="A41" s="18">
        <v>44776.382177638894</v>
      </c>
      <c r="B41" s="6">
        <v>3000.0</v>
      </c>
      <c r="C41" s="13" t="s">
        <v>1049</v>
      </c>
      <c r="D41" s="13">
        <f>VLOOKUP(A41,DADOS_CRUS!$A$2:$F$309,6,0)</f>
        <v>3000</v>
      </c>
    </row>
    <row r="42" ht="15.75" customHeight="1">
      <c r="A42" s="18">
        <v>44776.392757002315</v>
      </c>
      <c r="B42" s="6">
        <v>120.0</v>
      </c>
      <c r="C42" s="13" t="s">
        <v>1050</v>
      </c>
      <c r="D42" s="13">
        <f>VLOOKUP(A42,DADOS_CRUS!$A$2:$F$309,6,0)</f>
        <v>120</v>
      </c>
    </row>
    <row r="43" ht="15.75" customHeight="1">
      <c r="A43" s="18">
        <v>44776.401765</v>
      </c>
      <c r="B43" s="6">
        <v>300.0</v>
      </c>
      <c r="C43" s="13" t="s">
        <v>1050</v>
      </c>
      <c r="D43" s="13">
        <f>VLOOKUP(A43,DADOS_CRUS!$A$2:$F$309,6,0)</f>
        <v>300</v>
      </c>
    </row>
    <row r="44" ht="15.75" customHeight="1">
      <c r="A44" s="18">
        <v>44776.41769648148</v>
      </c>
      <c r="B44" s="6">
        <v>50.0</v>
      </c>
      <c r="C44" s="13" t="s">
        <v>1048</v>
      </c>
      <c r="D44" s="13">
        <f>VLOOKUP(A44,DADOS_CRUS!$A$2:$F$309,6,0)</f>
        <v>50</v>
      </c>
    </row>
    <row r="45" ht="15.75" customHeight="1">
      <c r="A45" s="18">
        <v>44776.430362824074</v>
      </c>
      <c r="B45" s="6">
        <v>5000.0</v>
      </c>
      <c r="C45" s="13" t="s">
        <v>1049</v>
      </c>
      <c r="D45" s="13">
        <f>VLOOKUP(A45,DADOS_CRUS!$A$2:$F$309,6,0)</f>
        <v>5000</v>
      </c>
    </row>
    <row r="46" ht="15.75" customHeight="1">
      <c r="A46" s="18">
        <v>44776.64776535879</v>
      </c>
      <c r="B46" s="6">
        <v>500.0</v>
      </c>
      <c r="C46" s="13" t="s">
        <v>1050</v>
      </c>
      <c r="D46" s="13">
        <f>VLOOKUP(A46,DADOS_CRUS!$A$2:$F$309,6,0)</f>
        <v>500</v>
      </c>
    </row>
    <row r="47" ht="15.75" customHeight="1">
      <c r="A47" s="18">
        <v>44776.74745865741</v>
      </c>
      <c r="B47" s="3" t="s">
        <v>189</v>
      </c>
      <c r="C47" s="13" t="s">
        <v>1049</v>
      </c>
      <c r="D47" s="13" t="str">
        <f>VLOOKUP(A47,DADOS_CRUS!$A$2:$F$309,6,0)</f>
        <v>200+</v>
      </c>
    </row>
    <row r="48" ht="15.75" customHeight="1">
      <c r="A48" s="18">
        <v>44776.87032553241</v>
      </c>
      <c r="B48" s="3"/>
      <c r="D48" s="13" t="str">
        <f>VLOOKUP(A48,DADOS_CRUS!$A$2:$F$309,6,0)</f>
        <v/>
      </c>
    </row>
    <row r="49" ht="15.75" customHeight="1">
      <c r="A49" s="18">
        <v>44778.47389283565</v>
      </c>
      <c r="B49" s="6">
        <v>40.0</v>
      </c>
      <c r="C49" s="13" t="s">
        <v>1048</v>
      </c>
      <c r="D49" s="13">
        <f>VLOOKUP(A49,DADOS_CRUS!$A$2:$F$309,6,0)</f>
        <v>40</v>
      </c>
    </row>
    <row r="50" ht="15.75" customHeight="1">
      <c r="A50" s="18">
        <v>44781.67810831018</v>
      </c>
      <c r="B50" s="6">
        <v>2000.0</v>
      </c>
      <c r="C50" s="13" t="s">
        <v>1049</v>
      </c>
      <c r="D50" s="13">
        <f>VLOOKUP(A50,DADOS_CRUS!$A$2:$F$309,6,0)</f>
        <v>2000</v>
      </c>
    </row>
    <row r="51" ht="15.75" customHeight="1">
      <c r="A51" s="18">
        <v>44782.65928451389</v>
      </c>
      <c r="B51" s="6">
        <v>120.0</v>
      </c>
      <c r="C51" s="13" t="s">
        <v>1050</v>
      </c>
      <c r="D51" s="13">
        <f>VLOOKUP(A51,DADOS_CRUS!$A$2:$F$309,6,0)</f>
        <v>120</v>
      </c>
    </row>
    <row r="52" ht="15.75" customHeight="1">
      <c r="A52" s="18">
        <v>44782.81107202546</v>
      </c>
      <c r="B52" s="6">
        <v>3000.0</v>
      </c>
      <c r="C52" s="13" t="s">
        <v>1049</v>
      </c>
      <c r="D52" s="13">
        <f>VLOOKUP(A52,DADOS_CRUS!$A$2:$F$309,6,0)</f>
        <v>3000</v>
      </c>
    </row>
    <row r="53" ht="15.75" customHeight="1">
      <c r="A53" s="18">
        <v>44782.9406990162</v>
      </c>
      <c r="B53" s="6">
        <v>1100.0</v>
      </c>
      <c r="C53" s="13" t="s">
        <v>1049</v>
      </c>
      <c r="D53" s="13">
        <f>VLOOKUP(A53,DADOS_CRUS!$A$2:$F$309,6,0)</f>
        <v>1100</v>
      </c>
    </row>
    <row r="54" ht="15.75" customHeight="1">
      <c r="A54" s="18">
        <v>44783.73288888889</v>
      </c>
      <c r="B54" s="6">
        <v>50000.0</v>
      </c>
      <c r="C54" s="13" t="s">
        <v>1049</v>
      </c>
      <c r="D54" s="13">
        <f>VLOOKUP(A54,DADOS_CRUS!$A$2:$F$309,6,0)</f>
        <v>50000</v>
      </c>
    </row>
    <row r="55" ht="15.75" customHeight="1">
      <c r="A55" s="18">
        <v>44784.72946203704</v>
      </c>
      <c r="B55" s="6">
        <v>3000.0</v>
      </c>
      <c r="C55" s="13" t="s">
        <v>1049</v>
      </c>
      <c r="D55" s="13">
        <f>VLOOKUP(A55,DADOS_CRUS!$A$2:$F$309,6,0)</f>
        <v>3000</v>
      </c>
    </row>
    <row r="56" ht="15.75" customHeight="1">
      <c r="A56" s="18">
        <v>44784.733194375</v>
      </c>
      <c r="B56" s="3" t="s">
        <v>218</v>
      </c>
      <c r="C56" s="13" t="s">
        <v>1049</v>
      </c>
      <c r="D56" s="13" t="str">
        <f>VLOOKUP(A56,DADOS_CRUS!$A$2:$F$309,6,0)</f>
        <v>9 mil</v>
      </c>
    </row>
    <row r="57" ht="15.75" customHeight="1">
      <c r="A57" s="18">
        <v>44784.73667503472</v>
      </c>
      <c r="B57" s="6">
        <v>500.0</v>
      </c>
      <c r="C57" s="13" t="s">
        <v>1050</v>
      </c>
      <c r="D57" s="13">
        <f>VLOOKUP(A57,DADOS_CRUS!$A$2:$F$309,6,0)</f>
        <v>500</v>
      </c>
    </row>
    <row r="58" ht="15.75" customHeight="1">
      <c r="A58" s="18">
        <v>44784.83866329861</v>
      </c>
      <c r="B58" s="6">
        <v>750.0</v>
      </c>
      <c r="C58" s="13" t="s">
        <v>1049</v>
      </c>
      <c r="D58" s="13">
        <f>VLOOKUP(A58,DADOS_CRUS!$A$2:$F$309,6,0)</f>
        <v>750</v>
      </c>
    </row>
    <row r="59" ht="15.75" customHeight="1">
      <c r="A59" s="18">
        <v>44784.88323181713</v>
      </c>
      <c r="B59" s="6">
        <v>3000.0</v>
      </c>
      <c r="C59" s="13" t="s">
        <v>1049</v>
      </c>
      <c r="D59" s="13">
        <f>VLOOKUP(A59,DADOS_CRUS!$A$2:$F$309,6,0)</f>
        <v>3000</v>
      </c>
    </row>
    <row r="60" ht="15.75" customHeight="1">
      <c r="A60" s="18">
        <v>44785.391684699076</v>
      </c>
      <c r="B60" s="6">
        <v>6000.0</v>
      </c>
      <c r="C60" s="13" t="s">
        <v>1049</v>
      </c>
      <c r="D60" s="13">
        <f>VLOOKUP(A60,DADOS_CRUS!$A$2:$F$309,6,0)</f>
        <v>6000</v>
      </c>
    </row>
    <row r="61" ht="15.75" customHeight="1">
      <c r="A61" s="18">
        <v>44785.519401701386</v>
      </c>
      <c r="B61" s="6">
        <v>0.0</v>
      </c>
      <c r="D61" s="13">
        <f>VLOOKUP(A61,DADOS_CRUS!$A$2:$F$309,6,0)</f>
        <v>0</v>
      </c>
    </row>
    <row r="62" ht="15.75" customHeight="1">
      <c r="A62" s="18">
        <v>44785.59395322917</v>
      </c>
      <c r="B62" s="6">
        <v>10000.0</v>
      </c>
      <c r="C62" s="13" t="s">
        <v>1049</v>
      </c>
      <c r="D62" s="13">
        <f>VLOOKUP(A62,DADOS_CRUS!$A$2:$F$309,6,0)</f>
        <v>10000</v>
      </c>
    </row>
    <row r="63" ht="15.75" customHeight="1">
      <c r="A63" s="18">
        <v>44785.7183215625</v>
      </c>
      <c r="B63" s="6">
        <v>50000.0</v>
      </c>
      <c r="C63" s="13" t="s">
        <v>1049</v>
      </c>
      <c r="D63" s="13">
        <f>VLOOKUP(A63,DADOS_CRUS!$A$2:$F$309,6,0)</f>
        <v>50000</v>
      </c>
    </row>
    <row r="64" ht="15.75" customHeight="1">
      <c r="A64" s="18">
        <v>44785.737975428245</v>
      </c>
      <c r="B64" s="6">
        <v>50.0</v>
      </c>
      <c r="C64" s="13" t="s">
        <v>1048</v>
      </c>
      <c r="D64" s="13">
        <f>VLOOKUP(A64,DADOS_CRUS!$A$2:$F$309,6,0)</f>
        <v>50</v>
      </c>
    </row>
    <row r="65" ht="15.75" customHeight="1">
      <c r="A65" s="18">
        <v>44785.76242398148</v>
      </c>
      <c r="B65" s="6">
        <v>80.0</v>
      </c>
      <c r="C65" s="13" t="s">
        <v>1048</v>
      </c>
      <c r="D65" s="13">
        <f>VLOOKUP(A65,DADOS_CRUS!$A$2:$F$309,6,0)</f>
        <v>80</v>
      </c>
    </row>
    <row r="66" ht="15.75" customHeight="1">
      <c r="A66" s="18">
        <v>44785.764121597225</v>
      </c>
      <c r="B66" s="6">
        <v>300.0</v>
      </c>
      <c r="C66" s="13" t="s">
        <v>1050</v>
      </c>
      <c r="D66" s="13">
        <f>VLOOKUP(A66,DADOS_CRUS!$A$2:$F$309,6,0)</f>
        <v>300</v>
      </c>
    </row>
    <row r="67" ht="15.75" customHeight="1">
      <c r="A67" s="18">
        <v>44785.84016733796</v>
      </c>
      <c r="B67" s="6">
        <v>230.0</v>
      </c>
      <c r="C67" s="13" t="s">
        <v>1050</v>
      </c>
      <c r="D67" s="13">
        <f>VLOOKUP(A67,DADOS_CRUS!$A$2:$F$309,6,0)</f>
        <v>230</v>
      </c>
    </row>
    <row r="68" ht="15.75" customHeight="1">
      <c r="A68" s="18">
        <v>44785.9581628125</v>
      </c>
      <c r="B68" s="6">
        <v>1700.0</v>
      </c>
      <c r="C68" s="13" t="s">
        <v>1049</v>
      </c>
      <c r="D68" s="13">
        <f>VLOOKUP(A68,DADOS_CRUS!$A$2:$F$309,6,0)</f>
        <v>1700</v>
      </c>
    </row>
    <row r="69" ht="15.75" customHeight="1">
      <c r="A69" s="18">
        <v>44788.39644755787</v>
      </c>
      <c r="B69" s="6">
        <v>5500.0</v>
      </c>
      <c r="C69" s="13" t="s">
        <v>1049</v>
      </c>
      <c r="D69" s="13">
        <f>VLOOKUP(A69,DADOS_CRUS!$A$2:$F$309,6,0)</f>
        <v>5500</v>
      </c>
    </row>
    <row r="70" ht="15.75" customHeight="1">
      <c r="A70" s="18">
        <v>44788.5819165625</v>
      </c>
      <c r="B70" s="6">
        <v>5000.0</v>
      </c>
      <c r="C70" s="13" t="s">
        <v>1049</v>
      </c>
      <c r="D70" s="13">
        <f>VLOOKUP(A70,DADOS_CRUS!$A$2:$F$309,6,0)</f>
        <v>5000</v>
      </c>
    </row>
    <row r="71" ht="15.75" customHeight="1">
      <c r="A71" s="18">
        <v>44788.64884521991</v>
      </c>
      <c r="B71" s="6">
        <v>75.0</v>
      </c>
      <c r="C71" s="13" t="s">
        <v>1048</v>
      </c>
      <c r="D71" s="13">
        <f>VLOOKUP(A71,DADOS_CRUS!$A$2:$F$309,6,0)</f>
        <v>75</v>
      </c>
    </row>
    <row r="72" ht="15.75" customHeight="1">
      <c r="A72" s="18">
        <v>44788.979046712964</v>
      </c>
      <c r="B72" s="6">
        <v>300.0</v>
      </c>
      <c r="C72" s="13" t="s">
        <v>1050</v>
      </c>
      <c r="D72" s="13">
        <f>VLOOKUP(A72,DADOS_CRUS!$A$2:$F$309,6,0)</f>
        <v>300</v>
      </c>
    </row>
    <row r="73" ht="15.75" customHeight="1">
      <c r="A73" s="18">
        <v>44789.32320483796</v>
      </c>
      <c r="B73" s="6">
        <v>1200.0</v>
      </c>
      <c r="C73" s="13" t="s">
        <v>1049</v>
      </c>
      <c r="D73" s="13">
        <f>VLOOKUP(A73,DADOS_CRUS!$A$2:$F$309,6,0)</f>
        <v>1200</v>
      </c>
    </row>
    <row r="74" ht="15.75" customHeight="1">
      <c r="A74" s="18">
        <v>44789.38161549768</v>
      </c>
      <c r="B74" s="6">
        <v>4000.0</v>
      </c>
      <c r="C74" s="13" t="s">
        <v>1049</v>
      </c>
      <c r="D74" s="13">
        <f>VLOOKUP(A74,DADOS_CRUS!$A$2:$F$309,6,0)</f>
        <v>4000</v>
      </c>
    </row>
    <row r="75" ht="15.75" customHeight="1">
      <c r="A75" s="18">
        <v>44789.40651940972</v>
      </c>
      <c r="B75" s="3" t="s">
        <v>265</v>
      </c>
      <c r="C75" s="13" t="s">
        <v>1049</v>
      </c>
      <c r="D75" s="13" t="str">
        <f>VLOOKUP(A75,DADOS_CRUS!$A$2:$F$309,6,0)</f>
        <v>20 mil</v>
      </c>
    </row>
    <row r="76" ht="15.75" customHeight="1">
      <c r="A76" s="18">
        <v>44789.41119590278</v>
      </c>
      <c r="B76" s="3" t="s">
        <v>267</v>
      </c>
      <c r="C76" s="13" t="s">
        <v>1049</v>
      </c>
      <c r="D76" s="13" t="str">
        <f>VLOOKUP(A76,DADOS_CRUS!$A$2:$F$309,6,0)</f>
        <v>10k</v>
      </c>
    </row>
    <row r="77" ht="15.75" customHeight="1">
      <c r="A77" s="18">
        <v>44789.444615138884</v>
      </c>
      <c r="B77" s="3" t="s">
        <v>269</v>
      </c>
      <c r="C77" s="13" t="s">
        <v>1049</v>
      </c>
      <c r="D77" s="13" t="str">
        <f>VLOOKUP(A77,DADOS_CRUS!$A$2:$F$309,6,0)</f>
        <v>22 mil</v>
      </c>
    </row>
    <row r="78" ht="15.75" customHeight="1">
      <c r="A78" s="18">
        <v>44789.61624050926</v>
      </c>
      <c r="B78" s="3" t="s">
        <v>273</v>
      </c>
      <c r="C78" s="13" t="s">
        <v>1049</v>
      </c>
      <c r="D78" s="13" t="str">
        <f>VLOOKUP(A78,DADOS_CRUS!$A$2:$F$309,6,0)</f>
        <v>30 mil</v>
      </c>
    </row>
    <row r="79" ht="15.75" customHeight="1">
      <c r="A79" s="18">
        <v>44789.62005020834</v>
      </c>
      <c r="B79" s="3" t="s">
        <v>72</v>
      </c>
      <c r="C79" s="13" t="s">
        <v>1049</v>
      </c>
      <c r="D79" s="13" t="str">
        <f>VLOOKUP(A79,DADOS_CRUS!$A$2:$F$309,6,0)</f>
        <v>+10000</v>
      </c>
    </row>
    <row r="80" ht="15.75" customHeight="1">
      <c r="A80" s="18">
        <v>44789.62884414352</v>
      </c>
      <c r="B80" s="6">
        <v>34000.0</v>
      </c>
      <c r="C80" s="13" t="s">
        <v>1049</v>
      </c>
      <c r="D80" s="13">
        <f>VLOOKUP(A80,DADOS_CRUS!$A$2:$F$309,6,0)</f>
        <v>34000</v>
      </c>
    </row>
    <row r="81" ht="15.75" customHeight="1">
      <c r="A81" s="18">
        <v>44789.63850597222</v>
      </c>
      <c r="B81" s="3" t="s">
        <v>280</v>
      </c>
      <c r="C81" s="13" t="s">
        <v>1049</v>
      </c>
      <c r="D81" s="13" t="str">
        <f>VLOOKUP(A81,DADOS_CRUS!$A$2:$F$309,6,0)</f>
        <v>+ de 20 mil </v>
      </c>
    </row>
    <row r="82" ht="15.75" customHeight="1">
      <c r="A82" s="18">
        <v>44790.37158344907</v>
      </c>
      <c r="B82" s="6">
        <v>197.0</v>
      </c>
      <c r="C82" s="13" t="s">
        <v>1050</v>
      </c>
      <c r="D82" s="13">
        <f>VLOOKUP(A82,DADOS_CRUS!$A$2:$F$309,6,0)</f>
        <v>197</v>
      </c>
    </row>
    <row r="83" ht="15.75" customHeight="1">
      <c r="A83" s="18">
        <v>44790.4231524537</v>
      </c>
      <c r="B83" s="3"/>
      <c r="D83" s="13" t="str">
        <f>VLOOKUP(A83,DADOS_CRUS!$A$2:$F$309,6,0)</f>
        <v/>
      </c>
    </row>
    <row r="84" ht="15.75" customHeight="1">
      <c r="A84" s="18">
        <v>44790.60016119213</v>
      </c>
      <c r="B84" s="3" t="s">
        <v>292</v>
      </c>
      <c r="C84" s="13" t="s">
        <v>1049</v>
      </c>
      <c r="D84" s="13" t="str">
        <f>VLOOKUP(A84,DADOS_CRUS!$A$2:$F$309,6,0)</f>
        <v>45k</v>
      </c>
    </row>
    <row r="85" ht="15.75" customHeight="1">
      <c r="A85" s="18">
        <v>44790.631286805554</v>
      </c>
      <c r="B85" s="6">
        <v>7000.0</v>
      </c>
      <c r="C85" s="13" t="s">
        <v>1049</v>
      </c>
      <c r="D85" s="13">
        <f>VLOOKUP(A85,DADOS_CRUS!$A$2:$F$309,6,0)</f>
        <v>7000</v>
      </c>
    </row>
    <row r="86" ht="15.75" customHeight="1">
      <c r="A86" s="18">
        <v>44790.901741435184</v>
      </c>
      <c r="B86" s="3" t="s">
        <v>273</v>
      </c>
      <c r="C86" s="13" t="s">
        <v>1049</v>
      </c>
      <c r="D86" s="13" t="str">
        <f>VLOOKUP(A86,DADOS_CRUS!$A$2:$F$309,6,0)</f>
        <v>30 mil</v>
      </c>
    </row>
    <row r="87" ht="15.75" customHeight="1">
      <c r="A87" s="18">
        <v>44791.65187297454</v>
      </c>
      <c r="B87" s="6">
        <v>30000.0</v>
      </c>
      <c r="C87" s="13" t="s">
        <v>1049</v>
      </c>
      <c r="D87" s="13">
        <f>VLOOKUP(A87,DADOS_CRUS!$A$2:$F$309,6,0)</f>
        <v>30000</v>
      </c>
    </row>
    <row r="88" ht="15.75" customHeight="1">
      <c r="A88" s="18">
        <v>44795.4869869213</v>
      </c>
      <c r="B88" s="6">
        <v>2000.0</v>
      </c>
      <c r="C88" s="13" t="s">
        <v>1049</v>
      </c>
      <c r="D88" s="13">
        <f>VLOOKUP(A88,DADOS_CRUS!$A$2:$F$309,6,0)</f>
        <v>2000</v>
      </c>
    </row>
    <row r="89" ht="15.75" customHeight="1">
      <c r="A89" s="18">
        <v>44795.63543032407</v>
      </c>
      <c r="B89" s="6">
        <v>460.0</v>
      </c>
      <c r="C89" s="13" t="s">
        <v>1050</v>
      </c>
      <c r="D89" s="13">
        <f>VLOOKUP(A89,DADOS_CRUS!$A$2:$F$309,6,0)</f>
        <v>460</v>
      </c>
    </row>
    <row r="90" ht="15.75" customHeight="1">
      <c r="A90" s="18">
        <v>44795.94308113426</v>
      </c>
      <c r="B90" s="6">
        <v>50.0</v>
      </c>
      <c r="C90" s="13" t="s">
        <v>1048</v>
      </c>
      <c r="D90" s="13">
        <f>VLOOKUP(A90,DADOS_CRUS!$A$2:$F$309,6,0)</f>
        <v>50</v>
      </c>
    </row>
    <row r="91" ht="15.75" customHeight="1">
      <c r="A91" s="18">
        <v>44796.060806388894</v>
      </c>
      <c r="B91" s="3" t="s">
        <v>304</v>
      </c>
      <c r="D91" s="13" t="str">
        <f>VLOOKUP(A91,DADOS_CRUS!$A$2:$F$309,6,0)</f>
        <v>N/A</v>
      </c>
    </row>
    <row r="92" ht="15.75" customHeight="1">
      <c r="A92" s="18">
        <v>44796.50151420139</v>
      </c>
      <c r="B92" s="6">
        <v>2000.0</v>
      </c>
      <c r="C92" s="13" t="s">
        <v>1049</v>
      </c>
      <c r="D92" s="13">
        <f>VLOOKUP(A92,DADOS_CRUS!$A$2:$F$309,6,0)</f>
        <v>2000</v>
      </c>
    </row>
    <row r="93" ht="15.75" customHeight="1">
      <c r="A93" s="18">
        <v>44796.52863299768</v>
      </c>
      <c r="B93" s="6">
        <v>500.0</v>
      </c>
      <c r="C93" s="13" t="s">
        <v>1050</v>
      </c>
      <c r="D93" s="13">
        <f>VLOOKUP(A93,DADOS_CRUS!$A$2:$F$309,6,0)</f>
        <v>500</v>
      </c>
    </row>
    <row r="94" ht="15.75" customHeight="1">
      <c r="A94" s="18">
        <v>44796.53013140046</v>
      </c>
      <c r="B94" s="6">
        <v>1300.0</v>
      </c>
      <c r="C94" s="13" t="s">
        <v>1049</v>
      </c>
      <c r="D94" s="13">
        <f>VLOOKUP(A94,DADOS_CRUS!$A$2:$F$309,6,0)</f>
        <v>1300</v>
      </c>
    </row>
    <row r="95" ht="15.75" customHeight="1">
      <c r="A95" s="18">
        <v>44796.53164274305</v>
      </c>
      <c r="B95" s="6">
        <v>400.0</v>
      </c>
      <c r="C95" s="13" t="s">
        <v>1050</v>
      </c>
      <c r="D95" s="13">
        <f>VLOOKUP(A95,DADOS_CRUS!$A$2:$F$309,6,0)</f>
        <v>400</v>
      </c>
    </row>
    <row r="96" ht="15.75" customHeight="1">
      <c r="A96" s="18">
        <v>44796.622763680556</v>
      </c>
      <c r="B96" s="6">
        <v>500.0</v>
      </c>
      <c r="C96" s="13" t="s">
        <v>1050</v>
      </c>
      <c r="D96" s="13">
        <f>VLOOKUP(A96,DADOS_CRUS!$A$2:$F$309,6,0)</f>
        <v>500</v>
      </c>
    </row>
    <row r="97" ht="15.75" customHeight="1">
      <c r="A97" s="18">
        <v>44796.940761053236</v>
      </c>
      <c r="B97" s="7">
        <v>2000.0</v>
      </c>
      <c r="C97" s="13" t="s">
        <v>1049</v>
      </c>
      <c r="D97" s="19">
        <f>VLOOKUP(A97,DADOS_CRUS!$A$2:$F$309,6,0)</f>
        <v>2000</v>
      </c>
    </row>
    <row r="98" ht="15.75" customHeight="1">
      <c r="A98" s="18">
        <v>44797.46433809028</v>
      </c>
      <c r="B98" s="6">
        <v>6000.0</v>
      </c>
      <c r="C98" s="13" t="s">
        <v>1049</v>
      </c>
      <c r="D98" s="13">
        <f>VLOOKUP(A98,DADOS_CRUS!$A$2:$F$309,6,0)</f>
        <v>6000</v>
      </c>
    </row>
    <row r="99" ht="15.75" customHeight="1">
      <c r="A99" s="18">
        <v>44797.56939329861</v>
      </c>
      <c r="B99" s="6">
        <v>3000.0</v>
      </c>
      <c r="C99" s="13" t="s">
        <v>1049</v>
      </c>
      <c r="D99" s="13">
        <f>VLOOKUP(A99,DADOS_CRUS!$A$2:$F$309,6,0)</f>
        <v>3000</v>
      </c>
    </row>
    <row r="100" ht="15.75" customHeight="1">
      <c r="A100" s="18">
        <v>44797.78573939815</v>
      </c>
      <c r="B100" s="6">
        <v>300.0</v>
      </c>
      <c r="C100" s="13" t="s">
        <v>1050</v>
      </c>
      <c r="D100" s="13">
        <f>VLOOKUP(A100,DADOS_CRUS!$A$2:$F$309,6,0)</f>
        <v>300</v>
      </c>
    </row>
    <row r="101" ht="15.75" customHeight="1">
      <c r="A101" s="18">
        <v>44797.801524375</v>
      </c>
      <c r="B101" s="6">
        <v>300.0</v>
      </c>
      <c r="C101" s="13" t="s">
        <v>1050</v>
      </c>
      <c r="D101" s="13">
        <f>VLOOKUP(A101,DADOS_CRUS!$A$2:$F$309,6,0)</f>
        <v>300</v>
      </c>
    </row>
    <row r="102" ht="15.75" customHeight="1">
      <c r="A102" s="18">
        <v>44798.4045921412</v>
      </c>
      <c r="B102" s="6">
        <v>300.0</v>
      </c>
      <c r="C102" s="13" t="s">
        <v>1050</v>
      </c>
      <c r="D102" s="13">
        <f>VLOOKUP(A102,DADOS_CRUS!$A$2:$F$309,6,0)</f>
        <v>300</v>
      </c>
    </row>
    <row r="103" ht="15.75" customHeight="1">
      <c r="A103" s="18">
        <v>44798.43814491898</v>
      </c>
      <c r="B103" s="6">
        <v>40000.0</v>
      </c>
      <c r="C103" s="13" t="s">
        <v>1049</v>
      </c>
      <c r="D103" s="13">
        <f>VLOOKUP(A103,DADOS_CRUS!$A$2:$F$309,6,0)</f>
        <v>40000</v>
      </c>
    </row>
    <row r="104" ht="15.75" customHeight="1">
      <c r="A104" s="18">
        <v>44798.57951980324</v>
      </c>
      <c r="B104" s="6">
        <v>500.0</v>
      </c>
      <c r="C104" s="13" t="s">
        <v>1050</v>
      </c>
      <c r="D104" s="13">
        <f>VLOOKUP(A104,DADOS_CRUS!$A$2:$F$309,6,0)</f>
        <v>500</v>
      </c>
    </row>
    <row r="105" ht="15.75" customHeight="1">
      <c r="A105" s="18">
        <v>44798.59288943287</v>
      </c>
      <c r="B105" s="6">
        <v>4500.0</v>
      </c>
      <c r="C105" s="13" t="s">
        <v>1049</v>
      </c>
      <c r="D105" s="13">
        <f>VLOOKUP(A105,DADOS_CRUS!$A$2:$F$309,6,0)</f>
        <v>4500</v>
      </c>
    </row>
    <row r="106" ht="15.75" customHeight="1">
      <c r="A106" s="18">
        <v>44798.5999108449</v>
      </c>
      <c r="B106" s="6">
        <v>4500.0</v>
      </c>
      <c r="C106" s="13" t="s">
        <v>1049</v>
      </c>
      <c r="D106" s="13">
        <f>VLOOKUP(A106,DADOS_CRUS!$A$2:$F$309,6,0)</f>
        <v>4500</v>
      </c>
    </row>
    <row r="107" ht="15.75" customHeight="1">
      <c r="A107" s="18">
        <v>44798.60709780092</v>
      </c>
      <c r="B107" s="6">
        <v>4000.0</v>
      </c>
      <c r="C107" s="13" t="s">
        <v>1049</v>
      </c>
      <c r="D107" s="13">
        <f>VLOOKUP(A107,DADOS_CRUS!$A$2:$F$309,6,0)</f>
        <v>4000</v>
      </c>
    </row>
    <row r="108" ht="15.75" customHeight="1">
      <c r="A108" s="18">
        <v>44799.39938769676</v>
      </c>
      <c r="B108" s="3" t="s">
        <v>346</v>
      </c>
      <c r="C108" s="13" t="s">
        <v>1049</v>
      </c>
      <c r="D108" s="13" t="str">
        <f>VLOOKUP(A108,DADOS_CRUS!$A$2:$F$309,6,0)</f>
        <v>1mil</v>
      </c>
    </row>
    <row r="109" ht="15.75" customHeight="1">
      <c r="A109" s="18">
        <v>44799.41801166667</v>
      </c>
      <c r="B109" s="6">
        <v>1000.0</v>
      </c>
      <c r="C109" s="13" t="s">
        <v>1049</v>
      </c>
      <c r="D109" s="13">
        <f>VLOOKUP(A109,DADOS_CRUS!$A$2:$F$309,6,0)</f>
        <v>1000</v>
      </c>
    </row>
    <row r="110" ht="15.75" customHeight="1">
      <c r="A110" s="18">
        <v>44799.49216865741</v>
      </c>
      <c r="B110" s="3" t="s">
        <v>354</v>
      </c>
      <c r="C110" s="13" t="s">
        <v>1049</v>
      </c>
      <c r="D110" s="13" t="str">
        <f>VLOOKUP(A110,DADOS_CRUS!$A$2:$F$309,6,0)</f>
        <v>4 mil</v>
      </c>
    </row>
    <row r="111" ht="15.75" customHeight="1">
      <c r="A111" s="18">
        <v>44802.4109993287</v>
      </c>
      <c r="B111" s="6">
        <v>980.0</v>
      </c>
      <c r="C111" s="13" t="s">
        <v>1049</v>
      </c>
      <c r="D111" s="13">
        <f>VLOOKUP(A111,DADOS_CRUS!$A$2:$F$309,6,0)</f>
        <v>980</v>
      </c>
    </row>
    <row r="112" ht="15.75" customHeight="1">
      <c r="A112" s="18">
        <v>44802.80357244213</v>
      </c>
      <c r="B112" s="7">
        <v>3000.0</v>
      </c>
      <c r="C112" s="13" t="s">
        <v>1049</v>
      </c>
      <c r="D112" s="19">
        <f>VLOOKUP(A112,DADOS_CRUS!$A$2:$F$309,6,0)</f>
        <v>3000</v>
      </c>
    </row>
    <row r="113" ht="15.75" customHeight="1">
      <c r="A113" s="18">
        <v>44802.853674074075</v>
      </c>
      <c r="B113" s="6">
        <v>400.0</v>
      </c>
      <c r="C113" s="13" t="s">
        <v>1050</v>
      </c>
      <c r="D113" s="13">
        <f>VLOOKUP(A113,DADOS_CRUS!$A$2:$F$309,6,0)</f>
        <v>400</v>
      </c>
    </row>
    <row r="114" ht="15.75" customHeight="1">
      <c r="A114" s="18">
        <v>44803.42163708333</v>
      </c>
      <c r="B114" s="3" t="s">
        <v>364</v>
      </c>
      <c r="C114" s="13" t="s">
        <v>1049</v>
      </c>
      <c r="D114" s="13" t="str">
        <f>VLOOKUP(A114,DADOS_CRUS!$A$2:$F$309,6,0)</f>
        <v>Mais de 1000</v>
      </c>
    </row>
    <row r="115" ht="15.75" customHeight="1">
      <c r="A115" s="18">
        <v>44803.632627025465</v>
      </c>
      <c r="B115" s="6">
        <v>500.0</v>
      </c>
      <c r="C115" s="13" t="s">
        <v>1050</v>
      </c>
      <c r="D115" s="13">
        <f>VLOOKUP(A115,DADOS_CRUS!$A$2:$F$309,6,0)</f>
        <v>500</v>
      </c>
    </row>
    <row r="116" ht="15.75" customHeight="1">
      <c r="A116" s="18">
        <v>44803.68317290509</v>
      </c>
      <c r="B116" s="3"/>
      <c r="D116" s="13" t="str">
        <f>VLOOKUP(A116,DADOS_CRUS!$A$2:$F$309,6,0)</f>
        <v/>
      </c>
    </row>
    <row r="117" ht="15.75" customHeight="1">
      <c r="A117" s="18">
        <v>44804.439352500005</v>
      </c>
      <c r="B117" s="3" t="s">
        <v>366</v>
      </c>
      <c r="C117" s="13" t="s">
        <v>1049</v>
      </c>
      <c r="D117" s="13" t="str">
        <f>VLOOKUP(A117,DADOS_CRUS!$A$2:$F$309,6,0)</f>
        <v>Mais de 4 mil</v>
      </c>
    </row>
    <row r="118" ht="15.75" customHeight="1">
      <c r="A118" s="18">
        <v>44804.84930425926</v>
      </c>
      <c r="B118" s="6">
        <v>60.0</v>
      </c>
      <c r="C118" s="13" t="s">
        <v>1048</v>
      </c>
      <c r="D118" s="13">
        <f>VLOOKUP(A118,DADOS_CRUS!$A$2:$F$309,6,0)</f>
        <v>60</v>
      </c>
    </row>
    <row r="119" ht="15.75" customHeight="1">
      <c r="A119" s="18">
        <v>44805.43892909722</v>
      </c>
      <c r="B119" s="6">
        <v>120.0</v>
      </c>
      <c r="C119" s="13" t="s">
        <v>1050</v>
      </c>
      <c r="D119" s="13">
        <f>VLOOKUP(A119,DADOS_CRUS!$A$2:$F$309,6,0)</f>
        <v>120</v>
      </c>
    </row>
    <row r="120" ht="15.75" customHeight="1">
      <c r="A120" s="18">
        <v>44806.72069652777</v>
      </c>
      <c r="B120" s="7">
        <v>2000.0</v>
      </c>
      <c r="C120" s="13" t="s">
        <v>1049</v>
      </c>
      <c r="D120" s="19">
        <f>VLOOKUP(A120,DADOS_CRUS!$A$2:$F$309,6,0)</f>
        <v>2000</v>
      </c>
    </row>
    <row r="121" ht="15.75" customHeight="1">
      <c r="A121" s="18">
        <v>44809.271243379626</v>
      </c>
      <c r="B121" s="6">
        <v>550.0</v>
      </c>
      <c r="C121" s="13" t="s">
        <v>1049</v>
      </c>
      <c r="D121" s="13">
        <f>VLOOKUP(A121,DADOS_CRUS!$A$2:$F$309,6,0)</f>
        <v>550</v>
      </c>
    </row>
    <row r="122" ht="15.75" customHeight="1">
      <c r="A122" s="18">
        <v>44809.74900561343</v>
      </c>
      <c r="B122" s="3"/>
      <c r="D122" s="13" t="str">
        <f>VLOOKUP(A122,DADOS_CRUS!$A$2:$F$309,6,0)</f>
        <v/>
      </c>
    </row>
    <row r="123" ht="15.75" customHeight="1">
      <c r="A123" s="18">
        <v>44809.779790659726</v>
      </c>
      <c r="B123" s="6">
        <v>250.0</v>
      </c>
      <c r="C123" s="13" t="s">
        <v>1050</v>
      </c>
      <c r="D123" s="13">
        <f>VLOOKUP(A123,DADOS_CRUS!$A$2:$F$309,6,0)</f>
        <v>250</v>
      </c>
    </row>
    <row r="124" ht="15.75" customHeight="1">
      <c r="A124" s="18">
        <v>44810.31760077547</v>
      </c>
      <c r="B124" s="7">
        <v>40000.0</v>
      </c>
      <c r="C124" s="13" t="s">
        <v>1049</v>
      </c>
      <c r="D124" s="19">
        <f>VLOOKUP(A124,DADOS_CRUS!$A$2:$F$309,6,0)</f>
        <v>40000</v>
      </c>
    </row>
    <row r="125" ht="15.75" customHeight="1">
      <c r="A125" s="18">
        <v>44810.41319475694</v>
      </c>
      <c r="B125" s="6">
        <v>30.0</v>
      </c>
      <c r="C125" s="13" t="s">
        <v>1048</v>
      </c>
      <c r="D125" s="13">
        <f>VLOOKUP(A125,DADOS_CRUS!$A$2:$F$309,6,0)</f>
        <v>30</v>
      </c>
    </row>
    <row r="126" ht="15.75" customHeight="1">
      <c r="A126" s="18">
        <v>44810.42958229167</v>
      </c>
      <c r="B126" s="6">
        <v>5000.0</v>
      </c>
      <c r="C126" s="13" t="s">
        <v>1049</v>
      </c>
      <c r="D126" s="13">
        <f>VLOOKUP(A126,DADOS_CRUS!$A$2:$F$309,6,0)</f>
        <v>5000</v>
      </c>
    </row>
    <row r="127" ht="15.75" customHeight="1">
      <c r="A127" s="18">
        <v>44810.67920481482</v>
      </c>
      <c r="B127" s="6">
        <v>5000.0</v>
      </c>
      <c r="C127" s="13" t="s">
        <v>1049</v>
      </c>
      <c r="D127" s="13">
        <f>VLOOKUP(A127,DADOS_CRUS!$A$2:$F$309,6,0)</f>
        <v>5000</v>
      </c>
    </row>
    <row r="128" ht="15.75" customHeight="1">
      <c r="A128" s="18">
        <v>44810.88853960648</v>
      </c>
      <c r="B128" s="6">
        <v>10.0</v>
      </c>
      <c r="C128" s="13" t="s">
        <v>1048</v>
      </c>
      <c r="D128" s="13">
        <f>VLOOKUP(A128,DADOS_CRUS!$A$2:$F$309,6,0)</f>
        <v>10</v>
      </c>
    </row>
    <row r="129" ht="15.75" customHeight="1">
      <c r="A129" s="18">
        <v>44810.89982039352</v>
      </c>
      <c r="B129" s="6">
        <v>5000.0</v>
      </c>
      <c r="C129" s="13" t="s">
        <v>1049</v>
      </c>
      <c r="D129" s="13">
        <f>VLOOKUP(A129,DADOS_CRUS!$A$2:$F$309,6,0)</f>
        <v>5000</v>
      </c>
    </row>
    <row r="130" ht="15.75" customHeight="1">
      <c r="A130" s="18">
        <v>44811.45513650463</v>
      </c>
      <c r="B130" s="6">
        <v>4500.0</v>
      </c>
      <c r="C130" s="13" t="s">
        <v>1049</v>
      </c>
      <c r="D130" s="13">
        <f>VLOOKUP(A130,DADOS_CRUS!$A$2:$F$309,6,0)</f>
        <v>4500</v>
      </c>
    </row>
    <row r="131" ht="15.75" customHeight="1">
      <c r="A131" s="18">
        <v>44811.83044849537</v>
      </c>
      <c r="B131" s="3" t="s">
        <v>396</v>
      </c>
      <c r="C131" s="13" t="s">
        <v>1049</v>
      </c>
      <c r="D131" s="13" t="str">
        <f>VLOOKUP(A131,DADOS_CRUS!$A$2:$F$309,6,0)</f>
        <v>300+</v>
      </c>
    </row>
    <row r="132" ht="15.75" customHeight="1">
      <c r="A132" s="18">
        <v>44811.971371886575</v>
      </c>
      <c r="B132" s="3" t="s">
        <v>400</v>
      </c>
      <c r="C132" s="13" t="s">
        <v>1049</v>
      </c>
      <c r="D132" s="13" t="str">
        <f>VLOOKUP(A132,DADOS_CRUS!$A$2:$F$309,6,0)</f>
        <v>50 mil</v>
      </c>
    </row>
    <row r="133" ht="15.75" customHeight="1">
      <c r="A133" s="18">
        <v>44812.47777704861</v>
      </c>
      <c r="B133" s="6">
        <v>4500.0</v>
      </c>
      <c r="C133" s="13" t="s">
        <v>1049</v>
      </c>
      <c r="D133" s="13">
        <f>VLOOKUP(A133,DADOS_CRUS!$A$2:$F$309,6,0)</f>
        <v>4500</v>
      </c>
    </row>
    <row r="134" ht="15.75" customHeight="1">
      <c r="A134" s="18">
        <v>44813.39321807871</v>
      </c>
      <c r="B134" s="6">
        <v>200.0</v>
      </c>
      <c r="C134" s="13" t="s">
        <v>1050</v>
      </c>
      <c r="D134" s="13">
        <f>VLOOKUP(A134,DADOS_CRUS!$A$2:$F$309,6,0)</f>
        <v>200</v>
      </c>
    </row>
    <row r="135" ht="15.75" customHeight="1">
      <c r="A135" s="18">
        <v>44815.801594062505</v>
      </c>
      <c r="B135" s="8">
        <v>1000.0</v>
      </c>
      <c r="C135" s="13" t="s">
        <v>1049</v>
      </c>
      <c r="D135" s="20">
        <f>VLOOKUP(A135,DADOS_CRUS!$A$2:$F$309,6,0)</f>
        <v>1000</v>
      </c>
    </row>
    <row r="136" ht="15.75" customHeight="1">
      <c r="A136" s="18">
        <v>44815.96256381944</v>
      </c>
      <c r="B136" s="6">
        <v>6000.0</v>
      </c>
      <c r="C136" s="13" t="s">
        <v>1049</v>
      </c>
      <c r="D136" s="13">
        <f>VLOOKUP(A136,DADOS_CRUS!$A$2:$F$309,6,0)</f>
        <v>6000</v>
      </c>
    </row>
    <row r="137" ht="15.75" customHeight="1">
      <c r="A137" s="18">
        <v>44816.537365185184</v>
      </c>
      <c r="B137" s="6">
        <v>10.0</v>
      </c>
      <c r="C137" s="13" t="s">
        <v>1048</v>
      </c>
      <c r="D137" s="13">
        <f>VLOOKUP(A137,DADOS_CRUS!$A$2:$F$309,6,0)</f>
        <v>10</v>
      </c>
    </row>
    <row r="138" ht="15.75" customHeight="1">
      <c r="A138" s="18">
        <v>44816.85269354167</v>
      </c>
      <c r="B138" s="6">
        <v>250.0</v>
      </c>
      <c r="C138" s="13" t="s">
        <v>1050</v>
      </c>
      <c r="D138" s="13">
        <f>VLOOKUP(A138,DADOS_CRUS!$A$2:$F$309,6,0)</f>
        <v>250</v>
      </c>
    </row>
    <row r="139" ht="15.75" customHeight="1">
      <c r="A139" s="18">
        <v>44817.34351849537</v>
      </c>
      <c r="B139" s="6">
        <v>400.0</v>
      </c>
      <c r="C139" s="13" t="s">
        <v>1050</v>
      </c>
      <c r="D139" s="13">
        <f>VLOOKUP(A139,DADOS_CRUS!$A$2:$F$309,6,0)</f>
        <v>400</v>
      </c>
    </row>
    <row r="140" ht="15.75" customHeight="1">
      <c r="A140" s="18">
        <v>44817.37193869213</v>
      </c>
      <c r="B140" s="6">
        <v>50.0</v>
      </c>
      <c r="C140" s="13" t="s">
        <v>1048</v>
      </c>
      <c r="D140" s="13">
        <f>VLOOKUP(A140,DADOS_CRUS!$A$2:$F$309,6,0)</f>
        <v>50</v>
      </c>
    </row>
    <row r="141" ht="15.75" customHeight="1">
      <c r="A141" s="18">
        <v>44817.64101923611</v>
      </c>
      <c r="B141" s="6">
        <v>50.0</v>
      </c>
      <c r="C141" s="13" t="s">
        <v>1048</v>
      </c>
      <c r="D141" s="13">
        <f>VLOOKUP(A141,DADOS_CRUS!$A$2:$F$309,6,0)</f>
        <v>50</v>
      </c>
    </row>
    <row r="142" ht="15.75" customHeight="1">
      <c r="A142" s="18">
        <v>44817.840118611115</v>
      </c>
      <c r="B142" s="6">
        <v>3000.0</v>
      </c>
      <c r="C142" s="13" t="s">
        <v>1049</v>
      </c>
      <c r="D142" s="13">
        <f>VLOOKUP(A142,DADOS_CRUS!$A$2:$F$309,6,0)</f>
        <v>3000</v>
      </c>
    </row>
    <row r="143" ht="15.75" customHeight="1">
      <c r="A143" s="18">
        <v>44818.550291817126</v>
      </c>
      <c r="B143" s="6">
        <v>19.0</v>
      </c>
      <c r="C143" s="13" t="s">
        <v>1048</v>
      </c>
      <c r="D143" s="13">
        <f>VLOOKUP(A143,DADOS_CRUS!$A$2:$F$309,6,0)</f>
        <v>19</v>
      </c>
    </row>
    <row r="144" ht="15.75" customHeight="1">
      <c r="A144" s="18">
        <v>44818.663831134254</v>
      </c>
      <c r="B144" s="6">
        <v>2000.0</v>
      </c>
      <c r="C144" s="13" t="s">
        <v>1049</v>
      </c>
      <c r="D144" s="13">
        <f>VLOOKUP(A144,DADOS_CRUS!$A$2:$F$309,6,0)</f>
        <v>2000</v>
      </c>
    </row>
    <row r="145" ht="15.75" customHeight="1">
      <c r="A145" s="18">
        <v>44818.827739456014</v>
      </c>
      <c r="B145" s="6">
        <v>350.0</v>
      </c>
      <c r="C145" s="13" t="s">
        <v>1050</v>
      </c>
      <c r="D145" s="13">
        <f>VLOOKUP(A145,DADOS_CRUS!$A$2:$F$309,6,0)</f>
        <v>350</v>
      </c>
    </row>
    <row r="146" ht="15.75" customHeight="1">
      <c r="A146" s="18">
        <v>44818.8497425463</v>
      </c>
      <c r="B146" s="6">
        <v>300.0</v>
      </c>
      <c r="C146" s="13" t="s">
        <v>1050</v>
      </c>
      <c r="D146" s="13">
        <f>VLOOKUP(A146,DADOS_CRUS!$A$2:$F$309,6,0)</f>
        <v>300</v>
      </c>
    </row>
    <row r="147" ht="15.75" customHeight="1">
      <c r="A147" s="18">
        <v>44819.34967361111</v>
      </c>
      <c r="B147" s="3" t="s">
        <v>437</v>
      </c>
      <c r="C147" s="13" t="s">
        <v>1049</v>
      </c>
      <c r="D147" s="13" t="str">
        <f>VLOOKUP(A147,DADOS_CRUS!$A$2:$F$309,6,0)</f>
        <v>2000+</v>
      </c>
    </row>
    <row r="148" ht="15.75" customHeight="1">
      <c r="A148" s="18">
        <v>44819.705810879634</v>
      </c>
      <c r="B148" s="6">
        <v>50.0</v>
      </c>
      <c r="C148" s="13" t="s">
        <v>1048</v>
      </c>
      <c r="D148" s="13">
        <f>VLOOKUP(A148,DADOS_CRUS!$A$2:$F$309,6,0)</f>
        <v>50</v>
      </c>
    </row>
    <row r="149" ht="15.75" customHeight="1">
      <c r="A149" s="18">
        <v>44820.727474467596</v>
      </c>
      <c r="B149" s="6">
        <v>15000.0</v>
      </c>
      <c r="C149" s="13" t="s">
        <v>1049</v>
      </c>
      <c r="D149" s="13">
        <f>VLOOKUP(A149,DADOS_CRUS!$A$2:$F$309,6,0)</f>
        <v>15000</v>
      </c>
    </row>
    <row r="150" ht="15.75" customHeight="1">
      <c r="A150" s="18">
        <v>44823.889257939816</v>
      </c>
      <c r="B150" s="6">
        <v>900.0</v>
      </c>
      <c r="C150" s="13" t="s">
        <v>1049</v>
      </c>
      <c r="D150" s="13">
        <f>VLOOKUP(A150,DADOS_CRUS!$A$2:$F$309,6,0)</f>
        <v>900</v>
      </c>
    </row>
    <row r="151" ht="15.75" customHeight="1">
      <c r="A151" s="18">
        <v>44823.89506037037</v>
      </c>
      <c r="B151" s="3" t="s">
        <v>443</v>
      </c>
      <c r="C151" s="13" t="s">
        <v>1049</v>
      </c>
      <c r="D151" s="13" t="str">
        <f>VLOOKUP(A151,DADOS_CRUS!$A$2:$F$309,6,0)</f>
        <v>2 mil </v>
      </c>
    </row>
    <row r="152" ht="15.75" customHeight="1">
      <c r="A152" s="18">
        <v>44826.22474856481</v>
      </c>
      <c r="B152" s="6">
        <v>130.0</v>
      </c>
      <c r="C152" s="13" t="s">
        <v>1050</v>
      </c>
      <c r="D152" s="13">
        <f>VLOOKUP(A152,DADOS_CRUS!$A$2:$F$309,6,0)</f>
        <v>130</v>
      </c>
    </row>
    <row r="153" ht="15.75" customHeight="1">
      <c r="A153" s="18">
        <v>44826.32813537037</v>
      </c>
      <c r="B153" s="6">
        <v>75.0</v>
      </c>
      <c r="C153" s="13" t="s">
        <v>1048</v>
      </c>
      <c r="D153" s="13">
        <f>VLOOKUP(A153,DADOS_CRUS!$A$2:$F$309,6,0)</f>
        <v>75</v>
      </c>
    </row>
    <row r="154" ht="15.75" customHeight="1">
      <c r="A154" s="18">
        <v>44826.38431050926</v>
      </c>
      <c r="B154" s="6">
        <v>500.0</v>
      </c>
      <c r="C154" s="13" t="s">
        <v>1050</v>
      </c>
      <c r="D154" s="13">
        <f>VLOOKUP(A154,DADOS_CRUS!$A$2:$F$309,6,0)</f>
        <v>500</v>
      </c>
    </row>
    <row r="155" ht="15.75" customHeight="1">
      <c r="A155" s="18">
        <v>44826.494901701386</v>
      </c>
      <c r="B155" s="6">
        <v>9000.0</v>
      </c>
      <c r="C155" s="13" t="s">
        <v>1049</v>
      </c>
      <c r="D155" s="13">
        <f>VLOOKUP(A155,DADOS_CRUS!$A$2:$F$309,6,0)</f>
        <v>9000</v>
      </c>
    </row>
    <row r="156" ht="15.75" customHeight="1">
      <c r="A156" s="18">
        <v>44826.49539659722</v>
      </c>
      <c r="B156" s="6">
        <v>530.0</v>
      </c>
      <c r="C156" s="13" t="s">
        <v>1049</v>
      </c>
      <c r="D156" s="13">
        <f>VLOOKUP(A156,DADOS_CRUS!$A$2:$F$309,6,0)</f>
        <v>530</v>
      </c>
    </row>
    <row r="157" ht="15.75" customHeight="1">
      <c r="A157" s="18">
        <v>44827.3772131713</v>
      </c>
      <c r="B157" s="6">
        <v>1500.0</v>
      </c>
      <c r="C157" s="13" t="s">
        <v>1049</v>
      </c>
      <c r="D157" s="13">
        <f>VLOOKUP(A157,DADOS_CRUS!$A$2:$F$309,6,0)</f>
        <v>1500</v>
      </c>
    </row>
    <row r="158" ht="15.75" customHeight="1">
      <c r="A158" s="18">
        <v>44827.395829166664</v>
      </c>
      <c r="B158" s="6">
        <v>35.0</v>
      </c>
      <c r="C158" s="13" t="s">
        <v>1048</v>
      </c>
      <c r="D158" s="13">
        <f>VLOOKUP(A158,DADOS_CRUS!$A$2:$F$309,6,0)</f>
        <v>35</v>
      </c>
    </row>
    <row r="159" ht="15.75" customHeight="1">
      <c r="A159" s="18">
        <v>44827.43709269676</v>
      </c>
      <c r="B159" s="6">
        <v>4500.0</v>
      </c>
      <c r="C159" s="13" t="s">
        <v>1049</v>
      </c>
      <c r="D159" s="13">
        <f>VLOOKUP(A159,DADOS_CRUS!$A$2:$F$309,6,0)</f>
        <v>4500</v>
      </c>
    </row>
    <row r="160" ht="15.75" customHeight="1">
      <c r="A160" s="18">
        <v>44827.454339108794</v>
      </c>
      <c r="B160" s="6">
        <v>2000.0</v>
      </c>
      <c r="C160" s="13" t="s">
        <v>1049</v>
      </c>
      <c r="D160" s="13">
        <f>VLOOKUP(A160,DADOS_CRUS!$A$2:$F$309,6,0)</f>
        <v>2000</v>
      </c>
    </row>
    <row r="161" ht="15.75" customHeight="1">
      <c r="A161" s="18">
        <v>44828.34699961805</v>
      </c>
      <c r="B161" s="6">
        <v>500.0</v>
      </c>
      <c r="C161" s="13" t="s">
        <v>1050</v>
      </c>
      <c r="D161" s="13">
        <f>VLOOKUP(A161,DADOS_CRUS!$A$2:$F$309,6,0)</f>
        <v>500</v>
      </c>
    </row>
    <row r="162" ht="15.75" customHeight="1">
      <c r="A162" s="18">
        <v>44828.34994969907</v>
      </c>
      <c r="B162" s="6">
        <v>120.0</v>
      </c>
      <c r="C162" s="13" t="s">
        <v>1050</v>
      </c>
      <c r="D162" s="13">
        <f>VLOOKUP(A162,DADOS_CRUS!$A$2:$F$309,6,0)</f>
        <v>120</v>
      </c>
    </row>
    <row r="163" ht="15.75" customHeight="1">
      <c r="A163" s="18">
        <v>44834.5061566088</v>
      </c>
      <c r="B163" s="7">
        <v>1000.0</v>
      </c>
      <c r="C163" s="13" t="s">
        <v>1049</v>
      </c>
      <c r="D163" s="19">
        <f>VLOOKUP(A163,DADOS_CRUS!$A$2:$F$309,6,0)</f>
        <v>1000</v>
      </c>
    </row>
    <row r="164" ht="15.75" customHeight="1">
      <c r="A164" s="18">
        <v>44834.55994715278</v>
      </c>
      <c r="B164" s="6">
        <v>1500.0</v>
      </c>
      <c r="C164" s="13" t="s">
        <v>1049</v>
      </c>
      <c r="D164" s="13">
        <f>VLOOKUP(A164,DADOS_CRUS!$A$2:$F$309,6,0)</f>
        <v>1500</v>
      </c>
    </row>
    <row r="165" ht="15.75" customHeight="1">
      <c r="A165" s="18">
        <v>44837.69045371527</v>
      </c>
      <c r="B165" s="6">
        <v>750.0</v>
      </c>
      <c r="C165" s="13" t="s">
        <v>1049</v>
      </c>
      <c r="D165" s="13">
        <f>VLOOKUP(A165,DADOS_CRUS!$A$2:$F$309,6,0)</f>
        <v>750</v>
      </c>
    </row>
    <row r="166" ht="15.75" customHeight="1">
      <c r="A166" s="18">
        <v>44840.31214140046</v>
      </c>
      <c r="B166" s="6">
        <v>86300.0</v>
      </c>
      <c r="C166" s="13" t="s">
        <v>1049</v>
      </c>
      <c r="D166" s="13">
        <f>VLOOKUP(A166,DADOS_CRUS!$A$2:$F$309,6,0)</f>
        <v>86300</v>
      </c>
    </row>
    <row r="167" ht="15.75" customHeight="1">
      <c r="A167" s="18">
        <v>44840.360729328706</v>
      </c>
      <c r="B167" s="6">
        <v>5500.0</v>
      </c>
      <c r="C167" s="13" t="s">
        <v>1049</v>
      </c>
      <c r="D167" s="13">
        <f>VLOOKUP(A167,DADOS_CRUS!$A$2:$F$309,6,0)</f>
        <v>5500</v>
      </c>
    </row>
    <row r="168" ht="15.75" customHeight="1">
      <c r="A168" s="18">
        <v>44840.44966017361</v>
      </c>
      <c r="B168" s="3" t="s">
        <v>475</v>
      </c>
      <c r="C168" s="13" t="s">
        <v>1049</v>
      </c>
      <c r="D168" s="13" t="str">
        <f>VLOOKUP(A168,DADOS_CRUS!$A$2:$F$309,6,0)</f>
        <v>+1000</v>
      </c>
    </row>
    <row r="169" ht="15.75" customHeight="1">
      <c r="A169" s="18">
        <v>44840.458330821755</v>
      </c>
      <c r="B169" s="6">
        <v>3500.0</v>
      </c>
      <c r="C169" s="13" t="s">
        <v>1049</v>
      </c>
      <c r="D169" s="13">
        <f>VLOOKUP(A169,DADOS_CRUS!$A$2:$F$309,6,0)</f>
        <v>3500</v>
      </c>
    </row>
    <row r="170" ht="15.75" customHeight="1">
      <c r="A170" s="18">
        <v>44840.46367241898</v>
      </c>
      <c r="B170" s="6">
        <v>3000.0</v>
      </c>
      <c r="C170" s="13" t="s">
        <v>1049</v>
      </c>
      <c r="D170" s="13">
        <f>VLOOKUP(A170,DADOS_CRUS!$A$2:$F$309,6,0)</f>
        <v>3000</v>
      </c>
    </row>
    <row r="171" ht="15.75" customHeight="1">
      <c r="A171" s="18">
        <v>44843.49723605324</v>
      </c>
      <c r="B171" s="6">
        <v>30000.0</v>
      </c>
      <c r="C171" s="13" t="s">
        <v>1049</v>
      </c>
      <c r="D171" s="13">
        <f>VLOOKUP(A171,DADOS_CRUS!$A$2:$F$309,6,0)</f>
        <v>30000</v>
      </c>
    </row>
    <row r="172" ht="15.75" customHeight="1">
      <c r="A172" s="18">
        <v>44844.831785625</v>
      </c>
      <c r="B172" s="3"/>
      <c r="D172" s="13" t="str">
        <f>VLOOKUP(A172,DADOS_CRUS!$A$2:$F$309,6,0)</f>
        <v/>
      </c>
    </row>
    <row r="173" ht="15.75" customHeight="1">
      <c r="A173" s="18">
        <v>44844.85523878472</v>
      </c>
      <c r="B173" s="6">
        <v>700.0</v>
      </c>
      <c r="C173" s="13" t="s">
        <v>1049</v>
      </c>
      <c r="D173" s="13">
        <f>VLOOKUP(A173,DADOS_CRUS!$A$2:$F$309,6,0)</f>
        <v>700</v>
      </c>
    </row>
    <row r="174" ht="15.75" customHeight="1">
      <c r="A174" s="18">
        <v>44845.436312164355</v>
      </c>
      <c r="B174" s="6">
        <v>1000.0</v>
      </c>
      <c r="C174" s="13" t="s">
        <v>1049</v>
      </c>
      <c r="D174" s="13">
        <f>VLOOKUP(A174,DADOS_CRUS!$A$2:$F$309,6,0)</f>
        <v>1000</v>
      </c>
    </row>
    <row r="175" ht="15.75" customHeight="1">
      <c r="A175" s="18">
        <v>44845.43911050926</v>
      </c>
      <c r="B175" s="6">
        <v>2000.0</v>
      </c>
      <c r="C175" s="13" t="s">
        <v>1049</v>
      </c>
      <c r="D175" s="13">
        <f>VLOOKUP(A175,DADOS_CRUS!$A$2:$F$309,6,0)</f>
        <v>2000</v>
      </c>
    </row>
    <row r="176" ht="15.75" customHeight="1">
      <c r="A176" s="18">
        <v>44847.390935069445</v>
      </c>
      <c r="B176" s="6">
        <v>8000.0</v>
      </c>
      <c r="C176" s="13" t="s">
        <v>1049</v>
      </c>
      <c r="D176" s="13">
        <f>VLOOKUP(A176,DADOS_CRUS!$A$2:$F$309,6,0)</f>
        <v>8000</v>
      </c>
    </row>
    <row r="177" ht="15.75" customHeight="1">
      <c r="A177" s="18">
        <v>44847.41266112268</v>
      </c>
      <c r="B177" s="6">
        <v>400.0</v>
      </c>
      <c r="C177" s="13" t="s">
        <v>1050</v>
      </c>
      <c r="D177" s="13">
        <f>VLOOKUP(A177,DADOS_CRUS!$A$2:$F$309,6,0)</f>
        <v>400</v>
      </c>
    </row>
    <row r="178" ht="15.75" customHeight="1">
      <c r="A178" s="18">
        <v>44847.59098597222</v>
      </c>
      <c r="B178" s="6">
        <v>13.0</v>
      </c>
      <c r="C178" s="13" t="s">
        <v>1048</v>
      </c>
      <c r="D178" s="13">
        <f>VLOOKUP(A178,DADOS_CRUS!$A$2:$F$309,6,0)</f>
        <v>13</v>
      </c>
    </row>
    <row r="179" ht="15.75" customHeight="1">
      <c r="A179" s="18">
        <v>44850.34690488426</v>
      </c>
      <c r="B179" s="6">
        <v>10000.0</v>
      </c>
      <c r="C179" s="13" t="s">
        <v>1049</v>
      </c>
      <c r="D179" s="13">
        <f>VLOOKUP(A179,DADOS_CRUS!$A$2:$F$309,6,0)</f>
        <v>10000</v>
      </c>
    </row>
    <row r="180" ht="15.75" customHeight="1">
      <c r="A180" s="18">
        <v>44855.00388574074</v>
      </c>
      <c r="B180" s="6">
        <v>5000.0</v>
      </c>
      <c r="C180" s="13" t="s">
        <v>1049</v>
      </c>
      <c r="D180" s="13">
        <f>VLOOKUP(A180,DADOS_CRUS!$A$2:$F$309,6,0)</f>
        <v>5000</v>
      </c>
    </row>
    <row r="181" ht="15.75" customHeight="1">
      <c r="A181" s="18">
        <v>44855.4651299074</v>
      </c>
      <c r="B181" s="6">
        <v>4000.0</v>
      </c>
      <c r="C181" s="13" t="s">
        <v>1049</v>
      </c>
      <c r="D181" s="13">
        <f>VLOOKUP(A181,DADOS_CRUS!$A$2:$F$309,6,0)</f>
        <v>4000</v>
      </c>
    </row>
    <row r="182" ht="15.75" customHeight="1">
      <c r="A182" s="18">
        <v>44858.65530805556</v>
      </c>
      <c r="B182" s="6">
        <v>3000.0</v>
      </c>
      <c r="C182" s="13" t="s">
        <v>1049</v>
      </c>
      <c r="D182" s="13">
        <f>VLOOKUP(A182,DADOS_CRUS!$A$2:$F$309,6,0)</f>
        <v>3000</v>
      </c>
    </row>
    <row r="183" ht="15.75" customHeight="1">
      <c r="A183" s="18">
        <v>44858.68369986111</v>
      </c>
      <c r="B183" s="6">
        <v>250.0</v>
      </c>
      <c r="C183" s="13" t="s">
        <v>1050</v>
      </c>
      <c r="D183" s="13">
        <f>VLOOKUP(A183,DADOS_CRUS!$A$2:$F$309,6,0)</f>
        <v>250</v>
      </c>
    </row>
    <row r="184" ht="15.75" customHeight="1">
      <c r="A184" s="18">
        <v>44867.76213559028</v>
      </c>
      <c r="B184" s="6">
        <v>800.0</v>
      </c>
      <c r="C184" s="13" t="s">
        <v>1049</v>
      </c>
      <c r="D184" s="13">
        <f>VLOOKUP(A184,DADOS_CRUS!$A$2:$F$309,6,0)</f>
        <v>800</v>
      </c>
    </row>
    <row r="185" ht="15.75" customHeight="1">
      <c r="A185" s="18">
        <v>44868.84776665509</v>
      </c>
      <c r="B185" s="6">
        <v>1200.0</v>
      </c>
      <c r="C185" s="13" t="s">
        <v>1049</v>
      </c>
      <c r="D185" s="13">
        <f>VLOOKUP(A185,DADOS_CRUS!$A$2:$F$309,6,0)</f>
        <v>1200</v>
      </c>
    </row>
    <row r="186" ht="15.75" customHeight="1">
      <c r="A186" s="18">
        <v>44868.8788491088</v>
      </c>
      <c r="B186" s="3" t="s">
        <v>503</v>
      </c>
      <c r="C186" s="13" t="s">
        <v>1050</v>
      </c>
      <c r="D186" s="13" t="str">
        <f>VLOOKUP(A186,DADOS_CRUS!$A$2:$F$309,6,0)</f>
        <v>10 - 150</v>
      </c>
    </row>
    <row r="187" ht="15.75" customHeight="1">
      <c r="A187" s="18">
        <v>44869.35112248843</v>
      </c>
      <c r="B187" s="6">
        <v>500.0</v>
      </c>
      <c r="C187" s="13" t="s">
        <v>1050</v>
      </c>
      <c r="D187" s="13">
        <f>VLOOKUP(A187,DADOS_CRUS!$A$2:$F$309,6,0)</f>
        <v>500</v>
      </c>
    </row>
    <row r="188" ht="15.75" customHeight="1">
      <c r="A188" s="18">
        <v>44869.54834835648</v>
      </c>
      <c r="B188" s="6">
        <v>100.0</v>
      </c>
      <c r="C188" s="13" t="s">
        <v>1050</v>
      </c>
      <c r="D188" s="13">
        <f>VLOOKUP(A188,DADOS_CRUS!$A$2:$F$309,6,0)</f>
        <v>100</v>
      </c>
    </row>
    <row r="189" ht="15.75" customHeight="1">
      <c r="A189" s="18">
        <v>44869.55069282408</v>
      </c>
      <c r="B189" s="6">
        <v>100.0</v>
      </c>
      <c r="C189" s="13" t="s">
        <v>1050</v>
      </c>
      <c r="D189" s="13">
        <f>VLOOKUP(A189,DADOS_CRUS!$A$2:$F$309,6,0)</f>
        <v>100</v>
      </c>
    </row>
    <row r="190" ht="15.75" customHeight="1">
      <c r="A190" s="18">
        <v>44869.80587246528</v>
      </c>
      <c r="B190" s="6">
        <v>142.0</v>
      </c>
      <c r="C190" s="13" t="s">
        <v>1050</v>
      </c>
      <c r="D190" s="13">
        <f>VLOOKUP(A190,DADOS_CRUS!$A$2:$F$309,6,0)</f>
        <v>142</v>
      </c>
    </row>
    <row r="191" ht="15.75" customHeight="1">
      <c r="A191" s="18">
        <v>44872.49582777778</v>
      </c>
      <c r="B191" s="6">
        <v>45000.0</v>
      </c>
      <c r="C191" s="13" t="s">
        <v>1049</v>
      </c>
      <c r="D191" s="13">
        <f>VLOOKUP(A191,DADOS_CRUS!$A$2:$F$309,6,0)</f>
        <v>45000</v>
      </c>
    </row>
    <row r="192" ht="15.75" customHeight="1">
      <c r="A192" s="18">
        <v>44872.54367612269</v>
      </c>
      <c r="B192" s="6">
        <v>1000.0</v>
      </c>
      <c r="C192" s="13" t="s">
        <v>1049</v>
      </c>
      <c r="D192" s="13">
        <f>VLOOKUP(A192,DADOS_CRUS!$A$2:$F$309,6,0)</f>
        <v>1000</v>
      </c>
    </row>
    <row r="193" ht="15.75" customHeight="1">
      <c r="A193" s="18">
        <v>44873.42908021991</v>
      </c>
      <c r="B193" s="3" t="s">
        <v>516</v>
      </c>
      <c r="C193" s="13" t="s">
        <v>1050</v>
      </c>
      <c r="D193" s="13" t="str">
        <f>VLOOKUP(A193,DADOS_CRUS!$A$2:$F$309,6,0)</f>
        <v>Tenho 32 pessoas na minha equipe</v>
      </c>
    </row>
    <row r="194" ht="15.75" customHeight="1">
      <c r="A194" s="18">
        <v>44874.849378935185</v>
      </c>
      <c r="B194" s="7">
        <v>4000.0</v>
      </c>
      <c r="C194" s="13" t="s">
        <v>1049</v>
      </c>
      <c r="D194" s="19">
        <f>VLOOKUP(A194,DADOS_CRUS!$A$2:$F$309,6,0)</f>
        <v>4000</v>
      </c>
    </row>
    <row r="195" ht="15.75" customHeight="1">
      <c r="A195" s="18">
        <v>44874.88450777778</v>
      </c>
      <c r="B195" s="6">
        <v>2000.0</v>
      </c>
      <c r="C195" s="13" t="s">
        <v>1049</v>
      </c>
      <c r="D195" s="13">
        <f>VLOOKUP(A195,DADOS_CRUS!$A$2:$F$309,6,0)</f>
        <v>2000</v>
      </c>
    </row>
    <row r="196" ht="15.75" customHeight="1">
      <c r="A196" s="18">
        <v>44874.96512122685</v>
      </c>
      <c r="B196" s="6">
        <v>170.0</v>
      </c>
      <c r="C196" s="13" t="s">
        <v>1050</v>
      </c>
      <c r="D196" s="13">
        <f>VLOOKUP(A196,DADOS_CRUS!$A$2:$F$309,6,0)</f>
        <v>170</v>
      </c>
    </row>
    <row r="197" ht="15.75" customHeight="1">
      <c r="A197" s="18">
        <v>44875.391976388884</v>
      </c>
      <c r="B197" s="3" t="s">
        <v>524</v>
      </c>
      <c r="C197" s="13" t="s">
        <v>1050</v>
      </c>
      <c r="D197" s="13" t="str">
        <f>VLOOKUP(A197,DADOS_CRUS!$A$2:$F$309,6,0)</f>
        <v>Mais 300</v>
      </c>
    </row>
    <row r="198" ht="15.75" customHeight="1">
      <c r="A198" s="18">
        <v>44875.41066497685</v>
      </c>
      <c r="B198" s="6">
        <v>200.0</v>
      </c>
      <c r="C198" s="13" t="s">
        <v>1050</v>
      </c>
      <c r="D198" s="13">
        <f>VLOOKUP(A198,DADOS_CRUS!$A$2:$F$309,6,0)</f>
        <v>200</v>
      </c>
    </row>
    <row r="199" ht="15.75" customHeight="1">
      <c r="A199" s="18">
        <v>44875.41788267361</v>
      </c>
      <c r="B199" s="6">
        <v>200.0</v>
      </c>
      <c r="C199" s="13" t="s">
        <v>1050</v>
      </c>
      <c r="D199" s="13">
        <f>VLOOKUP(A199,DADOS_CRUS!$A$2:$F$309,6,0)</f>
        <v>200</v>
      </c>
    </row>
    <row r="200" ht="15.75" customHeight="1">
      <c r="A200" s="18">
        <v>44875.49980575232</v>
      </c>
      <c r="B200" s="6">
        <v>500.0</v>
      </c>
      <c r="C200" s="13" t="s">
        <v>1050</v>
      </c>
      <c r="D200" s="13">
        <f>VLOOKUP(A200,DADOS_CRUS!$A$2:$F$309,6,0)</f>
        <v>500</v>
      </c>
    </row>
    <row r="201" ht="15.75" customHeight="1">
      <c r="A201" s="18">
        <v>44875.53980409722</v>
      </c>
      <c r="B201" s="3" t="s">
        <v>532</v>
      </c>
      <c r="C201" s="13" t="s">
        <v>1049</v>
      </c>
      <c r="D201" s="13" t="str">
        <f>VLOOKUP(A201,DADOS_CRUS!$A$2:$F$309,6,0)</f>
        <v>3 mil</v>
      </c>
    </row>
    <row r="202" ht="15.75" customHeight="1">
      <c r="A202" s="18">
        <v>44875.63172600695</v>
      </c>
      <c r="B202" s="6">
        <v>210.0</v>
      </c>
      <c r="C202" s="13" t="s">
        <v>1050</v>
      </c>
      <c r="D202" s="13">
        <f>VLOOKUP(A202,DADOS_CRUS!$A$2:$F$309,6,0)</f>
        <v>210</v>
      </c>
    </row>
    <row r="203" ht="15.75" customHeight="1">
      <c r="A203" s="18">
        <v>44883.39823756945</v>
      </c>
      <c r="B203" s="3" t="s">
        <v>536</v>
      </c>
      <c r="C203" s="13" t="s">
        <v>1049</v>
      </c>
      <c r="D203" s="13" t="str">
        <f>VLOOKUP(A203,DADOS_CRUS!$A$2:$F$309,6,0)</f>
        <v>+1000 no Brasil</v>
      </c>
    </row>
    <row r="204" ht="15.75" customHeight="1">
      <c r="A204" s="18">
        <v>44897.50240020834</v>
      </c>
      <c r="B204" s="6">
        <v>90.0</v>
      </c>
      <c r="C204" s="13" t="s">
        <v>1048</v>
      </c>
      <c r="D204" s="13">
        <f>VLOOKUP(A204,DADOS_CRUS!$A$2:$F$309,6,0)</f>
        <v>90</v>
      </c>
    </row>
    <row r="205" ht="15.75" customHeight="1">
      <c r="A205" s="18">
        <v>44897.506278437504</v>
      </c>
      <c r="B205" s="6">
        <v>20.0</v>
      </c>
      <c r="C205" s="13" t="s">
        <v>1048</v>
      </c>
      <c r="D205" s="13">
        <f>VLOOKUP(A205,DADOS_CRUS!$A$2:$F$309,6,0)</f>
        <v>20</v>
      </c>
    </row>
    <row r="206" ht="15.75" customHeight="1">
      <c r="A206" s="18">
        <v>44911.6155687037</v>
      </c>
      <c r="B206" s="3" t="s">
        <v>543</v>
      </c>
      <c r="C206" s="13" t="s">
        <v>1049</v>
      </c>
      <c r="D206" s="13" t="str">
        <f>VLOOKUP(A206,DADOS_CRUS!$A$2:$F$309,6,0)</f>
        <v>&gt; 40k</v>
      </c>
    </row>
    <row r="207" ht="15.75" customHeight="1">
      <c r="A207" s="18">
        <v>44912.475751666665</v>
      </c>
      <c r="B207" s="6">
        <v>1000.0</v>
      </c>
      <c r="C207" s="13" t="s">
        <v>1049</v>
      </c>
      <c r="D207" s="13">
        <f>VLOOKUP(A207,DADOS_CRUS!$A$2:$F$309,6,0)</f>
        <v>1000</v>
      </c>
    </row>
    <row r="208" ht="15.75" customHeight="1">
      <c r="A208" s="18">
        <v>44912.48014452546</v>
      </c>
      <c r="B208" s="7">
        <v>1300.0</v>
      </c>
      <c r="C208" s="13" t="s">
        <v>1049</v>
      </c>
      <c r="D208" s="19">
        <f>VLOOKUP(A208,DADOS_CRUS!$A$2:$F$309,6,0)</f>
        <v>1300</v>
      </c>
    </row>
    <row r="209" ht="15.75" customHeight="1">
      <c r="A209" s="18">
        <v>44912.491616921296</v>
      </c>
      <c r="B209" s="6">
        <v>1000.0</v>
      </c>
      <c r="C209" s="13" t="s">
        <v>1049</v>
      </c>
      <c r="D209" s="13">
        <f>VLOOKUP(A209,DADOS_CRUS!$A$2:$F$309,6,0)</f>
        <v>1000</v>
      </c>
    </row>
    <row r="210" ht="15.75" customHeight="1">
      <c r="A210" s="18">
        <v>44912.49765851852</v>
      </c>
      <c r="B210" s="6">
        <v>1350.0</v>
      </c>
      <c r="C210" s="13" t="s">
        <v>1049</v>
      </c>
      <c r="D210" s="13">
        <f>VLOOKUP(A210,DADOS_CRUS!$A$2:$F$309,6,0)</f>
        <v>1350</v>
      </c>
    </row>
    <row r="211" ht="15.75" customHeight="1">
      <c r="A211" s="18">
        <v>44912.533807685184</v>
      </c>
      <c r="B211" s="6">
        <v>1500.0</v>
      </c>
      <c r="C211" s="13" t="s">
        <v>1049</v>
      </c>
      <c r="D211" s="13">
        <f>VLOOKUP(A211,DADOS_CRUS!$A$2:$F$309,6,0)</f>
        <v>1500</v>
      </c>
    </row>
    <row r="212" ht="15.75" customHeight="1">
      <c r="A212" s="18">
        <v>44914.39634550926</v>
      </c>
      <c r="B212" s="6">
        <v>1200.0</v>
      </c>
      <c r="C212" s="13" t="s">
        <v>1049</v>
      </c>
      <c r="D212" s="13">
        <f>VLOOKUP(A212,DADOS_CRUS!$A$2:$F$309,6,0)</f>
        <v>1200</v>
      </c>
    </row>
    <row r="213" ht="15.75" customHeight="1">
      <c r="A213" s="18">
        <v>44914.80163403935</v>
      </c>
      <c r="B213" s="6">
        <v>90.0</v>
      </c>
      <c r="C213" s="13" t="s">
        <v>1048</v>
      </c>
      <c r="D213" s="13">
        <f>VLOOKUP(A213,DADOS_CRUS!$A$2:$F$309,6,0)</f>
        <v>90</v>
      </c>
    </row>
    <row r="214" ht="15.75" customHeight="1">
      <c r="A214" s="18">
        <v>44916.30979912037</v>
      </c>
      <c r="B214" s="6">
        <v>1200.0</v>
      </c>
      <c r="C214" s="13" t="s">
        <v>1049</v>
      </c>
      <c r="D214" s="13">
        <f>VLOOKUP(A214,DADOS_CRUS!$A$2:$F$309,6,0)</f>
        <v>1200</v>
      </c>
    </row>
    <row r="215" ht="15.75" customHeight="1">
      <c r="A215" s="18">
        <v>44916.790853506944</v>
      </c>
      <c r="B215" s="6">
        <v>400.0</v>
      </c>
      <c r="C215" s="13" t="s">
        <v>1050</v>
      </c>
      <c r="D215" s="13">
        <f>VLOOKUP(A215,DADOS_CRUS!$A$2:$F$309,6,0)</f>
        <v>400</v>
      </c>
    </row>
    <row r="216" ht="15.75" customHeight="1">
      <c r="A216" s="18">
        <v>44916.94627273148</v>
      </c>
      <c r="B216" s="6">
        <v>900.0</v>
      </c>
      <c r="C216" s="13" t="s">
        <v>1049</v>
      </c>
      <c r="D216" s="13">
        <f>VLOOKUP(A216,DADOS_CRUS!$A$2:$F$309,6,0)</f>
        <v>900</v>
      </c>
    </row>
    <row r="217" ht="15.75" customHeight="1">
      <c r="A217" s="18">
        <v>44917.4245618287</v>
      </c>
      <c r="B217" s="3" t="s">
        <v>566</v>
      </c>
      <c r="C217" s="13" t="s">
        <v>1049</v>
      </c>
      <c r="D217" s="13" t="str">
        <f>VLOOKUP(A217,DADOS_CRUS!$A$2:$F$309,6,0)</f>
        <v>+1200</v>
      </c>
    </row>
    <row r="218" ht="15.75" customHeight="1">
      <c r="A218" s="18">
        <v>44917.61169421296</v>
      </c>
      <c r="B218" s="7">
        <v>12000.0</v>
      </c>
      <c r="C218" s="13" t="s">
        <v>1049</v>
      </c>
      <c r="D218" s="19">
        <f>VLOOKUP(A218,DADOS_CRUS!$A$2:$F$309,6,0)</f>
        <v>12000</v>
      </c>
    </row>
    <row r="219" ht="15.75" customHeight="1">
      <c r="A219" s="18">
        <v>44917.703884953706</v>
      </c>
      <c r="B219" s="6">
        <v>30.0</v>
      </c>
      <c r="C219" s="13" t="s">
        <v>1048</v>
      </c>
      <c r="D219" s="13">
        <f>VLOOKUP(A219,DADOS_CRUS!$A$2:$F$309,6,0)</f>
        <v>30</v>
      </c>
    </row>
    <row r="220" ht="15.75" customHeight="1">
      <c r="A220" s="18">
        <v>44917.70837979167</v>
      </c>
      <c r="B220" s="6">
        <v>1800.0</v>
      </c>
      <c r="C220" s="13" t="s">
        <v>1049</v>
      </c>
      <c r="D220" s="13">
        <f>VLOOKUP(A220,DADOS_CRUS!$A$2:$F$309,6,0)</f>
        <v>1800</v>
      </c>
    </row>
    <row r="221" ht="15.75" customHeight="1">
      <c r="A221" s="18">
        <v>44917.865620798606</v>
      </c>
      <c r="B221" s="6">
        <v>1800.0</v>
      </c>
      <c r="C221" s="13" t="s">
        <v>1049</v>
      </c>
      <c r="D221" s="13">
        <f>VLOOKUP(A221,DADOS_CRUS!$A$2:$F$309,6,0)</f>
        <v>1800</v>
      </c>
    </row>
    <row r="222" ht="15.75" customHeight="1">
      <c r="A222" s="18">
        <v>44921.75309063657</v>
      </c>
      <c r="B222" s="6">
        <v>2500.0</v>
      </c>
      <c r="C222" s="13" t="s">
        <v>1049</v>
      </c>
      <c r="D222" s="13">
        <f>VLOOKUP(A222,DADOS_CRUS!$A$2:$F$309,6,0)</f>
        <v>2500</v>
      </c>
    </row>
    <row r="223" ht="15.75" customHeight="1">
      <c r="A223" s="18">
        <v>44921.77821399306</v>
      </c>
      <c r="B223" s="6">
        <v>1000.0</v>
      </c>
      <c r="C223" s="13" t="s">
        <v>1049</v>
      </c>
      <c r="D223" s="13">
        <f>VLOOKUP(A223,DADOS_CRUS!$A$2:$F$309,6,0)</f>
        <v>1000</v>
      </c>
    </row>
    <row r="224" ht="15.75" customHeight="1">
      <c r="A224" s="18">
        <v>44921.79012358796</v>
      </c>
      <c r="B224" s="6">
        <v>200.0</v>
      </c>
      <c r="C224" s="13" t="s">
        <v>1050</v>
      </c>
      <c r="D224" s="13">
        <f>VLOOKUP(A224,DADOS_CRUS!$A$2:$F$309,6,0)</f>
        <v>200</v>
      </c>
    </row>
    <row r="225" ht="15.75" customHeight="1">
      <c r="A225" s="18">
        <v>44923.36441137732</v>
      </c>
      <c r="B225" s="6">
        <v>300.0</v>
      </c>
      <c r="C225" s="13" t="s">
        <v>1050</v>
      </c>
      <c r="D225" s="13">
        <f>VLOOKUP(A225,DADOS_CRUS!$A$2:$F$309,6,0)</f>
        <v>300</v>
      </c>
    </row>
    <row r="226" ht="15.75" customHeight="1">
      <c r="A226" s="18">
        <v>44923.70794707176</v>
      </c>
      <c r="B226" s="3" t="s">
        <v>587</v>
      </c>
      <c r="C226" s="13" t="s">
        <v>1049</v>
      </c>
      <c r="D226" s="13" t="str">
        <f>VLOOKUP(A226,DADOS_CRUS!$A$2:$F$309,6,0)</f>
        <v>40 mil</v>
      </c>
    </row>
    <row r="227" ht="15.75" customHeight="1">
      <c r="A227" s="18">
        <v>44928.365468819444</v>
      </c>
      <c r="B227" s="6">
        <v>300.0</v>
      </c>
      <c r="C227" s="13" t="s">
        <v>1050</v>
      </c>
      <c r="D227" s="13">
        <f>VLOOKUP(A227,DADOS_CRUS!$A$2:$F$309,6,0)</f>
        <v>300</v>
      </c>
    </row>
    <row r="228" ht="15.75" customHeight="1">
      <c r="A228" s="18">
        <v>44937.63539185185</v>
      </c>
      <c r="B228" s="3"/>
      <c r="D228" s="13" t="str">
        <f>VLOOKUP(A228,DADOS_CRUS!$A$2:$F$309,6,0)</f>
        <v/>
      </c>
    </row>
    <row r="229" ht="15.75" customHeight="1">
      <c r="A229" s="18">
        <v>44938.62578861111</v>
      </c>
      <c r="B229" s="3" t="s">
        <v>591</v>
      </c>
      <c r="C229" s="13" t="s">
        <v>1049</v>
      </c>
      <c r="D229" s="13" t="str">
        <f>VLOOKUP(A229,DADOS_CRUS!$A$2:$F$309,6,0)</f>
        <v>&gt; 20k</v>
      </c>
    </row>
    <row r="230" ht="15.75" customHeight="1">
      <c r="A230" s="18">
        <v>44938.76366848379</v>
      </c>
      <c r="B230" s="6">
        <v>150.0</v>
      </c>
      <c r="C230" s="13" t="s">
        <v>1050</v>
      </c>
      <c r="D230" s="13">
        <f>VLOOKUP(A230,DADOS_CRUS!$A$2:$F$309,6,0)</f>
        <v>150</v>
      </c>
    </row>
    <row r="231" ht="15.75" customHeight="1">
      <c r="A231" s="18">
        <v>44938.77905790509</v>
      </c>
      <c r="B231" s="6">
        <v>180.0</v>
      </c>
      <c r="C231" s="13" t="s">
        <v>1050</v>
      </c>
      <c r="D231" s="13">
        <f>VLOOKUP(A231,DADOS_CRUS!$A$2:$F$309,6,0)</f>
        <v>180</v>
      </c>
    </row>
    <row r="232" ht="15.75" customHeight="1">
      <c r="A232" s="18">
        <v>44939.81697813657</v>
      </c>
      <c r="B232" s="6">
        <v>40.0</v>
      </c>
      <c r="C232" s="13" t="s">
        <v>1048</v>
      </c>
      <c r="D232" s="13">
        <f>VLOOKUP(A232,DADOS_CRUS!$A$2:$F$309,6,0)</f>
        <v>40</v>
      </c>
    </row>
    <row r="233" ht="15.75" customHeight="1">
      <c r="A233" s="18">
        <v>44939.996466296296</v>
      </c>
      <c r="B233" s="6">
        <v>1200.0</v>
      </c>
      <c r="C233" s="13" t="s">
        <v>1049</v>
      </c>
      <c r="D233" s="13">
        <f>VLOOKUP(A233,DADOS_CRUS!$A$2:$F$309,6,0)</f>
        <v>1200</v>
      </c>
    </row>
    <row r="234" ht="15.75" customHeight="1">
      <c r="A234" s="18">
        <v>44941.704715196756</v>
      </c>
      <c r="B234" s="3" t="s">
        <v>606</v>
      </c>
      <c r="C234" s="13" t="s">
        <v>1050</v>
      </c>
      <c r="D234" s="13" t="str">
        <f>VLOOKUP(A234,DADOS_CRUS!$A$2:$F$309,6,0)</f>
        <v>Mais de 200</v>
      </c>
    </row>
    <row r="235" ht="15.75" customHeight="1">
      <c r="A235" s="18">
        <v>44946.85991144676</v>
      </c>
      <c r="B235" s="6">
        <v>35000.0</v>
      </c>
      <c r="C235" s="13" t="s">
        <v>1049</v>
      </c>
      <c r="D235" s="13">
        <f>VLOOKUP(A235,DADOS_CRUS!$A$2:$F$309,6,0)</f>
        <v>35000</v>
      </c>
    </row>
    <row r="236" ht="15.75" customHeight="1">
      <c r="A236" s="18">
        <v>44983.70119222222</v>
      </c>
      <c r="B236" s="3" t="s">
        <v>613</v>
      </c>
      <c r="C236" s="13" t="s">
        <v>1049</v>
      </c>
      <c r="D236" s="13" t="str">
        <f>VLOOKUP(A236,DADOS_CRUS!$A$2:$F$309,6,0)</f>
        <v>50000 funcionários, 4500 em tecnolgoias</v>
      </c>
    </row>
    <row r="237" ht="15.75" customHeight="1">
      <c r="A237" s="18">
        <v>44984.86452746528</v>
      </c>
      <c r="B237" s="6">
        <v>100.0</v>
      </c>
      <c r="C237" s="13" t="s">
        <v>1050</v>
      </c>
      <c r="D237" s="13">
        <f>VLOOKUP(A237,DADOS_CRUS!$A$2:$F$309,6,0)</f>
        <v>100</v>
      </c>
    </row>
    <row r="238" ht="15.75" customHeight="1">
      <c r="A238" s="18">
        <v>44984.86730038194</v>
      </c>
      <c r="B238" s="6">
        <v>50.0</v>
      </c>
      <c r="C238" s="13" t="s">
        <v>1048</v>
      </c>
      <c r="D238" s="13">
        <f>VLOOKUP(A238,DADOS_CRUS!$A$2:$F$309,6,0)</f>
        <v>50</v>
      </c>
    </row>
    <row r="239" ht="15.75" customHeight="1">
      <c r="A239" s="18">
        <v>44985.822345775465</v>
      </c>
      <c r="B239" s="3" t="s">
        <v>622</v>
      </c>
      <c r="C239" s="13" t="s">
        <v>1049</v>
      </c>
      <c r="D239" s="13" t="str">
        <f>VLOOKUP(A239,DADOS_CRUS!$A$2:$F$309,6,0)</f>
        <v>500+</v>
      </c>
    </row>
    <row r="240" ht="15.75" customHeight="1">
      <c r="A240" s="18">
        <v>44991.61612056713</v>
      </c>
      <c r="B240" s="6">
        <v>1000.0</v>
      </c>
      <c r="C240" s="13" t="s">
        <v>1049</v>
      </c>
      <c r="D240" s="13">
        <f>VLOOKUP(A240,DADOS_CRUS!$A$2:$F$309,6,0)</f>
        <v>1000</v>
      </c>
    </row>
    <row r="241" ht="15.75" customHeight="1">
      <c r="A241" s="18">
        <v>44991.72146537037</v>
      </c>
      <c r="B241" s="3" t="s">
        <v>627</v>
      </c>
      <c r="C241" s="13" t="s">
        <v>1049</v>
      </c>
      <c r="D241" s="13" t="str">
        <f>VLOOKUP(A241,DADOS_CRUS!$A$2:$F$309,6,0)</f>
        <v>Mais de 1.000</v>
      </c>
    </row>
    <row r="242" ht="15.75" customHeight="1">
      <c r="A242" s="18">
        <v>44991.829087129634</v>
      </c>
      <c r="B242" s="6">
        <v>3000.0</v>
      </c>
      <c r="C242" s="13" t="s">
        <v>1049</v>
      </c>
      <c r="D242" s="13">
        <f>VLOOKUP(A242,DADOS_CRUS!$A$2:$F$309,6,0)</f>
        <v>3000</v>
      </c>
    </row>
    <row r="243" ht="15.75" customHeight="1">
      <c r="A243" s="18">
        <v>44993.82636167824</v>
      </c>
      <c r="B243" s="6">
        <v>80.0</v>
      </c>
      <c r="C243" s="13" t="s">
        <v>1048</v>
      </c>
      <c r="D243" s="13">
        <f>VLOOKUP(A243,DADOS_CRUS!$A$2:$F$309,6,0)</f>
        <v>80</v>
      </c>
    </row>
    <row r="244" ht="15.75" customHeight="1">
      <c r="A244" s="18">
        <v>44994.42645236111</v>
      </c>
      <c r="B244" s="6">
        <v>15000.0</v>
      </c>
      <c r="C244" s="13" t="s">
        <v>1049</v>
      </c>
      <c r="D244" s="13">
        <f>VLOOKUP(A244,DADOS_CRUS!$A$2:$F$309,6,0)</f>
        <v>15000</v>
      </c>
    </row>
    <row r="245" ht="15.75" customHeight="1">
      <c r="A245" s="18">
        <v>44994.70852748843</v>
      </c>
      <c r="B245" s="3" t="s">
        <v>638</v>
      </c>
      <c r="C245" s="13" t="s">
        <v>1049</v>
      </c>
      <c r="D245" s="13" t="str">
        <f>VLOOKUP(A245,DADOS_CRUS!$A$2:$F$309,6,0)</f>
        <v>TI 19 mil  / empresa 90 mil</v>
      </c>
    </row>
    <row r="246" ht="15.75" customHeight="1">
      <c r="A246" s="18">
        <v>44994.8202521875</v>
      </c>
      <c r="B246" s="3" t="s">
        <v>644</v>
      </c>
      <c r="C246" s="13" t="s">
        <v>1049</v>
      </c>
      <c r="D246" s="13" t="str">
        <f>VLOOKUP(A246,DADOS_CRUS!$A$2:$F$309,6,0)</f>
        <v>33 mil</v>
      </c>
    </row>
    <row r="247" ht="15.75" customHeight="1">
      <c r="A247" s="18">
        <v>44995.45760380787</v>
      </c>
      <c r="B247" s="6">
        <v>200.0</v>
      </c>
      <c r="C247" s="13" t="s">
        <v>1050</v>
      </c>
      <c r="D247" s="13">
        <f>VLOOKUP(A247,DADOS_CRUS!$A$2:$F$309,6,0)</f>
        <v>200</v>
      </c>
    </row>
    <row r="248" ht="15.75" customHeight="1">
      <c r="A248" s="18">
        <v>44997.58415138889</v>
      </c>
      <c r="B248" s="6">
        <v>1000.0</v>
      </c>
      <c r="C248" s="13" t="s">
        <v>1049</v>
      </c>
      <c r="D248" s="13">
        <f>VLOOKUP(A248,DADOS_CRUS!$A$2:$F$309,6,0)</f>
        <v>1000</v>
      </c>
    </row>
    <row r="249" ht="15.75" customHeight="1">
      <c r="A249" s="18">
        <v>44999.70612702546</v>
      </c>
      <c r="B249" s="6">
        <v>12.0</v>
      </c>
      <c r="C249" s="13" t="s">
        <v>1048</v>
      </c>
      <c r="D249" s="13">
        <f>VLOOKUP(A249,DADOS_CRUS!$A$2:$F$309,6,0)</f>
        <v>12</v>
      </c>
    </row>
    <row r="250" ht="15.75" customHeight="1">
      <c r="A250" s="18">
        <v>44999.71939459491</v>
      </c>
      <c r="B250" s="3" t="s">
        <v>654</v>
      </c>
      <c r="C250" s="13" t="s">
        <v>1049</v>
      </c>
      <c r="D250" s="13" t="str">
        <f>VLOOKUP(A250,DADOS_CRUS!$A$2:$F$309,6,0)</f>
        <v>mais de 10k</v>
      </c>
    </row>
    <row r="251" ht="15.75" customHeight="1">
      <c r="A251" s="18">
        <v>44999.98663353009</v>
      </c>
      <c r="B251" s="6">
        <v>1500.0</v>
      </c>
      <c r="C251" s="13" t="s">
        <v>1049</v>
      </c>
      <c r="D251" s="13">
        <f>VLOOKUP(A251,DADOS_CRUS!$A$2:$F$309,6,0)</f>
        <v>1500</v>
      </c>
    </row>
    <row r="252" ht="15.75" customHeight="1">
      <c r="A252" s="18">
        <v>45000.8621596875</v>
      </c>
      <c r="B252" s="6">
        <v>8000.0</v>
      </c>
      <c r="C252" s="13" t="s">
        <v>1049</v>
      </c>
      <c r="D252" s="13">
        <f>VLOOKUP(A252,DADOS_CRUS!$A$2:$F$309,6,0)</f>
        <v>8000</v>
      </c>
    </row>
    <row r="253" ht="15.75" customHeight="1">
      <c r="A253" s="18">
        <v>45000.867805393515</v>
      </c>
      <c r="B253" s="6">
        <v>320.0</v>
      </c>
      <c r="C253" s="13" t="s">
        <v>1050</v>
      </c>
      <c r="D253" s="13">
        <f>VLOOKUP(A253,DADOS_CRUS!$A$2:$F$309,6,0)</f>
        <v>320</v>
      </c>
    </row>
    <row r="254" ht="15.75" customHeight="1">
      <c r="A254" s="18">
        <v>45001.39503053241</v>
      </c>
      <c r="B254" s="6">
        <v>3000.0</v>
      </c>
      <c r="C254" s="13" t="s">
        <v>1049</v>
      </c>
      <c r="D254" s="13">
        <f>VLOOKUP(A254,DADOS_CRUS!$A$2:$F$309,6,0)</f>
        <v>3000</v>
      </c>
    </row>
    <row r="255" ht="15.75" customHeight="1">
      <c r="A255" s="18">
        <v>45003.759358194446</v>
      </c>
      <c r="B255" s="6">
        <v>1000.0</v>
      </c>
      <c r="C255" s="13" t="s">
        <v>1049</v>
      </c>
      <c r="D255" s="13">
        <f>VLOOKUP(A255,DADOS_CRUS!$A$2:$F$309,6,0)</f>
        <v>1000</v>
      </c>
    </row>
    <row r="256" ht="15.75" customHeight="1">
      <c r="A256" s="18">
        <v>44869.491359050924</v>
      </c>
      <c r="B256" s="6">
        <v>30000.0</v>
      </c>
      <c r="C256" s="13" t="s">
        <v>1049</v>
      </c>
      <c r="D256" s="13">
        <f>VLOOKUP(A256,DADOS_CRUS!$A$2:$F$309,6,0)</f>
        <v>30000</v>
      </c>
    </row>
    <row r="257" ht="15.75" customHeight="1">
      <c r="A257" s="18">
        <v>44869.49301082176</v>
      </c>
      <c r="B257" s="6">
        <v>30000.0</v>
      </c>
      <c r="C257" s="13" t="s">
        <v>1049</v>
      </c>
      <c r="D257" s="13">
        <f>VLOOKUP(A257,DADOS_CRUS!$A$2:$F$309,6,0)</f>
        <v>30000</v>
      </c>
    </row>
    <row r="258" ht="15.75" customHeight="1">
      <c r="A258" s="18">
        <v>44869.496987754625</v>
      </c>
      <c r="B258" s="6">
        <v>14000.0</v>
      </c>
      <c r="C258" s="13" t="s">
        <v>1049</v>
      </c>
      <c r="D258" s="13">
        <f>VLOOKUP(A258,DADOS_CRUS!$A$2:$F$309,6,0)</f>
        <v>14000</v>
      </c>
    </row>
    <row r="259" ht="15.75" customHeight="1">
      <c r="A259" s="18">
        <v>44869.49806136574</v>
      </c>
      <c r="B259" s="6">
        <v>30000.0</v>
      </c>
      <c r="C259" s="13" t="s">
        <v>1049</v>
      </c>
      <c r="D259" s="13">
        <f>VLOOKUP(A259,DADOS_CRUS!$A$2:$F$309,6,0)</f>
        <v>30000</v>
      </c>
    </row>
    <row r="260" ht="15.75" customHeight="1">
      <c r="A260" s="18">
        <v>44869.51219767361</v>
      </c>
      <c r="B260" s="6">
        <v>10.0</v>
      </c>
      <c r="C260" s="13" t="s">
        <v>1048</v>
      </c>
      <c r="D260" s="13">
        <f>VLOOKUP(A260,DADOS_CRUS!$A$2:$F$309,6,0)</f>
        <v>10</v>
      </c>
    </row>
    <row r="261" ht="15.75" customHeight="1">
      <c r="A261" s="18">
        <v>44872.57876847222</v>
      </c>
      <c r="B261" s="3" t="s">
        <v>676</v>
      </c>
      <c r="C261" s="13" t="s">
        <v>1049</v>
      </c>
      <c r="D261" s="13" t="str">
        <f>VLOOKUP(A261,DADOS_CRUS!$A$2:$F$309,6,0)</f>
        <v>12 mil</v>
      </c>
    </row>
    <row r="262" ht="15.75" customHeight="1">
      <c r="A262" s="18">
        <v>44872.59413891204</v>
      </c>
      <c r="B262" s="3" t="s">
        <v>679</v>
      </c>
      <c r="C262" s="13" t="s">
        <v>1049</v>
      </c>
      <c r="D262" s="13" t="str">
        <f>VLOOKUP(A262,DADOS_CRUS!$A$2:$F$309,6,0)</f>
        <v>30K</v>
      </c>
    </row>
    <row r="263" ht="15.75" customHeight="1">
      <c r="A263" s="18">
        <v>44872.606347442124</v>
      </c>
      <c r="B263" s="6">
        <v>30000.0</v>
      </c>
      <c r="C263" s="13" t="s">
        <v>1049</v>
      </c>
      <c r="D263" s="13">
        <f>VLOOKUP(A263,DADOS_CRUS!$A$2:$F$309,6,0)</f>
        <v>30000</v>
      </c>
    </row>
    <row r="264" ht="15.75" customHeight="1">
      <c r="A264" s="18">
        <v>44872.62340005787</v>
      </c>
      <c r="B264" s="3" t="s">
        <v>269</v>
      </c>
      <c r="C264" s="13" t="s">
        <v>1049</v>
      </c>
      <c r="D264" s="13" t="str">
        <f>VLOOKUP(A264,DADOS_CRUS!$A$2:$F$309,6,0)</f>
        <v>22 mil</v>
      </c>
    </row>
    <row r="265" ht="15.75" customHeight="1">
      <c r="A265" s="18">
        <v>44872.700260451384</v>
      </c>
      <c r="B265" s="6">
        <v>30000.0</v>
      </c>
      <c r="C265" s="13" t="s">
        <v>1049</v>
      </c>
      <c r="D265" s="13">
        <f>VLOOKUP(A265,DADOS_CRUS!$A$2:$F$309,6,0)</f>
        <v>30000</v>
      </c>
    </row>
    <row r="266" ht="15.75" customHeight="1">
      <c r="A266" s="18">
        <v>44872.72802721064</v>
      </c>
      <c r="B266" s="3" t="s">
        <v>587</v>
      </c>
      <c r="C266" s="13" t="s">
        <v>1049</v>
      </c>
      <c r="D266" s="13" t="str">
        <f>VLOOKUP(A266,DADOS_CRUS!$A$2:$F$309,6,0)</f>
        <v>40 mil</v>
      </c>
    </row>
    <row r="267" ht="15.75" customHeight="1">
      <c r="A267" s="18">
        <v>44872.74194828703</v>
      </c>
      <c r="B267" s="6">
        <v>12000.0</v>
      </c>
      <c r="C267" s="13" t="s">
        <v>1049</v>
      </c>
      <c r="D267" s="13">
        <f>VLOOKUP(A267,DADOS_CRUS!$A$2:$F$309,6,0)</f>
        <v>12000</v>
      </c>
    </row>
    <row r="268" ht="15.75" customHeight="1">
      <c r="A268" s="18">
        <v>44873.62212555556</v>
      </c>
      <c r="B268" s="6">
        <v>4.0</v>
      </c>
      <c r="C268" s="13" t="s">
        <v>1047</v>
      </c>
      <c r="D268" s="13">
        <f>VLOOKUP(A268,DADOS_CRUS!$A$2:$F$309,6,0)</f>
        <v>4</v>
      </c>
    </row>
    <row r="269" ht="15.75" customHeight="1">
      <c r="A269" s="18">
        <v>44895.37893329861</v>
      </c>
      <c r="B269" s="3" t="s">
        <v>689</v>
      </c>
      <c r="C269" s="13" t="s">
        <v>1049</v>
      </c>
      <c r="D269" s="13" t="str">
        <f>VLOOKUP(A269,DADOS_CRUS!$A$2:$F$309,6,0)</f>
        <v>15 mil</v>
      </c>
    </row>
    <row r="270" ht="15.75" customHeight="1">
      <c r="A270" s="18">
        <v>44895.379983506944</v>
      </c>
      <c r="B270" s="6">
        <v>34000.0</v>
      </c>
      <c r="C270" s="13" t="s">
        <v>1049</v>
      </c>
      <c r="D270" s="13">
        <f>VLOOKUP(A270,DADOS_CRUS!$A$2:$F$309,6,0)</f>
        <v>34000</v>
      </c>
    </row>
    <row r="271" ht="15.75" customHeight="1">
      <c r="A271" s="18">
        <v>44895.385052314814</v>
      </c>
      <c r="B271" s="6">
        <v>5000.0</v>
      </c>
      <c r="C271" s="13" t="s">
        <v>1049</v>
      </c>
      <c r="D271" s="13">
        <f>VLOOKUP(A271,DADOS_CRUS!$A$2:$F$309,6,0)</f>
        <v>5000</v>
      </c>
    </row>
    <row r="272" ht="15.75" customHeight="1">
      <c r="A272" s="18">
        <v>44895.42949769676</v>
      </c>
      <c r="B272" s="3" t="s">
        <v>693</v>
      </c>
      <c r="C272" s="13" t="s">
        <v>1049</v>
      </c>
      <c r="D272" s="13" t="str">
        <f>VLOOKUP(A272,DADOS_CRUS!$A$2:$F$309,6,0)</f>
        <v>15k</v>
      </c>
    </row>
    <row r="273" ht="15.75" customHeight="1">
      <c r="A273" s="18">
        <v>44895.50252623843</v>
      </c>
      <c r="B273" s="6">
        <v>35000.0</v>
      </c>
      <c r="C273" s="13" t="s">
        <v>1049</v>
      </c>
      <c r="D273" s="13">
        <f>VLOOKUP(A273,DADOS_CRUS!$A$2:$F$309,6,0)</f>
        <v>35000</v>
      </c>
    </row>
    <row r="274" ht="15.75" customHeight="1">
      <c r="A274" s="18">
        <v>44895.63207545139</v>
      </c>
      <c r="B274" s="3" t="s">
        <v>265</v>
      </c>
      <c r="C274" s="13" t="s">
        <v>1049</v>
      </c>
      <c r="D274" s="13" t="str">
        <f>VLOOKUP(A274,DADOS_CRUS!$A$2:$F$309,6,0)</f>
        <v>20 mil</v>
      </c>
    </row>
    <row r="275" ht="15.75" customHeight="1">
      <c r="A275" s="18">
        <v>44895.7819883912</v>
      </c>
      <c r="B275" s="6">
        <v>15000.0</v>
      </c>
      <c r="C275" s="13" t="s">
        <v>1049</v>
      </c>
      <c r="D275" s="13">
        <f>VLOOKUP(A275,DADOS_CRUS!$A$2:$F$309,6,0)</f>
        <v>15000</v>
      </c>
    </row>
    <row r="276" ht="15.75" customHeight="1">
      <c r="A276" s="18">
        <v>44908.78832501157</v>
      </c>
      <c r="B276" s="6">
        <v>20000.0</v>
      </c>
      <c r="C276" s="13" t="s">
        <v>1049</v>
      </c>
      <c r="D276" s="13">
        <f>VLOOKUP(A276,DADOS_CRUS!$A$2:$F$309,6,0)</f>
        <v>20000</v>
      </c>
    </row>
    <row r="277" ht="15.75" customHeight="1">
      <c r="A277" s="18">
        <v>44908.79065552083</v>
      </c>
      <c r="B277" s="3" t="s">
        <v>703</v>
      </c>
      <c r="C277" s="13" t="s">
        <v>1049</v>
      </c>
      <c r="D277" s="13" t="str">
        <f>VLOOKUP(A277,DADOS_CRUS!$A$2:$F$309,6,0)</f>
        <v>&gt;20000</v>
      </c>
    </row>
    <row r="278" ht="15.75" customHeight="1">
      <c r="A278" s="18">
        <v>44909.25709493055</v>
      </c>
      <c r="B278" s="3" t="s">
        <v>273</v>
      </c>
      <c r="C278" s="13" t="s">
        <v>1049</v>
      </c>
      <c r="D278" s="13" t="str">
        <f>VLOOKUP(A278,DADOS_CRUS!$A$2:$F$309,6,0)</f>
        <v>30 mil</v>
      </c>
    </row>
    <row r="279" ht="15.75" customHeight="1">
      <c r="A279" s="18">
        <v>44936.43735232639</v>
      </c>
      <c r="B279" s="7">
        <v>15000.0</v>
      </c>
      <c r="C279" s="13" t="s">
        <v>1049</v>
      </c>
      <c r="D279" s="19">
        <f>VLOOKUP(A279,DADOS_CRUS!$A$2:$F$309,6,0)</f>
        <v>15000</v>
      </c>
    </row>
    <row r="280" ht="15.75" customHeight="1">
      <c r="A280" s="18">
        <v>44936.44024783565</v>
      </c>
      <c r="B280" s="3" t="s">
        <v>676</v>
      </c>
      <c r="C280" s="13" t="s">
        <v>1049</v>
      </c>
      <c r="D280" s="13" t="str">
        <f>VLOOKUP(A280,DADOS_CRUS!$A$2:$F$309,6,0)</f>
        <v>12 mil</v>
      </c>
    </row>
    <row r="281" ht="15.75" customHeight="1">
      <c r="A281" s="18">
        <v>44936.49985784722</v>
      </c>
      <c r="B281" s="6">
        <v>3000.0</v>
      </c>
      <c r="C281" s="13" t="s">
        <v>1049</v>
      </c>
      <c r="D281" s="13">
        <f>VLOOKUP(A281,DADOS_CRUS!$A$2:$F$309,6,0)</f>
        <v>3000</v>
      </c>
    </row>
    <row r="282" ht="15.75" customHeight="1">
      <c r="A282" s="18">
        <v>44936.529431874995</v>
      </c>
      <c r="B282" s="6">
        <v>40.0</v>
      </c>
      <c r="C282" s="13" t="s">
        <v>1048</v>
      </c>
      <c r="D282" s="13">
        <f>VLOOKUP(A282,DADOS_CRUS!$A$2:$F$309,6,0)</f>
        <v>40</v>
      </c>
    </row>
    <row r="283" ht="15.75" customHeight="1">
      <c r="A283" s="18">
        <v>44939.57586848379</v>
      </c>
      <c r="B283" s="6">
        <v>8.0</v>
      </c>
      <c r="C283" s="13" t="s">
        <v>1047</v>
      </c>
      <c r="D283" s="13">
        <f>VLOOKUP(A283,DADOS_CRUS!$A$2:$F$309,6,0)</f>
        <v>8</v>
      </c>
    </row>
    <row r="284" ht="15.75" customHeight="1">
      <c r="A284" s="18">
        <v>44923.729016157406</v>
      </c>
      <c r="B284" s="6">
        <v>150.0</v>
      </c>
      <c r="C284" s="13" t="s">
        <v>1050</v>
      </c>
      <c r="D284" s="13">
        <f>VLOOKUP(A284,DADOS_CRUS!$A$2:$F$309,6,0)</f>
        <v>150</v>
      </c>
    </row>
    <row r="285" ht="15.75" customHeight="1">
      <c r="A285" s="18">
        <v>45004.84043888889</v>
      </c>
      <c r="B285" s="6">
        <v>1600.0</v>
      </c>
      <c r="C285" s="13" t="s">
        <v>1049</v>
      </c>
      <c r="D285" s="13">
        <f>VLOOKUP(A285,DADOS_CRUS!$A$2:$F$309,6,0)</f>
        <v>1600</v>
      </c>
    </row>
    <row r="286" ht="15.75" customHeight="1">
      <c r="A286" s="18">
        <v>45004.937716307875</v>
      </c>
      <c r="B286" s="6">
        <v>8000.0</v>
      </c>
      <c r="C286" s="13" t="s">
        <v>1049</v>
      </c>
      <c r="D286" s="13">
        <f>VLOOKUP(A286,DADOS_CRUS!$A$2:$F$309,6,0)</f>
        <v>8000</v>
      </c>
    </row>
    <row r="287" ht="15.75" customHeight="1">
      <c r="A287" s="18">
        <v>45005.0669984375</v>
      </c>
      <c r="B287" s="6">
        <v>1000.0</v>
      </c>
      <c r="C287" s="13" t="s">
        <v>1049</v>
      </c>
      <c r="D287" s="13">
        <f>VLOOKUP(A287,DADOS_CRUS!$A$2:$F$309,6,0)</f>
        <v>1000</v>
      </c>
    </row>
    <row r="288" ht="15.75" customHeight="1">
      <c r="A288" s="18">
        <v>45005.36549114583</v>
      </c>
      <c r="B288" s="3" t="s">
        <v>723</v>
      </c>
      <c r="C288" s="13" t="s">
        <v>1049</v>
      </c>
      <c r="D288" s="13" t="str">
        <f>VLOOKUP(A288,DADOS_CRUS!$A$2:$F$309,6,0)</f>
        <v>+ 1.000</v>
      </c>
    </row>
    <row r="289" ht="15.75" customHeight="1">
      <c r="A289" s="18">
        <v>45005.41745875</v>
      </c>
      <c r="B289" s="6">
        <v>500.0</v>
      </c>
      <c r="C289" s="13" t="s">
        <v>1050</v>
      </c>
      <c r="D289" s="13">
        <f>VLOOKUP(A289,DADOS_CRUS!$A$2:$F$309,6,0)</f>
        <v>500</v>
      </c>
    </row>
    <row r="290" ht="15.75" customHeight="1">
      <c r="A290" s="18">
        <v>45005.49294541667</v>
      </c>
      <c r="B290" s="6">
        <v>5000.0</v>
      </c>
      <c r="C290" s="13" t="s">
        <v>1049</v>
      </c>
      <c r="D290" s="13">
        <f>VLOOKUP(A290,DADOS_CRUS!$A$2:$F$309,6,0)</f>
        <v>5000</v>
      </c>
    </row>
    <row r="291" ht="15.75" customHeight="1">
      <c r="A291" s="18">
        <v>45005.5103591088</v>
      </c>
      <c r="B291" s="6">
        <v>300.0</v>
      </c>
      <c r="C291" s="13" t="s">
        <v>1050</v>
      </c>
      <c r="D291" s="13">
        <f>VLOOKUP(A291,DADOS_CRUS!$A$2:$F$309,6,0)</f>
        <v>300</v>
      </c>
    </row>
    <row r="292" ht="15.75" customHeight="1">
      <c r="A292" s="18">
        <v>45005.61546223379</v>
      </c>
      <c r="B292" s="3" t="s">
        <v>731</v>
      </c>
      <c r="C292" s="13" t="s">
        <v>1050</v>
      </c>
      <c r="D292" s="13" t="str">
        <f>VLOOKUP(A292,DADOS_CRUS!$A$2:$F$309,6,0)</f>
        <v>+200</v>
      </c>
    </row>
    <row r="293" ht="15.75" customHeight="1">
      <c r="A293" s="18">
        <v>45005.73196447917</v>
      </c>
      <c r="B293" s="6">
        <v>70.0</v>
      </c>
      <c r="C293" s="13" t="s">
        <v>1048</v>
      </c>
      <c r="D293" s="13">
        <f>VLOOKUP(A293,DADOS_CRUS!$A$2:$F$309,6,0)</f>
        <v>70</v>
      </c>
    </row>
    <row r="294" ht="15.75" customHeight="1">
      <c r="A294" s="18">
        <v>45005.79329611111</v>
      </c>
      <c r="B294" s="6">
        <v>2.0</v>
      </c>
      <c r="C294" s="13" t="s">
        <v>1047</v>
      </c>
      <c r="D294" s="13">
        <f>VLOOKUP(A294,DADOS_CRUS!$A$2:$F$309,6,0)</f>
        <v>2</v>
      </c>
    </row>
    <row r="295" ht="15.75" customHeight="1">
      <c r="A295" s="18">
        <v>45005.806326666665</v>
      </c>
      <c r="B295" s="6">
        <v>12.0</v>
      </c>
      <c r="C295" s="13" t="s">
        <v>1048</v>
      </c>
      <c r="D295" s="13">
        <f>VLOOKUP(A295,DADOS_CRUS!$A$2:$F$309,6,0)</f>
        <v>12</v>
      </c>
    </row>
    <row r="296" ht="15.75" customHeight="1">
      <c r="A296" s="18">
        <v>45005.81031054398</v>
      </c>
      <c r="B296" s="6">
        <v>500.0</v>
      </c>
      <c r="C296" s="13" t="s">
        <v>1050</v>
      </c>
      <c r="D296" s="13">
        <f>VLOOKUP(A296,DADOS_CRUS!$A$2:$F$309,6,0)</f>
        <v>500</v>
      </c>
    </row>
    <row r="297" ht="15.75" customHeight="1">
      <c r="A297" s="18">
        <v>45005.84483530093</v>
      </c>
      <c r="B297" s="6">
        <v>1500.0</v>
      </c>
      <c r="C297" s="13" t="s">
        <v>1049</v>
      </c>
      <c r="D297" s="13">
        <f>VLOOKUP(A297,DADOS_CRUS!$A$2:$F$309,6,0)</f>
        <v>1500</v>
      </c>
    </row>
    <row r="298" ht="15.75" customHeight="1">
      <c r="A298" s="18">
        <v>45006.31866106481</v>
      </c>
      <c r="B298" s="6">
        <v>300.0</v>
      </c>
      <c r="C298" s="13" t="s">
        <v>1050</v>
      </c>
      <c r="D298" s="13">
        <f>VLOOKUP(A298,DADOS_CRUS!$A$2:$F$309,6,0)</f>
        <v>300</v>
      </c>
    </row>
    <row r="299" ht="15.75" customHeight="1">
      <c r="A299" s="18">
        <v>45006.42344501158</v>
      </c>
      <c r="B299" s="6">
        <v>2000.0</v>
      </c>
      <c r="C299" s="13" t="s">
        <v>1049</v>
      </c>
      <c r="D299" s="13">
        <f>VLOOKUP(A299,DADOS_CRUS!$A$2:$F$309,6,0)</f>
        <v>2000</v>
      </c>
    </row>
    <row r="300" ht="15.75" customHeight="1">
      <c r="A300" s="18">
        <v>45006.62159368055</v>
      </c>
      <c r="B300" s="3" t="s">
        <v>754</v>
      </c>
      <c r="C300" s="13" t="s">
        <v>1049</v>
      </c>
      <c r="D300" s="13" t="str">
        <f>VLOOKUP(A300,DADOS_CRUS!$A$2:$F$309,6,0)</f>
        <v>100 mil </v>
      </c>
    </row>
    <row r="301" ht="15.75" customHeight="1">
      <c r="A301" s="18">
        <v>45006.68978423611</v>
      </c>
      <c r="B301" s="6">
        <v>15.0</v>
      </c>
      <c r="C301" s="13" t="s">
        <v>1048</v>
      </c>
      <c r="D301" s="13">
        <f>VLOOKUP(A301,DADOS_CRUS!$A$2:$F$309,6,0)</f>
        <v>15</v>
      </c>
    </row>
    <row r="302" ht="15.75" customHeight="1">
      <c r="A302" s="18">
        <v>45006.71503766204</v>
      </c>
      <c r="B302" s="6">
        <v>5000.0</v>
      </c>
      <c r="C302" s="13" t="s">
        <v>1049</v>
      </c>
      <c r="D302" s="13">
        <f>VLOOKUP(A302,DADOS_CRUS!$A$2:$F$309,6,0)</f>
        <v>5000</v>
      </c>
    </row>
    <row r="303" ht="15.75" customHeight="1">
      <c r="A303" s="18">
        <v>45006.80583456019</v>
      </c>
      <c r="B303" s="6">
        <v>110.0</v>
      </c>
      <c r="C303" s="13" t="s">
        <v>1050</v>
      </c>
      <c r="D303" s="13">
        <f>VLOOKUP(A303,DADOS_CRUS!$A$2:$F$309,6,0)</f>
        <v>110</v>
      </c>
    </row>
    <row r="304" ht="15.75" customHeight="1">
      <c r="A304" s="18">
        <v>45007.79320409722</v>
      </c>
      <c r="B304" s="6">
        <v>500.0</v>
      </c>
      <c r="C304" s="13" t="s">
        <v>1050</v>
      </c>
      <c r="D304" s="13">
        <f>VLOOKUP(A304,DADOS_CRUS!$A$2:$F$309,6,0)</f>
        <v>500</v>
      </c>
    </row>
    <row r="305" ht="15.75" customHeight="1">
      <c r="A305" s="18">
        <v>45011.86144054398</v>
      </c>
      <c r="B305" s="6">
        <v>7000.0</v>
      </c>
      <c r="C305" s="13" t="s">
        <v>1049</v>
      </c>
      <c r="D305" s="13">
        <f>VLOOKUP(A305,DADOS_CRUS!$A$2:$F$309,6,0)</f>
        <v>7000</v>
      </c>
    </row>
    <row r="306" ht="15.75" customHeight="1">
      <c r="A306" s="18">
        <v>45017.52062765046</v>
      </c>
      <c r="B306" s="6">
        <v>20000.0</v>
      </c>
      <c r="C306" s="13" t="s">
        <v>1049</v>
      </c>
      <c r="D306" s="13">
        <f>VLOOKUP(A306,DADOS_CRUS!$A$2:$F$309,6,0)</f>
        <v>20000</v>
      </c>
    </row>
    <row r="307" ht="15.75" customHeight="1">
      <c r="A307" s="18">
        <v>45017.584411539356</v>
      </c>
      <c r="B307" s="6">
        <v>7.0</v>
      </c>
      <c r="C307" s="13" t="s">
        <v>1047</v>
      </c>
      <c r="D307" s="13">
        <f>VLOOKUP(A307,DADOS_CRUS!$A$2:$F$309,6,0)</f>
        <v>7</v>
      </c>
    </row>
    <row r="308" ht="15.75" customHeight="1">
      <c r="A308" s="18">
        <v>45017.5884818287</v>
      </c>
      <c r="B308" s="6">
        <v>20.0</v>
      </c>
      <c r="C308" s="13" t="s">
        <v>1048</v>
      </c>
      <c r="D308" s="13">
        <f>VLOOKUP(A308,DADOS_CRUS!$A$2:$F$309,6,0)</f>
        <v>20</v>
      </c>
    </row>
    <row r="309" ht="15.75" customHeight="1">
      <c r="A309" s="18">
        <v>45017.68873217593</v>
      </c>
      <c r="B309" s="6">
        <v>50.0</v>
      </c>
      <c r="C309" s="13" t="s">
        <v>1048</v>
      </c>
      <c r="D309" s="13">
        <f>VLOOKUP(A309,DADOS_CRUS!$A$2:$F$309,6,0)</f>
        <v>50</v>
      </c>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29.75"/>
    <col customWidth="1" min="3" max="3" width="23.25"/>
    <col customWidth="1" min="4" max="6" width="12.63"/>
  </cols>
  <sheetData>
    <row r="1" ht="15.75" customHeight="1">
      <c r="A1" s="3" t="s">
        <v>1043</v>
      </c>
      <c r="B1" s="3" t="s">
        <v>1044</v>
      </c>
      <c r="C1" s="13" t="s">
        <v>1045</v>
      </c>
      <c r="D1" s="3"/>
      <c r="E1" s="21"/>
      <c r="G1" s="21"/>
      <c r="H1" s="21"/>
      <c r="I1" s="21"/>
      <c r="J1" s="21"/>
      <c r="K1" s="21"/>
      <c r="L1" s="21"/>
    </row>
    <row r="2" ht="15.75" customHeight="1">
      <c r="A2" s="18">
        <v>44755.73250599537</v>
      </c>
      <c r="B2" s="3" t="s">
        <v>21</v>
      </c>
      <c r="C2" s="3" t="s">
        <v>21</v>
      </c>
      <c r="D2" s="3"/>
      <c r="E2" s="21"/>
      <c r="G2" s="21"/>
      <c r="H2" s="21"/>
      <c r="I2" s="21"/>
      <c r="J2" s="21"/>
      <c r="K2" s="21"/>
      <c r="L2" s="21"/>
    </row>
    <row r="3" ht="15.75" customHeight="1">
      <c r="A3" s="18">
        <v>44755.748178368056</v>
      </c>
      <c r="B3" s="3" t="s">
        <v>28</v>
      </c>
      <c r="C3" s="3" t="s">
        <v>28</v>
      </c>
      <c r="D3" s="3"/>
      <c r="G3" s="21" t="s">
        <v>1051</v>
      </c>
      <c r="H3" s="21"/>
      <c r="I3" s="21"/>
      <c r="J3" s="21"/>
      <c r="K3" s="21"/>
      <c r="L3" s="21"/>
    </row>
    <row r="4" ht="15.75" customHeight="1">
      <c r="A4" s="18">
        <v>44755.86872974537</v>
      </c>
      <c r="B4" s="3" t="s">
        <v>21</v>
      </c>
      <c r="C4" s="3" t="s">
        <v>21</v>
      </c>
      <c r="D4" s="3"/>
      <c r="E4" s="21"/>
      <c r="G4" s="21" t="s">
        <v>1051</v>
      </c>
      <c r="H4" s="21"/>
      <c r="I4" s="21"/>
      <c r="J4" s="21"/>
      <c r="K4" s="21"/>
      <c r="L4" s="21"/>
    </row>
    <row r="5" ht="15.75" customHeight="1">
      <c r="A5" s="18">
        <v>44757.93479650463</v>
      </c>
      <c r="B5" s="3" t="s">
        <v>38</v>
      </c>
      <c r="C5" s="3" t="s">
        <v>38</v>
      </c>
      <c r="D5" s="3"/>
      <c r="E5" s="21"/>
      <c r="G5" s="21" t="s">
        <v>1051</v>
      </c>
      <c r="H5" s="21"/>
      <c r="I5" s="21"/>
      <c r="J5" s="21"/>
      <c r="K5" s="21"/>
      <c r="L5" s="21"/>
    </row>
    <row r="6" ht="15.75" customHeight="1">
      <c r="A6" s="18">
        <v>44759.79665355324</v>
      </c>
      <c r="B6" s="3" t="s">
        <v>21</v>
      </c>
      <c r="C6" s="3" t="s">
        <v>21</v>
      </c>
      <c r="D6" s="3"/>
      <c r="E6" s="21"/>
      <c r="G6" s="21" t="s">
        <v>1051</v>
      </c>
      <c r="H6" s="21"/>
      <c r="I6" s="21"/>
      <c r="J6" s="21"/>
      <c r="K6" s="21"/>
      <c r="L6" s="21"/>
    </row>
    <row r="7" ht="15.75" customHeight="1">
      <c r="A7" s="18">
        <v>44760.375846724535</v>
      </c>
      <c r="B7" s="3" t="s">
        <v>44</v>
      </c>
      <c r="C7" s="3" t="s">
        <v>44</v>
      </c>
      <c r="D7" s="3"/>
      <c r="E7" s="21"/>
      <c r="G7" s="21" t="s">
        <v>1051</v>
      </c>
      <c r="H7" s="21"/>
      <c r="I7" s="21"/>
      <c r="J7" s="21"/>
      <c r="K7" s="21"/>
      <c r="L7" s="21"/>
    </row>
    <row r="8" ht="15.75" customHeight="1">
      <c r="A8" s="18">
        <v>44760.38371947917</v>
      </c>
      <c r="B8" s="3" t="s">
        <v>50</v>
      </c>
      <c r="C8" s="3" t="s">
        <v>50</v>
      </c>
      <c r="D8" s="3"/>
      <c r="E8" s="21"/>
      <c r="G8" s="21" t="s">
        <v>1051</v>
      </c>
      <c r="H8" s="21"/>
      <c r="I8" s="21"/>
      <c r="J8" s="21"/>
      <c r="K8" s="21"/>
      <c r="L8" s="21"/>
    </row>
    <row r="9" ht="15.75" customHeight="1">
      <c r="A9" s="18">
        <v>44760.41188417824</v>
      </c>
      <c r="B9" s="3" t="s">
        <v>38</v>
      </c>
      <c r="C9" s="3" t="s">
        <v>38</v>
      </c>
      <c r="D9" s="3"/>
      <c r="E9" s="21"/>
      <c r="G9" s="21" t="s">
        <v>1051</v>
      </c>
      <c r="H9" s="21"/>
      <c r="I9" s="21"/>
      <c r="J9" s="21"/>
      <c r="K9" s="21"/>
      <c r="L9" s="21"/>
    </row>
    <row r="10" ht="15.75" customHeight="1">
      <c r="A10" s="18">
        <v>44760.41341518519</v>
      </c>
      <c r="B10" s="3" t="s">
        <v>62</v>
      </c>
      <c r="C10" s="3" t="s">
        <v>62</v>
      </c>
      <c r="D10" s="3"/>
      <c r="E10" s="21"/>
      <c r="G10" s="21" t="s">
        <v>1051</v>
      </c>
      <c r="H10" s="21"/>
      <c r="I10" s="21"/>
      <c r="J10" s="21"/>
      <c r="K10" s="21"/>
      <c r="L10" s="21"/>
    </row>
    <row r="11" ht="15.75" customHeight="1">
      <c r="A11" s="18">
        <v>44760.42588887732</v>
      </c>
      <c r="B11" s="3" t="s">
        <v>21</v>
      </c>
      <c r="C11" s="3" t="s">
        <v>21</v>
      </c>
      <c r="D11" s="3"/>
      <c r="E11" s="21"/>
      <c r="G11" s="21" t="s">
        <v>1051</v>
      </c>
      <c r="H11" s="21"/>
      <c r="I11" s="21"/>
      <c r="J11" s="21"/>
      <c r="K11" s="21"/>
      <c r="L11" s="21"/>
    </row>
    <row r="12" ht="15.75" customHeight="1">
      <c r="A12" s="18">
        <v>44760.64883305556</v>
      </c>
      <c r="B12" s="3" t="s">
        <v>38</v>
      </c>
      <c r="C12" s="3" t="s">
        <v>38</v>
      </c>
      <c r="D12" s="3"/>
      <c r="E12" s="21"/>
      <c r="G12" s="21" t="s">
        <v>1051</v>
      </c>
      <c r="H12" s="21"/>
      <c r="I12" s="21"/>
      <c r="J12" s="21"/>
      <c r="K12" s="21"/>
      <c r="L12" s="21"/>
    </row>
    <row r="13" ht="15.75" customHeight="1">
      <c r="A13" s="18">
        <v>44760.653281921295</v>
      </c>
      <c r="B13" s="3" t="s">
        <v>76</v>
      </c>
      <c r="C13" s="3" t="s">
        <v>76</v>
      </c>
      <c r="D13" s="3"/>
      <c r="E13" s="21"/>
      <c r="G13" s="21" t="s">
        <v>1051</v>
      </c>
      <c r="H13" s="21"/>
      <c r="I13" s="21"/>
      <c r="J13" s="21"/>
      <c r="K13" s="21"/>
      <c r="L13" s="21"/>
    </row>
    <row r="14" ht="15.75" customHeight="1">
      <c r="A14" s="18">
        <v>44760.656834594905</v>
      </c>
      <c r="B14" s="3" t="s">
        <v>38</v>
      </c>
      <c r="C14" s="3" t="s">
        <v>38</v>
      </c>
      <c r="D14" s="3"/>
      <c r="E14" s="21"/>
      <c r="G14" s="21" t="s">
        <v>1051</v>
      </c>
      <c r="H14" s="21"/>
      <c r="I14" s="21"/>
      <c r="J14" s="21"/>
      <c r="K14" s="21"/>
      <c r="L14" s="21"/>
    </row>
    <row r="15" ht="15.75" customHeight="1">
      <c r="A15" s="18">
        <v>44760.66311758102</v>
      </c>
      <c r="B15" s="3" t="s">
        <v>38</v>
      </c>
      <c r="C15" s="3" t="s">
        <v>38</v>
      </c>
      <c r="D15" s="3"/>
      <c r="E15" s="21"/>
      <c r="G15" s="21" t="s">
        <v>1051</v>
      </c>
      <c r="H15" s="21"/>
      <c r="I15" s="21"/>
      <c r="J15" s="21"/>
      <c r="K15" s="21"/>
      <c r="L15" s="21"/>
    </row>
    <row r="16" ht="15.75" customHeight="1">
      <c r="A16" s="18">
        <v>44761.500587546296</v>
      </c>
      <c r="B16" s="3" t="s">
        <v>21</v>
      </c>
      <c r="C16" s="3" t="s">
        <v>21</v>
      </c>
      <c r="D16" s="3"/>
      <c r="E16" s="21"/>
      <c r="G16" s="21" t="s">
        <v>1051</v>
      </c>
      <c r="H16" s="21"/>
      <c r="I16" s="21"/>
      <c r="J16" s="21"/>
      <c r="K16" s="21"/>
      <c r="L16" s="21"/>
    </row>
    <row r="17" ht="15.75" customHeight="1">
      <c r="A17" s="18">
        <v>44761.61353188657</v>
      </c>
      <c r="B17" s="3" t="s">
        <v>38</v>
      </c>
      <c r="C17" s="3" t="s">
        <v>38</v>
      </c>
      <c r="D17" s="3"/>
      <c r="E17" s="21"/>
      <c r="G17" s="21"/>
      <c r="H17" s="21"/>
      <c r="I17" s="21"/>
      <c r="J17" s="21"/>
      <c r="K17" s="21"/>
      <c r="L17" s="21"/>
    </row>
    <row r="18" ht="15.75" customHeight="1">
      <c r="A18" s="18">
        <v>44761.824837962966</v>
      </c>
      <c r="B18" s="3" t="s">
        <v>91</v>
      </c>
      <c r="C18" s="3" t="s">
        <v>1052</v>
      </c>
      <c r="D18" s="3"/>
      <c r="E18" s="21"/>
      <c r="G18" s="21" t="s">
        <v>1051</v>
      </c>
      <c r="H18" s="21"/>
      <c r="I18" s="21"/>
      <c r="J18" s="21"/>
      <c r="K18" s="21"/>
      <c r="L18" s="21"/>
    </row>
    <row r="19" ht="15.75" customHeight="1">
      <c r="A19" s="18">
        <v>44762.369802511574</v>
      </c>
      <c r="B19" s="3" t="s">
        <v>21</v>
      </c>
      <c r="C19" s="3" t="s">
        <v>21</v>
      </c>
      <c r="D19" s="3"/>
      <c r="E19" s="21"/>
      <c r="G19" s="21" t="s">
        <v>1051</v>
      </c>
      <c r="H19" s="21"/>
      <c r="I19" s="21"/>
      <c r="J19" s="21"/>
      <c r="K19" s="21"/>
      <c r="L19" s="21"/>
    </row>
    <row r="20" ht="15.75" customHeight="1">
      <c r="A20" s="18">
        <v>44762.410301412034</v>
      </c>
      <c r="B20" s="3" t="s">
        <v>38</v>
      </c>
      <c r="C20" s="3" t="s">
        <v>38</v>
      </c>
      <c r="D20" s="3"/>
      <c r="E20" s="21"/>
      <c r="G20" s="21" t="s">
        <v>1051</v>
      </c>
      <c r="H20" s="21"/>
      <c r="I20" s="21"/>
      <c r="J20" s="21"/>
      <c r="K20" s="21"/>
      <c r="L20" s="21"/>
    </row>
    <row r="21" ht="15.75" customHeight="1">
      <c r="A21" s="18">
        <v>44762.410536689815</v>
      </c>
      <c r="B21" s="3" t="s">
        <v>102</v>
      </c>
      <c r="C21" s="3" t="s">
        <v>62</v>
      </c>
      <c r="D21" s="3"/>
      <c r="E21" s="21"/>
      <c r="G21" s="21" t="s">
        <v>1051</v>
      </c>
      <c r="H21" s="21"/>
      <c r="I21" s="21"/>
      <c r="J21" s="21"/>
      <c r="K21" s="21"/>
      <c r="L21" s="21"/>
    </row>
    <row r="22" ht="15.75" customHeight="1">
      <c r="A22" s="18">
        <v>44762.42314377315</v>
      </c>
      <c r="B22" s="3" t="s">
        <v>44</v>
      </c>
      <c r="C22" s="3" t="s">
        <v>44</v>
      </c>
      <c r="D22" s="3"/>
      <c r="E22" s="21"/>
      <c r="G22" s="21" t="s">
        <v>1051</v>
      </c>
      <c r="H22" s="21"/>
      <c r="I22" s="21"/>
      <c r="J22" s="21"/>
      <c r="K22" s="21"/>
      <c r="L22" s="21"/>
    </row>
    <row r="23" ht="15.75" customHeight="1">
      <c r="A23" s="18">
        <v>44762.88609325231</v>
      </c>
      <c r="B23" s="3" t="s">
        <v>44</v>
      </c>
      <c r="C23" s="3" t="s">
        <v>44</v>
      </c>
      <c r="D23" s="3"/>
      <c r="E23" s="21"/>
      <c r="G23" s="21" t="s">
        <v>1051</v>
      </c>
      <c r="H23" s="21"/>
      <c r="I23" s="21"/>
      <c r="J23" s="21"/>
      <c r="K23" s="21"/>
      <c r="L23" s="21"/>
    </row>
    <row r="24" ht="15.75" customHeight="1">
      <c r="A24" s="18">
        <v>44766.42798438657</v>
      </c>
      <c r="B24" s="3" t="s">
        <v>102</v>
      </c>
      <c r="C24" s="3" t="s">
        <v>62</v>
      </c>
      <c r="D24" s="3"/>
      <c r="E24" s="21"/>
      <c r="G24" s="21" t="s">
        <v>1051</v>
      </c>
      <c r="H24" s="21"/>
      <c r="I24" s="21"/>
      <c r="J24" s="21"/>
      <c r="K24" s="21"/>
      <c r="L24" s="21"/>
    </row>
    <row r="25" ht="15.75" customHeight="1">
      <c r="A25" s="18">
        <v>44766.461911562496</v>
      </c>
      <c r="B25" s="3" t="s">
        <v>21</v>
      </c>
      <c r="C25" s="3" t="s">
        <v>21</v>
      </c>
      <c r="D25" s="3"/>
      <c r="E25" s="21"/>
      <c r="G25" s="21" t="s">
        <v>1051</v>
      </c>
      <c r="H25" s="21"/>
      <c r="I25" s="21"/>
      <c r="J25" s="21"/>
      <c r="K25" s="21"/>
      <c r="L25" s="21"/>
    </row>
    <row r="26" ht="15.75" customHeight="1">
      <c r="A26" s="18">
        <v>44767.67920518518</v>
      </c>
      <c r="B26" s="3" t="s">
        <v>115</v>
      </c>
      <c r="C26" s="3" t="s">
        <v>115</v>
      </c>
      <c r="D26" s="3"/>
      <c r="E26" s="21"/>
      <c r="G26" s="21" t="s">
        <v>1051</v>
      </c>
      <c r="H26" s="21"/>
      <c r="I26" s="21"/>
      <c r="J26" s="21"/>
      <c r="K26" s="21"/>
      <c r="L26" s="21"/>
    </row>
    <row r="27" ht="15.75" customHeight="1">
      <c r="A27" s="18">
        <v>44767.73787710648</v>
      </c>
      <c r="B27" s="3" t="s">
        <v>38</v>
      </c>
      <c r="C27" s="3" t="s">
        <v>38</v>
      </c>
      <c r="D27" s="3"/>
      <c r="E27" s="21"/>
      <c r="G27" s="21" t="s">
        <v>1051</v>
      </c>
      <c r="H27" s="21"/>
      <c r="I27" s="21"/>
      <c r="J27" s="21"/>
      <c r="K27" s="21"/>
      <c r="L27" s="21"/>
    </row>
    <row r="28" ht="15.75" customHeight="1">
      <c r="A28" s="18">
        <v>44767.76486090278</v>
      </c>
      <c r="B28" s="3" t="s">
        <v>38</v>
      </c>
      <c r="C28" s="3" t="s">
        <v>38</v>
      </c>
      <c r="D28" s="3"/>
      <c r="E28" s="21"/>
      <c r="G28" s="21" t="s">
        <v>1051</v>
      </c>
      <c r="H28" s="21"/>
      <c r="I28" s="21"/>
      <c r="J28" s="21"/>
      <c r="K28" s="21"/>
      <c r="L28" s="21"/>
    </row>
    <row r="29" ht="15.75" customHeight="1">
      <c r="A29" s="18">
        <v>44768.40929079861</v>
      </c>
      <c r="B29" s="3" t="s">
        <v>126</v>
      </c>
      <c r="C29" s="3" t="s">
        <v>1053</v>
      </c>
      <c r="D29" s="3"/>
      <c r="E29" s="21"/>
      <c r="G29" s="21" t="s">
        <v>1051</v>
      </c>
      <c r="H29" s="21"/>
      <c r="I29" s="21"/>
      <c r="J29" s="21"/>
      <c r="K29" s="21"/>
      <c r="L29" s="21"/>
    </row>
    <row r="30" ht="15.75" customHeight="1">
      <c r="A30" s="18">
        <v>44768.95291269676</v>
      </c>
      <c r="B30" s="3" t="s">
        <v>62</v>
      </c>
      <c r="C30" s="3" t="s">
        <v>62</v>
      </c>
      <c r="D30" s="3"/>
      <c r="E30" s="21"/>
      <c r="G30" s="21" t="s">
        <v>1051</v>
      </c>
      <c r="H30" s="21"/>
      <c r="I30" s="21"/>
      <c r="J30" s="21"/>
      <c r="K30" s="21"/>
      <c r="L30" s="21"/>
    </row>
    <row r="31" ht="15.75" customHeight="1">
      <c r="A31" s="18">
        <v>44769.43261293981</v>
      </c>
      <c r="B31" s="3" t="s">
        <v>44</v>
      </c>
      <c r="C31" s="3" t="s">
        <v>44</v>
      </c>
      <c r="D31" s="3"/>
      <c r="E31" s="21"/>
      <c r="G31" s="21" t="s">
        <v>1051</v>
      </c>
      <c r="H31" s="21"/>
      <c r="I31" s="21"/>
      <c r="J31" s="21"/>
      <c r="K31" s="21"/>
      <c r="L31" s="21"/>
    </row>
    <row r="32" ht="15.75" customHeight="1">
      <c r="A32" s="18">
        <v>44769.45598428241</v>
      </c>
      <c r="B32" s="3" t="s">
        <v>135</v>
      </c>
      <c r="C32" s="3" t="s">
        <v>50</v>
      </c>
      <c r="D32" s="3"/>
      <c r="E32" s="21"/>
      <c r="G32" s="21" t="s">
        <v>1051</v>
      </c>
      <c r="H32" s="21"/>
      <c r="I32" s="21"/>
      <c r="J32" s="21"/>
      <c r="K32" s="21"/>
      <c r="L32" s="21"/>
    </row>
    <row r="33" ht="15.75" customHeight="1">
      <c r="A33" s="18">
        <v>44769.48673618055</v>
      </c>
      <c r="B33" s="3" t="s">
        <v>38</v>
      </c>
      <c r="C33" s="3" t="s">
        <v>38</v>
      </c>
      <c r="D33" s="3"/>
      <c r="E33" s="21"/>
      <c r="G33" s="21" t="s">
        <v>1051</v>
      </c>
      <c r="H33" s="21"/>
      <c r="I33" s="21"/>
      <c r="J33" s="21"/>
      <c r="K33" s="21"/>
      <c r="L33" s="21"/>
    </row>
    <row r="34" ht="15.75" customHeight="1">
      <c r="A34" s="18">
        <v>44769.59657329861</v>
      </c>
      <c r="B34" s="3" t="s">
        <v>38</v>
      </c>
      <c r="C34" s="3" t="s">
        <v>38</v>
      </c>
      <c r="D34" s="3"/>
      <c r="E34" s="21"/>
      <c r="G34" s="21" t="s">
        <v>1051</v>
      </c>
      <c r="H34" s="21"/>
      <c r="I34" s="21"/>
      <c r="J34" s="21"/>
      <c r="K34" s="21"/>
      <c r="L34" s="21"/>
    </row>
    <row r="35" ht="15.75" customHeight="1">
      <c r="A35" s="18">
        <v>44769.735821574075</v>
      </c>
      <c r="B35" s="3" t="s">
        <v>144</v>
      </c>
      <c r="C35" s="3" t="s">
        <v>1053</v>
      </c>
      <c r="D35" s="3"/>
      <c r="E35" s="21"/>
      <c r="G35" s="21" t="s">
        <v>1051</v>
      </c>
      <c r="H35" s="21"/>
      <c r="I35" s="21"/>
      <c r="J35" s="21"/>
      <c r="K35" s="21"/>
      <c r="L35" s="21"/>
    </row>
    <row r="36" ht="15.75" customHeight="1">
      <c r="A36" s="18">
        <v>44769.86129559028</v>
      </c>
      <c r="B36" s="3" t="s">
        <v>44</v>
      </c>
      <c r="C36" s="3" t="s">
        <v>44</v>
      </c>
      <c r="D36" s="3"/>
      <c r="E36" s="21"/>
      <c r="G36" s="21" t="s">
        <v>1051</v>
      </c>
      <c r="H36" s="21"/>
      <c r="I36" s="21"/>
      <c r="J36" s="21"/>
      <c r="K36" s="21"/>
      <c r="L36" s="21"/>
    </row>
    <row r="37" ht="15.75" customHeight="1">
      <c r="A37" s="18">
        <v>44769.93634969907</v>
      </c>
      <c r="B37" s="3" t="s">
        <v>151</v>
      </c>
      <c r="C37" s="3" t="s">
        <v>151</v>
      </c>
      <c r="D37" s="3"/>
      <c r="E37" s="21"/>
      <c r="G37" s="21" t="s">
        <v>1051</v>
      </c>
      <c r="H37" s="21"/>
      <c r="I37" s="21"/>
      <c r="J37" s="21"/>
      <c r="K37" s="21"/>
      <c r="L37" s="21"/>
    </row>
    <row r="38" ht="15.75" customHeight="1">
      <c r="A38" s="18">
        <v>44771.8310065625</v>
      </c>
      <c r="B38" s="3" t="s">
        <v>153</v>
      </c>
      <c r="C38" s="3" t="s">
        <v>1053</v>
      </c>
      <c r="D38" s="3"/>
      <c r="E38" s="21"/>
      <c r="G38" s="21" t="s">
        <v>1051</v>
      </c>
      <c r="H38" s="21"/>
      <c r="I38" s="21"/>
      <c r="J38" s="21"/>
      <c r="K38" s="21"/>
      <c r="L38" s="21"/>
    </row>
    <row r="39" ht="15.75" customHeight="1">
      <c r="A39" s="18">
        <v>44773.416103842595</v>
      </c>
      <c r="B39" s="3" t="s">
        <v>158</v>
      </c>
      <c r="C39" s="3" t="s">
        <v>76</v>
      </c>
      <c r="D39" s="3"/>
      <c r="E39" s="21"/>
      <c r="G39" s="21"/>
      <c r="H39" s="21"/>
      <c r="I39" s="21"/>
      <c r="J39" s="21"/>
      <c r="K39" s="21"/>
      <c r="L39" s="21"/>
    </row>
    <row r="40" ht="15.75" customHeight="1">
      <c r="A40" s="18">
        <v>44774.700333518515</v>
      </c>
      <c r="B40" s="3" t="s">
        <v>38</v>
      </c>
      <c r="C40" s="3" t="s">
        <v>38</v>
      </c>
      <c r="D40" s="3"/>
      <c r="E40" s="21"/>
      <c r="G40" s="21" t="s">
        <v>1051</v>
      </c>
      <c r="H40" s="21"/>
      <c r="I40" s="21"/>
      <c r="J40" s="21"/>
      <c r="K40" s="21"/>
      <c r="L40" s="21"/>
    </row>
    <row r="41" ht="15.75" customHeight="1">
      <c r="A41" s="18">
        <v>44776.382177638894</v>
      </c>
      <c r="B41" s="3" t="s">
        <v>168</v>
      </c>
      <c r="C41" s="3" t="s">
        <v>168</v>
      </c>
      <c r="D41" s="3"/>
      <c r="E41" s="21"/>
      <c r="G41" s="21" t="s">
        <v>1051</v>
      </c>
      <c r="H41" s="21"/>
      <c r="I41" s="21"/>
      <c r="J41" s="21"/>
      <c r="K41" s="21"/>
      <c r="L41" s="21"/>
    </row>
    <row r="42" ht="15.75" customHeight="1">
      <c r="A42" s="18">
        <v>44776.392757002315</v>
      </c>
      <c r="B42" s="3" t="s">
        <v>50</v>
      </c>
      <c r="C42" s="3" t="s">
        <v>50</v>
      </c>
      <c r="D42" s="3"/>
      <c r="E42" s="21"/>
      <c r="G42" s="21" t="s">
        <v>1051</v>
      </c>
      <c r="H42" s="21"/>
      <c r="I42" s="21"/>
      <c r="J42" s="21"/>
      <c r="K42" s="21"/>
      <c r="L42" s="21"/>
    </row>
    <row r="43" ht="15.75" customHeight="1">
      <c r="A43" s="18">
        <v>44776.401765</v>
      </c>
      <c r="B43" s="3" t="s">
        <v>175</v>
      </c>
      <c r="C43" s="3" t="s">
        <v>50</v>
      </c>
      <c r="D43" s="3"/>
      <c r="E43" s="21"/>
      <c r="G43" s="21" t="s">
        <v>1051</v>
      </c>
      <c r="H43" s="21"/>
      <c r="I43" s="21"/>
      <c r="J43" s="21"/>
      <c r="K43" s="21"/>
      <c r="L43" s="21"/>
    </row>
    <row r="44" ht="15.75" customHeight="1">
      <c r="A44" s="18">
        <v>44776.41769648148</v>
      </c>
      <c r="B44" s="3" t="s">
        <v>168</v>
      </c>
      <c r="C44" s="3" t="s">
        <v>168</v>
      </c>
      <c r="D44" s="3"/>
      <c r="E44" s="21"/>
      <c r="G44" s="21" t="s">
        <v>1051</v>
      </c>
      <c r="H44" s="21"/>
      <c r="I44" s="21"/>
      <c r="J44" s="21"/>
      <c r="K44" s="21"/>
      <c r="L44" s="21"/>
    </row>
    <row r="45" ht="15.75" customHeight="1">
      <c r="A45" s="18">
        <v>44776.430362824074</v>
      </c>
      <c r="B45" s="3" t="s">
        <v>182</v>
      </c>
      <c r="C45" s="3" t="s">
        <v>50</v>
      </c>
      <c r="D45" s="3"/>
      <c r="E45" s="21"/>
      <c r="G45" s="21" t="s">
        <v>1051</v>
      </c>
      <c r="H45" s="21"/>
      <c r="I45" s="21"/>
      <c r="J45" s="21"/>
      <c r="K45" s="21"/>
      <c r="L45" s="21"/>
    </row>
    <row r="46" ht="15.75" customHeight="1">
      <c r="A46" s="18">
        <v>44776.64776535879</v>
      </c>
      <c r="B46" s="3" t="s">
        <v>38</v>
      </c>
      <c r="C46" s="3" t="s">
        <v>38</v>
      </c>
      <c r="D46" s="3"/>
      <c r="E46" s="21"/>
      <c r="G46" s="21" t="s">
        <v>1051</v>
      </c>
      <c r="H46" s="21"/>
      <c r="I46" s="21"/>
      <c r="J46" s="21"/>
      <c r="K46" s="21"/>
      <c r="L46" s="21"/>
    </row>
    <row r="47" ht="15.75" customHeight="1">
      <c r="A47" s="18">
        <v>44776.74745865741</v>
      </c>
      <c r="B47" s="3" t="s">
        <v>188</v>
      </c>
      <c r="C47" s="3" t="s">
        <v>62</v>
      </c>
      <c r="D47" s="3"/>
      <c r="E47" s="21"/>
      <c r="G47" s="21" t="s">
        <v>1051</v>
      </c>
      <c r="H47" s="21"/>
      <c r="I47" s="21"/>
      <c r="J47" s="21"/>
      <c r="K47" s="21"/>
      <c r="L47" s="21"/>
    </row>
    <row r="48" ht="15.75" customHeight="1">
      <c r="A48" s="18">
        <v>44776.87032553241</v>
      </c>
      <c r="B48" s="3" t="s">
        <v>194</v>
      </c>
      <c r="C48" s="3" t="s">
        <v>50</v>
      </c>
      <c r="D48" s="3"/>
      <c r="E48" s="21"/>
      <c r="G48" s="21" t="s">
        <v>1051</v>
      </c>
      <c r="H48" s="21"/>
      <c r="I48" s="21"/>
      <c r="J48" s="21"/>
      <c r="K48" s="21"/>
      <c r="L48" s="21"/>
    </row>
    <row r="49" ht="15.75" customHeight="1">
      <c r="A49" s="18">
        <v>44778.47389283565</v>
      </c>
      <c r="B49" s="3" t="s">
        <v>198</v>
      </c>
      <c r="C49" s="3" t="s">
        <v>198</v>
      </c>
      <c r="D49" s="3"/>
      <c r="E49" s="21"/>
      <c r="G49" s="21" t="s">
        <v>1051</v>
      </c>
      <c r="H49" s="21"/>
      <c r="I49" s="21"/>
      <c r="J49" s="21"/>
      <c r="K49" s="21"/>
      <c r="L49" s="21"/>
    </row>
    <row r="50" ht="15.75" customHeight="1">
      <c r="A50" s="18">
        <v>44781.67810831018</v>
      </c>
      <c r="B50" s="3" t="s">
        <v>21</v>
      </c>
      <c r="C50" s="3" t="s">
        <v>21</v>
      </c>
      <c r="D50" s="3"/>
      <c r="E50" s="21"/>
      <c r="G50" s="21" t="s">
        <v>1051</v>
      </c>
      <c r="H50" s="21"/>
      <c r="I50" s="21"/>
      <c r="J50" s="21"/>
      <c r="K50" s="21"/>
      <c r="L50" s="21"/>
    </row>
    <row r="51" ht="15.75" customHeight="1">
      <c r="A51" s="18">
        <v>44782.65928451389</v>
      </c>
      <c r="B51" s="3" t="s">
        <v>38</v>
      </c>
      <c r="C51" s="3" t="s">
        <v>38</v>
      </c>
      <c r="D51" s="3"/>
      <c r="E51" s="21"/>
      <c r="G51" s="21" t="s">
        <v>1051</v>
      </c>
      <c r="H51" s="21"/>
      <c r="I51" s="21"/>
      <c r="J51" s="21"/>
      <c r="K51" s="21"/>
      <c r="L51" s="21"/>
    </row>
    <row r="52" ht="15.75" customHeight="1">
      <c r="A52" s="18">
        <v>44782.81107202546</v>
      </c>
      <c r="B52" s="3" t="s">
        <v>168</v>
      </c>
      <c r="C52" s="3" t="s">
        <v>168</v>
      </c>
      <c r="D52" s="3"/>
      <c r="E52" s="21"/>
      <c r="G52" s="21" t="s">
        <v>1051</v>
      </c>
      <c r="H52" s="21"/>
      <c r="I52" s="21"/>
      <c r="J52" s="21"/>
      <c r="K52" s="21"/>
      <c r="L52" s="21"/>
    </row>
    <row r="53" ht="15.75" customHeight="1">
      <c r="A53" s="18">
        <v>44782.9406990162</v>
      </c>
      <c r="B53" s="3" t="s">
        <v>208</v>
      </c>
      <c r="C53" s="3" t="s">
        <v>208</v>
      </c>
      <c r="D53" s="3"/>
      <c r="E53" s="21"/>
      <c r="G53" s="21" t="s">
        <v>1051</v>
      </c>
      <c r="H53" s="21"/>
      <c r="I53" s="21"/>
      <c r="J53" s="21"/>
      <c r="K53" s="21"/>
      <c r="L53" s="21"/>
    </row>
    <row r="54" ht="15.75" customHeight="1">
      <c r="A54" s="18">
        <v>44783.73288888889</v>
      </c>
      <c r="B54" s="3" t="s">
        <v>21</v>
      </c>
      <c r="C54" s="3" t="s">
        <v>21</v>
      </c>
      <c r="D54" s="3"/>
      <c r="E54" s="21"/>
      <c r="G54" s="21"/>
      <c r="H54" s="21"/>
      <c r="I54" s="21"/>
      <c r="J54" s="21"/>
      <c r="K54" s="21"/>
      <c r="L54" s="21"/>
    </row>
    <row r="55" ht="15.75" customHeight="1">
      <c r="A55" s="18">
        <v>44784.72946203704</v>
      </c>
      <c r="B55" s="3" t="s">
        <v>44</v>
      </c>
      <c r="C55" s="3" t="s">
        <v>44</v>
      </c>
      <c r="D55" s="3"/>
      <c r="E55" s="21"/>
      <c r="G55" s="21" t="s">
        <v>1051</v>
      </c>
      <c r="H55" s="21"/>
      <c r="I55" s="21"/>
      <c r="J55" s="21"/>
      <c r="K55" s="21"/>
      <c r="L55" s="21"/>
    </row>
    <row r="56" ht="15.75" customHeight="1">
      <c r="A56" s="18">
        <v>44784.733194375</v>
      </c>
      <c r="B56" s="3" t="s">
        <v>217</v>
      </c>
      <c r="C56" s="3" t="s">
        <v>217</v>
      </c>
      <c r="D56" s="3"/>
      <c r="E56" s="21"/>
      <c r="G56" s="21"/>
      <c r="H56" s="21"/>
      <c r="I56" s="21"/>
      <c r="J56" s="21"/>
      <c r="K56" s="21"/>
      <c r="L56" s="21"/>
    </row>
    <row r="57" ht="15.75" customHeight="1">
      <c r="A57" s="18">
        <v>44784.73667503472</v>
      </c>
      <c r="B57" s="3" t="s">
        <v>38</v>
      </c>
      <c r="C57" s="3" t="s">
        <v>38</v>
      </c>
      <c r="D57" s="3"/>
      <c r="E57" s="21"/>
    </row>
    <row r="58" ht="15.75" customHeight="1">
      <c r="A58" s="18">
        <v>44784.83866329861</v>
      </c>
      <c r="B58" s="3" t="s">
        <v>168</v>
      </c>
      <c r="C58" s="3" t="s">
        <v>168</v>
      </c>
      <c r="D58" s="3"/>
      <c r="E58" s="21"/>
    </row>
    <row r="59" ht="15.75" customHeight="1">
      <c r="A59" s="18">
        <v>44784.88323181713</v>
      </c>
      <c r="B59" s="3" t="s">
        <v>21</v>
      </c>
      <c r="C59" s="3" t="s">
        <v>21</v>
      </c>
      <c r="D59" s="3"/>
    </row>
    <row r="60" ht="15.75" customHeight="1">
      <c r="A60" s="18">
        <v>44785.391684699076</v>
      </c>
      <c r="B60" s="3" t="s">
        <v>21</v>
      </c>
      <c r="C60" s="3" t="s">
        <v>21</v>
      </c>
      <c r="D60" s="3"/>
    </row>
    <row r="61" ht="15.75" customHeight="1">
      <c r="A61" s="18">
        <v>44785.519401701386</v>
      </c>
      <c r="B61" s="3" t="s">
        <v>229</v>
      </c>
      <c r="C61" s="3" t="s">
        <v>21</v>
      </c>
      <c r="D61" s="3"/>
    </row>
    <row r="62" ht="15.75" customHeight="1">
      <c r="A62" s="18">
        <v>44785.59395322917</v>
      </c>
      <c r="B62" s="3" t="s">
        <v>21</v>
      </c>
      <c r="C62" s="3" t="s">
        <v>21</v>
      </c>
      <c r="D62" s="3"/>
    </row>
    <row r="63" ht="15.75" customHeight="1">
      <c r="A63" s="18">
        <v>44785.7183215625</v>
      </c>
      <c r="B63" s="3" t="s">
        <v>38</v>
      </c>
      <c r="C63" s="13" t="s">
        <v>38</v>
      </c>
      <c r="D63" s="3"/>
    </row>
    <row r="64" ht="15.75" customHeight="1">
      <c r="A64" s="18">
        <v>44785.737975428245</v>
      </c>
      <c r="B64" s="3" t="s">
        <v>21</v>
      </c>
      <c r="C64" s="3" t="s">
        <v>21</v>
      </c>
      <c r="D64" s="3"/>
    </row>
    <row r="65" ht="15.75" customHeight="1">
      <c r="A65" s="18">
        <v>44785.76242398148</v>
      </c>
      <c r="B65" s="3" t="s">
        <v>38</v>
      </c>
      <c r="C65" s="3" t="s">
        <v>38</v>
      </c>
      <c r="D65" s="3"/>
    </row>
    <row r="66" ht="15.75" customHeight="1">
      <c r="A66" s="18">
        <v>44785.764121597225</v>
      </c>
      <c r="B66" s="3" t="s">
        <v>238</v>
      </c>
      <c r="C66" s="3" t="s">
        <v>21</v>
      </c>
      <c r="D66" s="3"/>
    </row>
    <row r="67" ht="15.75" customHeight="1">
      <c r="A67" s="18">
        <v>44785.84016733796</v>
      </c>
      <c r="B67" s="3" t="s">
        <v>38</v>
      </c>
      <c r="C67" s="3" t="s">
        <v>38</v>
      </c>
      <c r="D67" s="3"/>
    </row>
    <row r="68" ht="15.75" customHeight="1">
      <c r="A68" s="18">
        <v>44785.9581628125</v>
      </c>
      <c r="B68" s="3" t="s">
        <v>247</v>
      </c>
      <c r="C68" s="3" t="s">
        <v>62</v>
      </c>
      <c r="D68" s="3"/>
    </row>
    <row r="69" ht="15.75" customHeight="1">
      <c r="A69" s="18">
        <v>44788.39644755787</v>
      </c>
      <c r="B69" s="3" t="s">
        <v>21</v>
      </c>
      <c r="C69" s="3" t="s">
        <v>21</v>
      </c>
      <c r="D69" s="3"/>
    </row>
    <row r="70" ht="15.75" customHeight="1">
      <c r="A70" s="18">
        <v>44788.5819165625</v>
      </c>
      <c r="B70" s="3" t="s">
        <v>38</v>
      </c>
      <c r="C70" s="3" t="s">
        <v>38</v>
      </c>
      <c r="D70" s="3"/>
    </row>
    <row r="71" ht="15.75" customHeight="1">
      <c r="A71" s="18">
        <v>44788.64884521991</v>
      </c>
      <c r="B71" s="3" t="s">
        <v>38</v>
      </c>
      <c r="C71" s="13" t="s">
        <v>38</v>
      </c>
      <c r="D71" s="3"/>
    </row>
    <row r="72" ht="15.75" customHeight="1">
      <c r="A72" s="18">
        <v>44788.979046712964</v>
      </c>
      <c r="B72" s="3" t="s">
        <v>257</v>
      </c>
      <c r="C72" s="3" t="s">
        <v>208</v>
      </c>
      <c r="D72" s="3"/>
    </row>
    <row r="73" ht="15.75" customHeight="1">
      <c r="A73" s="18">
        <v>44789.32320483796</v>
      </c>
      <c r="B73" s="3" t="s">
        <v>21</v>
      </c>
      <c r="C73" s="3" t="s">
        <v>21</v>
      </c>
      <c r="D73" s="3"/>
    </row>
    <row r="74" ht="15.75" customHeight="1">
      <c r="A74" s="18">
        <v>44789.38161549768</v>
      </c>
      <c r="B74" s="3" t="s">
        <v>50</v>
      </c>
      <c r="C74" s="3" t="s">
        <v>208</v>
      </c>
      <c r="D74" s="3"/>
    </row>
    <row r="75" ht="15.75" customHeight="1">
      <c r="A75" s="18">
        <v>44789.40651940972</v>
      </c>
      <c r="B75" s="3" t="s">
        <v>38</v>
      </c>
      <c r="C75" s="3" t="s">
        <v>38</v>
      </c>
      <c r="D75" s="4"/>
    </row>
    <row r="76" ht="15.75" customHeight="1">
      <c r="A76" s="18">
        <v>44789.41119590278</v>
      </c>
      <c r="B76" s="3" t="s">
        <v>38</v>
      </c>
      <c r="C76" s="3" t="s">
        <v>38</v>
      </c>
      <c r="D76" s="3"/>
    </row>
    <row r="77" ht="15.75" customHeight="1">
      <c r="A77" s="18">
        <v>44789.444615138884</v>
      </c>
      <c r="B77" s="3" t="s">
        <v>38</v>
      </c>
      <c r="C77" s="3" t="s">
        <v>38</v>
      </c>
      <c r="D77" s="3"/>
    </row>
    <row r="78" ht="15.75" customHeight="1">
      <c r="A78" s="18">
        <v>44789.61624050926</v>
      </c>
      <c r="B78" s="3" t="s">
        <v>271</v>
      </c>
      <c r="C78" s="3" t="s">
        <v>76</v>
      </c>
      <c r="D78" s="3"/>
    </row>
    <row r="79" ht="15.75" customHeight="1">
      <c r="A79" s="18">
        <v>44789.62005020834</v>
      </c>
      <c r="B79" s="3" t="s">
        <v>21</v>
      </c>
      <c r="C79" s="3" t="s">
        <v>21</v>
      </c>
      <c r="D79" s="3"/>
    </row>
    <row r="80" ht="15.75" customHeight="1">
      <c r="A80" s="18">
        <v>44789.62884414352</v>
      </c>
      <c r="B80" s="3" t="s">
        <v>38</v>
      </c>
      <c r="C80" s="3" t="s">
        <v>38</v>
      </c>
      <c r="D80" s="3"/>
    </row>
    <row r="81" ht="15.75" customHeight="1">
      <c r="A81" s="18">
        <v>44789.63850597222</v>
      </c>
      <c r="B81" s="3" t="s">
        <v>38</v>
      </c>
      <c r="C81" s="3" t="s">
        <v>38</v>
      </c>
      <c r="D81" s="3"/>
    </row>
    <row r="82" ht="15.75" customHeight="1">
      <c r="A82" s="18">
        <v>44790.37158344907</v>
      </c>
      <c r="B82" s="3" t="s">
        <v>283</v>
      </c>
      <c r="C82" s="3" t="s">
        <v>208</v>
      </c>
      <c r="D82" s="3"/>
    </row>
    <row r="83" ht="15.75" customHeight="1">
      <c r="A83" s="18">
        <v>44790.4231524537</v>
      </c>
      <c r="B83" s="3" t="s">
        <v>288</v>
      </c>
      <c r="C83" s="3" t="s">
        <v>76</v>
      </c>
      <c r="D83" s="3"/>
    </row>
    <row r="84" ht="15.75" customHeight="1">
      <c r="A84" s="18">
        <v>44790.60016119213</v>
      </c>
      <c r="B84" s="3" t="s">
        <v>291</v>
      </c>
      <c r="C84" s="3" t="s">
        <v>38</v>
      </c>
      <c r="D84" s="3"/>
    </row>
    <row r="85" ht="15.75" customHeight="1">
      <c r="A85" s="18">
        <v>44790.631286805554</v>
      </c>
      <c r="B85" s="3" t="s">
        <v>294</v>
      </c>
      <c r="C85" s="3" t="s">
        <v>208</v>
      </c>
      <c r="D85" s="3"/>
    </row>
    <row r="86" ht="15.75" customHeight="1">
      <c r="A86" s="18">
        <v>44790.901741435184</v>
      </c>
      <c r="B86" s="3" t="s">
        <v>21</v>
      </c>
      <c r="C86" s="3" t="s">
        <v>21</v>
      </c>
      <c r="D86" s="3"/>
    </row>
    <row r="87" ht="15.75" customHeight="1">
      <c r="A87" s="18">
        <v>44791.65187297454</v>
      </c>
      <c r="B87" s="3" t="s">
        <v>38</v>
      </c>
      <c r="C87" s="3" t="s">
        <v>38</v>
      </c>
      <c r="D87" s="3"/>
    </row>
    <row r="88" ht="15.75" customHeight="1">
      <c r="A88" s="18">
        <v>44795.4869869213</v>
      </c>
      <c r="B88" s="3" t="s">
        <v>168</v>
      </c>
      <c r="C88" s="3" t="s">
        <v>168</v>
      </c>
      <c r="D88" s="3"/>
    </row>
    <row r="89" ht="15.75" customHeight="1">
      <c r="A89" s="18">
        <v>44795.63543032407</v>
      </c>
      <c r="B89" s="3" t="s">
        <v>38</v>
      </c>
      <c r="C89" s="3" t="s">
        <v>38</v>
      </c>
      <c r="D89" s="3"/>
    </row>
    <row r="90" ht="15.75" customHeight="1">
      <c r="A90" s="18">
        <v>44795.94308113426</v>
      </c>
      <c r="B90" s="3" t="s">
        <v>303</v>
      </c>
      <c r="C90" s="3" t="s">
        <v>62</v>
      </c>
      <c r="D90" s="3"/>
    </row>
    <row r="91" ht="15.75" customHeight="1">
      <c r="A91" s="18">
        <v>44796.060806388894</v>
      </c>
      <c r="B91" s="3" t="s">
        <v>44</v>
      </c>
      <c r="C91" s="3" t="s">
        <v>44</v>
      </c>
      <c r="D91" s="3"/>
    </row>
    <row r="92" ht="15.75" customHeight="1">
      <c r="A92" s="18">
        <v>44796.50151420139</v>
      </c>
      <c r="B92" s="3" t="s">
        <v>21</v>
      </c>
      <c r="C92" s="3" t="s">
        <v>21</v>
      </c>
      <c r="D92" s="3"/>
    </row>
    <row r="93" ht="15.75" customHeight="1">
      <c r="A93" s="18">
        <v>44796.52863299768</v>
      </c>
      <c r="B93" s="3" t="s">
        <v>309</v>
      </c>
      <c r="C93" s="3" t="s">
        <v>309</v>
      </c>
      <c r="D93" s="3"/>
    </row>
    <row r="94" ht="15.75" customHeight="1">
      <c r="A94" s="18">
        <v>44796.53013140046</v>
      </c>
      <c r="B94" s="3" t="s">
        <v>21</v>
      </c>
      <c r="C94" s="3" t="s">
        <v>21</v>
      </c>
      <c r="D94" s="3"/>
    </row>
    <row r="95" ht="15.75" customHeight="1">
      <c r="A95" s="18">
        <v>44796.53164274305</v>
      </c>
      <c r="B95" s="3" t="s">
        <v>21</v>
      </c>
      <c r="C95" s="3" t="s">
        <v>21</v>
      </c>
      <c r="D95" s="3"/>
    </row>
    <row r="96" ht="15.75" customHeight="1">
      <c r="A96" s="18">
        <v>44796.622763680556</v>
      </c>
      <c r="B96" s="3" t="s">
        <v>62</v>
      </c>
      <c r="C96" s="3" t="s">
        <v>62</v>
      </c>
      <c r="D96" s="3"/>
    </row>
    <row r="97" ht="15.75" customHeight="1">
      <c r="A97" s="18">
        <v>44796.940761053236</v>
      </c>
      <c r="B97" s="3" t="s">
        <v>319</v>
      </c>
      <c r="C97" s="3" t="s">
        <v>319</v>
      </c>
      <c r="D97" s="3"/>
    </row>
    <row r="98" ht="15.75" customHeight="1">
      <c r="A98" s="18">
        <v>44797.46433809028</v>
      </c>
      <c r="B98" s="3" t="s">
        <v>38</v>
      </c>
      <c r="C98" s="13" t="s">
        <v>38</v>
      </c>
      <c r="D98" s="3"/>
    </row>
    <row r="99" ht="15.75" customHeight="1">
      <c r="A99" s="18">
        <v>44797.56939329861</v>
      </c>
      <c r="B99" s="3" t="s">
        <v>326</v>
      </c>
      <c r="C99" s="3" t="s">
        <v>326</v>
      </c>
      <c r="D99" s="3"/>
    </row>
    <row r="100" ht="15.75" customHeight="1">
      <c r="A100" s="18">
        <v>44797.78573939815</v>
      </c>
      <c r="B100" s="3" t="s">
        <v>62</v>
      </c>
      <c r="C100" s="3" t="s">
        <v>62</v>
      </c>
      <c r="D100" s="3"/>
    </row>
    <row r="101" ht="15.75" customHeight="1">
      <c r="A101" s="18">
        <v>44797.801524375</v>
      </c>
      <c r="B101" s="3" t="s">
        <v>102</v>
      </c>
      <c r="C101" s="3" t="s">
        <v>62</v>
      </c>
      <c r="D101" s="3"/>
    </row>
    <row r="102" ht="15.75" customHeight="1">
      <c r="A102" s="18">
        <v>44798.4045921412</v>
      </c>
      <c r="B102" s="3" t="s">
        <v>62</v>
      </c>
      <c r="C102" s="3" t="s">
        <v>62</v>
      </c>
      <c r="D102" s="3"/>
    </row>
    <row r="103" ht="15.75" customHeight="1">
      <c r="A103" s="18">
        <v>44798.43814491898</v>
      </c>
      <c r="B103" s="3" t="s">
        <v>21</v>
      </c>
      <c r="C103" s="3" t="s">
        <v>21</v>
      </c>
      <c r="D103" s="3"/>
    </row>
    <row r="104" ht="15.75" customHeight="1">
      <c r="A104" s="18">
        <v>44798.57951980324</v>
      </c>
      <c r="B104" s="3" t="s">
        <v>21</v>
      </c>
      <c r="C104" s="3" t="s">
        <v>21</v>
      </c>
      <c r="D104" s="3"/>
    </row>
    <row r="105" ht="15.75" customHeight="1">
      <c r="A105" s="18">
        <v>44798.59288943287</v>
      </c>
      <c r="B105" s="3" t="s">
        <v>44</v>
      </c>
      <c r="C105" s="3" t="s">
        <v>44</v>
      </c>
      <c r="D105" s="3"/>
    </row>
    <row r="106" ht="15.75" customHeight="1">
      <c r="A106" s="18">
        <v>44798.5999108449</v>
      </c>
      <c r="B106" s="3" t="s">
        <v>115</v>
      </c>
      <c r="C106" s="3" t="s">
        <v>115</v>
      </c>
      <c r="D106" s="3"/>
    </row>
    <row r="107" ht="15.75" customHeight="1">
      <c r="A107" s="18">
        <v>44798.60709780092</v>
      </c>
      <c r="B107" s="3" t="s">
        <v>38</v>
      </c>
      <c r="C107" s="3" t="s">
        <v>38</v>
      </c>
      <c r="D107" s="3"/>
    </row>
    <row r="108" ht="15.75" customHeight="1">
      <c r="A108" s="18">
        <v>44799.39938769676</v>
      </c>
      <c r="B108" s="3" t="s">
        <v>344</v>
      </c>
      <c r="C108" s="3" t="s">
        <v>62</v>
      </c>
      <c r="D108" s="3"/>
    </row>
    <row r="109" ht="15.75" customHeight="1">
      <c r="A109" s="18">
        <v>44799.41801166667</v>
      </c>
      <c r="B109" s="3" t="s">
        <v>44</v>
      </c>
      <c r="C109" s="3" t="s">
        <v>44</v>
      </c>
      <c r="D109" s="3"/>
    </row>
    <row r="110" ht="15.75" customHeight="1">
      <c r="A110" s="18">
        <v>44799.49216865741</v>
      </c>
      <c r="B110" s="3" t="s">
        <v>353</v>
      </c>
      <c r="C110" s="3" t="s">
        <v>353</v>
      </c>
      <c r="D110" s="3"/>
    </row>
    <row r="111" ht="15.75" customHeight="1">
      <c r="A111" s="18">
        <v>44802.4109993287</v>
      </c>
      <c r="B111" s="3" t="s">
        <v>38</v>
      </c>
      <c r="C111" s="3" t="s">
        <v>38</v>
      </c>
      <c r="D111" s="3"/>
    </row>
    <row r="112" ht="15.75" customHeight="1">
      <c r="A112" s="18">
        <v>44802.80357244213</v>
      </c>
      <c r="B112" s="3" t="s">
        <v>358</v>
      </c>
      <c r="C112" s="3" t="s">
        <v>358</v>
      </c>
      <c r="D112" s="3"/>
    </row>
    <row r="113" ht="15.75" customHeight="1">
      <c r="A113" s="18">
        <v>44802.853674074075</v>
      </c>
      <c r="B113" s="3" t="s">
        <v>50</v>
      </c>
      <c r="C113" s="3" t="s">
        <v>50</v>
      </c>
      <c r="D113" s="3"/>
    </row>
    <row r="114" ht="15.75" customHeight="1">
      <c r="A114" s="18">
        <v>44803.42163708333</v>
      </c>
      <c r="B114" s="3" t="s">
        <v>363</v>
      </c>
      <c r="C114" s="3" t="s">
        <v>50</v>
      </c>
      <c r="D114" s="3"/>
    </row>
    <row r="115" ht="15.75" customHeight="1">
      <c r="A115" s="18">
        <v>44803.632627025465</v>
      </c>
      <c r="B115" s="3" t="s">
        <v>21</v>
      </c>
      <c r="C115" s="3" t="s">
        <v>21</v>
      </c>
      <c r="D115" s="3"/>
    </row>
    <row r="116" ht="15.75" customHeight="1">
      <c r="A116" s="18">
        <v>44803.68317290509</v>
      </c>
      <c r="B116" s="3"/>
      <c r="D116" s="3"/>
    </row>
    <row r="117" ht="15.75" customHeight="1">
      <c r="A117" s="18">
        <v>44804.439352500005</v>
      </c>
      <c r="B117" s="3" t="s">
        <v>44</v>
      </c>
      <c r="C117" s="3" t="s">
        <v>44</v>
      </c>
      <c r="D117" s="3"/>
    </row>
    <row r="118" ht="15.75" customHeight="1">
      <c r="A118" s="18">
        <v>44804.84930425926</v>
      </c>
      <c r="B118" s="4" t="s">
        <v>368</v>
      </c>
      <c r="C118" s="4" t="s">
        <v>368</v>
      </c>
      <c r="D118" s="3"/>
    </row>
    <row r="119" ht="15.75" customHeight="1">
      <c r="A119" s="18">
        <v>44805.43892909722</v>
      </c>
      <c r="B119" s="3" t="s">
        <v>369</v>
      </c>
      <c r="C119" s="3" t="s">
        <v>50</v>
      </c>
      <c r="D119" s="3"/>
    </row>
    <row r="120" ht="15.75" customHeight="1">
      <c r="A120" s="18">
        <v>44806.72069652777</v>
      </c>
      <c r="B120" s="3" t="s">
        <v>373</v>
      </c>
      <c r="C120" s="3" t="s">
        <v>21</v>
      </c>
      <c r="D120" s="3"/>
    </row>
    <row r="121" ht="15.75" customHeight="1">
      <c r="A121" s="18">
        <v>44809.271243379626</v>
      </c>
      <c r="B121" s="3" t="s">
        <v>44</v>
      </c>
      <c r="C121" s="3" t="s">
        <v>44</v>
      </c>
      <c r="D121" s="3"/>
    </row>
    <row r="122" ht="15.75" customHeight="1">
      <c r="A122" s="18">
        <v>44809.74900561343</v>
      </c>
      <c r="B122" s="3"/>
      <c r="D122" s="3"/>
    </row>
    <row r="123" ht="15.75" customHeight="1">
      <c r="A123" s="18">
        <v>44809.779790659726</v>
      </c>
      <c r="B123" s="3" t="s">
        <v>38</v>
      </c>
      <c r="C123" s="3" t="s">
        <v>38</v>
      </c>
      <c r="D123" s="3"/>
    </row>
    <row r="124" ht="15.75" customHeight="1">
      <c r="A124" s="18">
        <v>44810.31760077547</v>
      </c>
      <c r="B124" s="3" t="s">
        <v>44</v>
      </c>
      <c r="C124" s="3" t="s">
        <v>44</v>
      </c>
      <c r="D124" s="3"/>
    </row>
    <row r="125" ht="15.75" customHeight="1">
      <c r="A125" s="18">
        <v>44810.41319475694</v>
      </c>
      <c r="B125" s="3" t="s">
        <v>21</v>
      </c>
      <c r="C125" s="3" t="s">
        <v>21</v>
      </c>
      <c r="D125" s="3"/>
    </row>
    <row r="126" ht="15.75" customHeight="1">
      <c r="A126" s="18">
        <v>44810.42958229167</v>
      </c>
      <c r="B126" s="3" t="s">
        <v>168</v>
      </c>
      <c r="C126" s="3" t="s">
        <v>168</v>
      </c>
      <c r="D126" s="3"/>
    </row>
    <row r="127" ht="15.75" customHeight="1">
      <c r="A127" s="18">
        <v>44810.67920481482</v>
      </c>
      <c r="B127" s="3" t="s">
        <v>44</v>
      </c>
      <c r="C127" s="3" t="s">
        <v>44</v>
      </c>
      <c r="D127" s="3"/>
    </row>
    <row r="128" ht="15.75" customHeight="1">
      <c r="A128" s="18">
        <v>44810.88853960648</v>
      </c>
      <c r="B128" s="3" t="s">
        <v>38</v>
      </c>
      <c r="C128" s="3" t="s">
        <v>38</v>
      </c>
      <c r="D128" s="3"/>
    </row>
    <row r="129" ht="15.75" customHeight="1">
      <c r="A129" s="18">
        <v>44810.89982039352</v>
      </c>
      <c r="B129" s="3" t="s">
        <v>38</v>
      </c>
      <c r="C129" s="13" t="s">
        <v>38</v>
      </c>
      <c r="D129" s="3"/>
    </row>
    <row r="130" ht="15.75" customHeight="1">
      <c r="A130" s="18">
        <v>44811.45513650463</v>
      </c>
      <c r="B130" s="3" t="s">
        <v>393</v>
      </c>
      <c r="C130" s="3" t="s">
        <v>393</v>
      </c>
      <c r="D130" s="3"/>
    </row>
    <row r="131" ht="15.75" customHeight="1">
      <c r="A131" s="18">
        <v>44811.83044849537</v>
      </c>
      <c r="B131" s="3" t="s">
        <v>21</v>
      </c>
      <c r="C131" s="3" t="s">
        <v>21</v>
      </c>
      <c r="D131" s="3"/>
    </row>
    <row r="132" ht="15.75" customHeight="1">
      <c r="A132" s="18">
        <v>44811.971371886575</v>
      </c>
      <c r="B132" s="3" t="s">
        <v>399</v>
      </c>
      <c r="C132" s="3" t="s">
        <v>50</v>
      </c>
      <c r="D132" s="3"/>
    </row>
    <row r="133" ht="15.75" customHeight="1">
      <c r="A133" s="18">
        <v>44812.47777704861</v>
      </c>
      <c r="B133" s="3" t="s">
        <v>44</v>
      </c>
      <c r="C133" s="3" t="s">
        <v>44</v>
      </c>
      <c r="D133" s="3"/>
    </row>
    <row r="134" ht="15.75" customHeight="1">
      <c r="A134" s="18">
        <v>44813.39321807871</v>
      </c>
      <c r="B134" s="3" t="s">
        <v>407</v>
      </c>
      <c r="C134" s="3" t="s">
        <v>21</v>
      </c>
      <c r="D134" s="3"/>
    </row>
    <row r="135" ht="15.75" customHeight="1">
      <c r="A135" s="18">
        <v>44815.801594062505</v>
      </c>
      <c r="B135" s="3" t="s">
        <v>44</v>
      </c>
      <c r="C135" s="3" t="s">
        <v>44</v>
      </c>
      <c r="D135" s="3"/>
    </row>
    <row r="136" ht="15.75" customHeight="1">
      <c r="A136" s="18">
        <v>44815.96256381944</v>
      </c>
      <c r="B136" s="3" t="s">
        <v>21</v>
      </c>
      <c r="C136" s="3" t="s">
        <v>21</v>
      </c>
      <c r="D136" s="3"/>
    </row>
    <row r="137" ht="15.75" customHeight="1">
      <c r="A137" s="18">
        <v>44816.537365185184</v>
      </c>
      <c r="B137" s="3" t="s">
        <v>153</v>
      </c>
      <c r="C137" s="13" t="s">
        <v>1053</v>
      </c>
      <c r="D137" s="3"/>
    </row>
    <row r="138" ht="15.75" customHeight="1">
      <c r="A138" s="18">
        <v>44816.85269354167</v>
      </c>
      <c r="B138" s="3" t="s">
        <v>38</v>
      </c>
      <c r="C138" s="3" t="s">
        <v>38</v>
      </c>
      <c r="D138" s="3"/>
    </row>
    <row r="139" ht="15.75" customHeight="1">
      <c r="A139" s="18">
        <v>44817.34351849537</v>
      </c>
      <c r="B139" s="3" t="s">
        <v>417</v>
      </c>
      <c r="C139" s="3" t="s">
        <v>50</v>
      </c>
      <c r="D139" s="3"/>
    </row>
    <row r="140" ht="15.75" customHeight="1">
      <c r="A140" s="18">
        <v>44817.37193869213</v>
      </c>
      <c r="B140" s="3" t="s">
        <v>419</v>
      </c>
      <c r="C140" s="13" t="s">
        <v>1053</v>
      </c>
      <c r="D140" s="3"/>
    </row>
    <row r="141" ht="15.75" customHeight="1">
      <c r="A141" s="18">
        <v>44817.64101923611</v>
      </c>
      <c r="B141" s="3" t="s">
        <v>422</v>
      </c>
      <c r="C141" s="3" t="s">
        <v>50</v>
      </c>
      <c r="D141" s="3"/>
    </row>
    <row r="142" ht="15.75" customHeight="1">
      <c r="A142" s="18">
        <v>44817.840118611115</v>
      </c>
      <c r="B142" s="3" t="s">
        <v>38</v>
      </c>
      <c r="C142" s="3" t="s">
        <v>38</v>
      </c>
      <c r="D142" s="3"/>
    </row>
    <row r="143" ht="15.75" customHeight="1">
      <c r="A143" s="18">
        <v>44818.550291817126</v>
      </c>
      <c r="B143" s="3" t="s">
        <v>38</v>
      </c>
      <c r="C143" s="3" t="s">
        <v>38</v>
      </c>
      <c r="D143" s="3"/>
    </row>
    <row r="144" ht="15.75" customHeight="1">
      <c r="A144" s="18">
        <v>44818.663831134254</v>
      </c>
      <c r="B144" s="3" t="s">
        <v>257</v>
      </c>
      <c r="C144" s="3" t="s">
        <v>50</v>
      </c>
      <c r="D144" s="3"/>
    </row>
    <row r="145" ht="15.75" customHeight="1">
      <c r="A145" s="18">
        <v>44818.827739456014</v>
      </c>
      <c r="B145" s="3" t="s">
        <v>44</v>
      </c>
      <c r="C145" s="3" t="s">
        <v>44</v>
      </c>
      <c r="D145" s="3"/>
    </row>
    <row r="146" ht="15.75" customHeight="1">
      <c r="A146" s="18">
        <v>44818.8497425463</v>
      </c>
      <c r="B146" s="3" t="s">
        <v>433</v>
      </c>
      <c r="C146" s="3" t="s">
        <v>62</v>
      </c>
      <c r="D146" s="4"/>
    </row>
    <row r="147" ht="15.75" customHeight="1">
      <c r="A147" s="18">
        <v>44819.34967361111</v>
      </c>
      <c r="B147" s="3" t="s">
        <v>436</v>
      </c>
      <c r="C147" s="3" t="s">
        <v>353</v>
      </c>
      <c r="D147" s="3"/>
    </row>
    <row r="148" ht="15.75" customHeight="1">
      <c r="A148" s="18">
        <v>44819.705810879634</v>
      </c>
      <c r="B148" s="3" t="s">
        <v>438</v>
      </c>
      <c r="C148" s="3" t="s">
        <v>50</v>
      </c>
      <c r="D148" s="3"/>
    </row>
    <row r="149" ht="15.75" customHeight="1">
      <c r="A149" s="18">
        <v>44820.727474467596</v>
      </c>
      <c r="B149" s="3" t="s">
        <v>50</v>
      </c>
      <c r="C149" s="3" t="s">
        <v>50</v>
      </c>
      <c r="D149" s="3"/>
    </row>
    <row r="150" ht="15.75" customHeight="1">
      <c r="A150" s="18">
        <v>44823.889257939816</v>
      </c>
      <c r="B150" s="3" t="s">
        <v>442</v>
      </c>
      <c r="C150" s="3" t="s">
        <v>76</v>
      </c>
      <c r="D150" s="3"/>
    </row>
    <row r="151" ht="15.75" customHeight="1">
      <c r="A151" s="18">
        <v>44823.89506037037</v>
      </c>
      <c r="B151" s="3" t="s">
        <v>168</v>
      </c>
      <c r="C151" s="3" t="s">
        <v>168</v>
      </c>
      <c r="D151" s="3"/>
    </row>
    <row r="152" ht="15.75" customHeight="1">
      <c r="A152" s="18">
        <v>44826.22474856481</v>
      </c>
      <c r="B152" s="3" t="s">
        <v>38</v>
      </c>
      <c r="C152" s="3" t="s">
        <v>38</v>
      </c>
      <c r="D152" s="3"/>
    </row>
    <row r="153" ht="15.75" customHeight="1">
      <c r="A153" s="18">
        <v>44826.32813537037</v>
      </c>
      <c r="B153" s="3" t="s">
        <v>38</v>
      </c>
      <c r="C153" s="3" t="s">
        <v>38</v>
      </c>
      <c r="D153" s="3"/>
    </row>
    <row r="154" ht="15.75" customHeight="1">
      <c r="A154" s="18">
        <v>44826.38431050926</v>
      </c>
      <c r="B154" s="3" t="s">
        <v>168</v>
      </c>
      <c r="C154" s="3" t="s">
        <v>168</v>
      </c>
      <c r="D154" s="3"/>
    </row>
    <row r="155" ht="15.75" customHeight="1">
      <c r="A155" s="18">
        <v>44826.494901701386</v>
      </c>
      <c r="B155" s="3" t="s">
        <v>38</v>
      </c>
      <c r="C155" s="3" t="s">
        <v>38</v>
      </c>
      <c r="D155" s="3"/>
    </row>
    <row r="156" ht="15.75" customHeight="1">
      <c r="A156" s="18">
        <v>44826.49539659722</v>
      </c>
      <c r="B156" s="3" t="s">
        <v>21</v>
      </c>
      <c r="C156" s="3" t="s">
        <v>21</v>
      </c>
      <c r="D156" s="3"/>
    </row>
    <row r="157" ht="15.75" customHeight="1">
      <c r="A157" s="18">
        <v>44827.3772131713</v>
      </c>
      <c r="B157" s="3" t="s">
        <v>21</v>
      </c>
      <c r="C157" s="3" t="s">
        <v>21</v>
      </c>
      <c r="D157" s="3"/>
    </row>
    <row r="158" ht="15.75" customHeight="1">
      <c r="A158" s="18">
        <v>44827.395829166664</v>
      </c>
      <c r="B158" s="3" t="s">
        <v>21</v>
      </c>
      <c r="C158" s="3" t="s">
        <v>21</v>
      </c>
      <c r="D158" s="3"/>
    </row>
    <row r="159" ht="15.75" customHeight="1">
      <c r="A159" s="18">
        <v>44827.43709269676</v>
      </c>
      <c r="B159" s="3" t="s">
        <v>168</v>
      </c>
      <c r="C159" s="3" t="s">
        <v>168</v>
      </c>
      <c r="D159" s="3"/>
    </row>
    <row r="160" ht="15.75" customHeight="1">
      <c r="A160" s="18">
        <v>44827.454339108794</v>
      </c>
      <c r="B160" s="3" t="s">
        <v>458</v>
      </c>
      <c r="C160" s="3" t="s">
        <v>50</v>
      </c>
      <c r="D160" s="3"/>
    </row>
    <row r="161" ht="15.75" customHeight="1">
      <c r="A161" s="18">
        <v>44828.34699961805</v>
      </c>
      <c r="B161" s="3" t="s">
        <v>463</v>
      </c>
      <c r="C161" s="3" t="s">
        <v>463</v>
      </c>
      <c r="D161" s="3"/>
    </row>
    <row r="162" ht="15.75" customHeight="1">
      <c r="A162" s="18">
        <v>44828.34994969907</v>
      </c>
      <c r="B162" s="3" t="s">
        <v>21</v>
      </c>
      <c r="C162" s="3" t="s">
        <v>21</v>
      </c>
      <c r="D162" s="3"/>
    </row>
    <row r="163" ht="15.75" customHeight="1">
      <c r="A163" s="18">
        <v>44834.5061566088</v>
      </c>
      <c r="B163" s="3" t="s">
        <v>168</v>
      </c>
      <c r="C163" s="3" t="s">
        <v>168</v>
      </c>
      <c r="D163" s="3"/>
    </row>
    <row r="164" ht="15.75" customHeight="1">
      <c r="A164" s="18">
        <v>44834.55994715278</v>
      </c>
      <c r="B164" s="3" t="s">
        <v>38</v>
      </c>
      <c r="C164" s="3" t="s">
        <v>38</v>
      </c>
      <c r="D164" s="3"/>
    </row>
    <row r="165" ht="15.75" customHeight="1">
      <c r="A165" s="18">
        <v>44837.69045371527</v>
      </c>
      <c r="B165" s="3" t="s">
        <v>21</v>
      </c>
      <c r="C165" s="3" t="s">
        <v>21</v>
      </c>
      <c r="D165" s="3"/>
    </row>
    <row r="166" ht="15.75" customHeight="1">
      <c r="A166" s="18">
        <v>44840.31214140046</v>
      </c>
      <c r="B166" s="3" t="s">
        <v>38</v>
      </c>
      <c r="C166" s="3" t="s">
        <v>38</v>
      </c>
      <c r="D166" s="3"/>
    </row>
    <row r="167" ht="15.75" customHeight="1">
      <c r="A167" s="18">
        <v>44840.360729328706</v>
      </c>
      <c r="B167" s="3" t="s">
        <v>393</v>
      </c>
      <c r="C167" s="3" t="s">
        <v>393</v>
      </c>
      <c r="D167" s="3"/>
    </row>
    <row r="168" ht="15.75" customHeight="1">
      <c r="A168" s="18">
        <v>44840.44966017361</v>
      </c>
      <c r="B168" s="3" t="s">
        <v>21</v>
      </c>
      <c r="C168" s="3" t="s">
        <v>21</v>
      </c>
      <c r="D168" s="3"/>
    </row>
    <row r="169" ht="15.75" customHeight="1">
      <c r="A169" s="18">
        <v>44840.458330821755</v>
      </c>
      <c r="B169" s="3" t="s">
        <v>115</v>
      </c>
      <c r="C169" s="3" t="s">
        <v>115</v>
      </c>
      <c r="D169" s="3"/>
    </row>
    <row r="170" ht="15.75" customHeight="1">
      <c r="A170" s="18">
        <v>44840.46367241898</v>
      </c>
      <c r="B170" s="3" t="s">
        <v>115</v>
      </c>
      <c r="C170" s="3" t="s">
        <v>115</v>
      </c>
      <c r="D170" s="3"/>
    </row>
    <row r="171" ht="15.75" customHeight="1">
      <c r="A171" s="18">
        <v>44843.49723605324</v>
      </c>
      <c r="B171" s="3" t="s">
        <v>482</v>
      </c>
      <c r="C171" s="3" t="s">
        <v>50</v>
      </c>
      <c r="D171" s="3"/>
    </row>
    <row r="172" ht="15.75" customHeight="1">
      <c r="A172" s="18">
        <v>44844.831785625</v>
      </c>
      <c r="B172" s="3"/>
      <c r="D172" s="3"/>
    </row>
    <row r="173" ht="15.75" customHeight="1">
      <c r="A173" s="18">
        <v>44844.85523878472</v>
      </c>
      <c r="B173" s="3" t="s">
        <v>257</v>
      </c>
      <c r="C173" s="3" t="s">
        <v>50</v>
      </c>
      <c r="D173" s="3"/>
    </row>
    <row r="174" ht="15.75" customHeight="1">
      <c r="A174" s="18">
        <v>44845.436312164355</v>
      </c>
      <c r="B174" s="3" t="s">
        <v>38</v>
      </c>
      <c r="C174" s="3" t="s">
        <v>38</v>
      </c>
      <c r="D174" s="3"/>
    </row>
    <row r="175" ht="15.75" customHeight="1">
      <c r="A175" s="18">
        <v>44845.43911050926</v>
      </c>
      <c r="B175" s="3" t="s">
        <v>38</v>
      </c>
      <c r="C175" s="3" t="s">
        <v>38</v>
      </c>
      <c r="D175" s="3"/>
    </row>
    <row r="176" ht="15.75" customHeight="1">
      <c r="A176" s="18">
        <v>44847.390935069445</v>
      </c>
      <c r="B176" s="3" t="s">
        <v>490</v>
      </c>
      <c r="C176" s="3" t="s">
        <v>50</v>
      </c>
      <c r="D176" s="3"/>
    </row>
    <row r="177" ht="15.75" customHeight="1">
      <c r="A177" s="18">
        <v>44847.41266112268</v>
      </c>
      <c r="B177" s="3" t="s">
        <v>38</v>
      </c>
      <c r="C177" s="13" t="s">
        <v>38</v>
      </c>
      <c r="D177" s="3"/>
    </row>
    <row r="178" ht="15.75" customHeight="1">
      <c r="A178" s="18">
        <v>44847.59098597222</v>
      </c>
      <c r="B178" s="3" t="s">
        <v>21</v>
      </c>
      <c r="C178" s="3" t="s">
        <v>21</v>
      </c>
      <c r="D178" s="3"/>
    </row>
    <row r="179" ht="15.75" customHeight="1">
      <c r="A179" s="18">
        <v>44850.34690488426</v>
      </c>
      <c r="B179" s="3" t="s">
        <v>21</v>
      </c>
      <c r="C179" s="3" t="s">
        <v>21</v>
      </c>
      <c r="D179" s="3"/>
    </row>
    <row r="180" ht="15.75" customHeight="1">
      <c r="A180" s="18">
        <v>44855.00388574074</v>
      </c>
      <c r="B180" s="3" t="s">
        <v>208</v>
      </c>
      <c r="C180" s="3" t="s">
        <v>50</v>
      </c>
      <c r="D180" s="3"/>
    </row>
    <row r="181" ht="15.75" customHeight="1">
      <c r="A181" s="18">
        <v>44855.4651299074</v>
      </c>
      <c r="B181" s="3" t="s">
        <v>21</v>
      </c>
      <c r="C181" s="3" t="s">
        <v>21</v>
      </c>
      <c r="D181" s="3"/>
    </row>
    <row r="182" ht="15.75" customHeight="1">
      <c r="A182" s="18">
        <v>44858.65530805556</v>
      </c>
      <c r="B182" s="3" t="s">
        <v>44</v>
      </c>
      <c r="C182" s="3" t="s">
        <v>44</v>
      </c>
      <c r="D182" s="3"/>
    </row>
    <row r="183" ht="15.75" customHeight="1">
      <c r="A183" s="18">
        <v>44858.68369986111</v>
      </c>
      <c r="B183" s="3" t="s">
        <v>21</v>
      </c>
      <c r="C183" s="3" t="s">
        <v>21</v>
      </c>
      <c r="D183" s="3"/>
    </row>
    <row r="184" ht="15.75" customHeight="1">
      <c r="A184" s="18">
        <v>44867.76213559028</v>
      </c>
      <c r="B184" s="3" t="s">
        <v>288</v>
      </c>
      <c r="C184" s="3" t="s">
        <v>76</v>
      </c>
      <c r="D184" s="3"/>
    </row>
    <row r="185" ht="15.75" customHeight="1">
      <c r="A185" s="18">
        <v>44868.84776665509</v>
      </c>
      <c r="B185" s="3" t="s">
        <v>21</v>
      </c>
      <c r="C185" s="3" t="s">
        <v>21</v>
      </c>
      <c r="D185" s="3"/>
    </row>
    <row r="186" ht="15.75" customHeight="1">
      <c r="A186" s="18">
        <v>44868.8788491088</v>
      </c>
      <c r="B186" s="3" t="s">
        <v>21</v>
      </c>
      <c r="C186" s="3" t="s">
        <v>21</v>
      </c>
      <c r="D186" s="3"/>
    </row>
    <row r="187" ht="15.75" customHeight="1">
      <c r="A187" s="18">
        <v>44869.35112248843</v>
      </c>
      <c r="B187" s="3" t="s">
        <v>168</v>
      </c>
      <c r="C187" s="3" t="s">
        <v>168</v>
      </c>
      <c r="D187" s="3"/>
    </row>
    <row r="188" ht="15.75" customHeight="1">
      <c r="A188" s="18">
        <v>44869.491359050924</v>
      </c>
      <c r="B188" s="3" t="s">
        <v>393</v>
      </c>
      <c r="C188" s="3" t="s">
        <v>647</v>
      </c>
      <c r="D188" s="3"/>
    </row>
    <row r="189" ht="15.75" customHeight="1">
      <c r="A189" s="18">
        <v>44869.49301082176</v>
      </c>
      <c r="B189" s="3" t="s">
        <v>21</v>
      </c>
      <c r="C189" s="3" t="s">
        <v>21</v>
      </c>
      <c r="D189" s="3"/>
    </row>
    <row r="190" ht="15.75" customHeight="1">
      <c r="A190" s="18">
        <v>44869.496987754625</v>
      </c>
      <c r="B190" s="3" t="s">
        <v>21</v>
      </c>
      <c r="C190" s="13" t="s">
        <v>21</v>
      </c>
      <c r="D190" s="3"/>
    </row>
    <row r="191" ht="15.75" customHeight="1">
      <c r="A191" s="18">
        <v>44869.49806136574</v>
      </c>
      <c r="B191" s="3" t="s">
        <v>38</v>
      </c>
      <c r="C191" s="3" t="s">
        <v>38</v>
      </c>
      <c r="D191" s="3"/>
    </row>
    <row r="192" ht="15.75" customHeight="1">
      <c r="A192" s="18">
        <v>44869.51219767361</v>
      </c>
      <c r="B192" s="3" t="s">
        <v>672</v>
      </c>
      <c r="C192" s="3" t="s">
        <v>62</v>
      </c>
      <c r="D192" s="3"/>
    </row>
    <row r="193" ht="15.75" customHeight="1">
      <c r="A193" s="18">
        <v>44869.54834835648</v>
      </c>
      <c r="B193" s="3" t="s">
        <v>28</v>
      </c>
      <c r="C193" s="3" t="s">
        <v>28</v>
      </c>
      <c r="D193" s="3"/>
    </row>
    <row r="194" ht="15.75" customHeight="1">
      <c r="A194" s="18">
        <v>44869.55069282408</v>
      </c>
      <c r="B194" s="3" t="s">
        <v>28</v>
      </c>
      <c r="C194" s="3" t="s">
        <v>28</v>
      </c>
      <c r="D194" s="3"/>
    </row>
    <row r="195" ht="15.75" customHeight="1">
      <c r="A195" s="18">
        <v>44869.80587246528</v>
      </c>
      <c r="B195" s="3" t="s">
        <v>508</v>
      </c>
      <c r="C195" s="3" t="s">
        <v>76</v>
      </c>
      <c r="D195" s="3"/>
    </row>
    <row r="196" ht="15.75" customHeight="1">
      <c r="A196" s="18">
        <v>44872.49582777778</v>
      </c>
      <c r="B196" s="3" t="s">
        <v>38</v>
      </c>
      <c r="C196" s="3" t="s">
        <v>38</v>
      </c>
      <c r="D196" s="3"/>
    </row>
    <row r="197" ht="15.75" customHeight="1">
      <c r="A197" s="18">
        <v>44872.54367612269</v>
      </c>
      <c r="B197" s="3" t="s">
        <v>168</v>
      </c>
      <c r="C197" s="3" t="s">
        <v>168</v>
      </c>
      <c r="D197" s="3"/>
    </row>
    <row r="198" ht="15.75" customHeight="1">
      <c r="A198" s="18">
        <v>44872.57876847222</v>
      </c>
      <c r="B198" s="3" t="s">
        <v>38</v>
      </c>
      <c r="C198" s="3" t="s">
        <v>38</v>
      </c>
      <c r="D198" s="3"/>
    </row>
    <row r="199" ht="15.75" customHeight="1">
      <c r="A199" s="18">
        <v>44872.59413891204</v>
      </c>
      <c r="B199" s="3" t="s">
        <v>38</v>
      </c>
      <c r="C199" s="3" t="s">
        <v>38</v>
      </c>
      <c r="D199" s="3"/>
    </row>
    <row r="200" ht="15.75" customHeight="1">
      <c r="A200" s="18">
        <v>44872.606347442124</v>
      </c>
      <c r="B200" s="3" t="s">
        <v>21</v>
      </c>
      <c r="C200" s="3" t="s">
        <v>21</v>
      </c>
      <c r="D200" s="3"/>
    </row>
    <row r="201" ht="15.75" customHeight="1">
      <c r="A201" s="18">
        <v>44872.62340005787</v>
      </c>
      <c r="B201" s="3" t="s">
        <v>38</v>
      </c>
      <c r="C201" s="3" t="s">
        <v>38</v>
      </c>
      <c r="D201" s="3"/>
    </row>
    <row r="202" ht="15.75" customHeight="1">
      <c r="A202" s="18">
        <v>44872.700260451384</v>
      </c>
      <c r="B202" s="3" t="s">
        <v>38</v>
      </c>
      <c r="C202" s="3" t="s">
        <v>38</v>
      </c>
      <c r="D202" s="3"/>
    </row>
    <row r="203" ht="15.75" customHeight="1">
      <c r="A203" s="18">
        <v>44872.72802721064</v>
      </c>
      <c r="B203" s="3" t="s">
        <v>38</v>
      </c>
      <c r="C203" s="3" t="s">
        <v>38</v>
      </c>
      <c r="D203" s="3"/>
    </row>
    <row r="204" ht="15.75" customHeight="1">
      <c r="A204" s="18">
        <v>44872.74194828703</v>
      </c>
      <c r="B204" s="3" t="s">
        <v>21</v>
      </c>
      <c r="C204" s="3" t="s">
        <v>21</v>
      </c>
      <c r="D204" s="3"/>
    </row>
    <row r="205" ht="15.75" customHeight="1">
      <c r="A205" s="18">
        <v>44873.42908021991</v>
      </c>
      <c r="B205" s="3" t="s">
        <v>21</v>
      </c>
      <c r="C205" s="3" t="s">
        <v>21</v>
      </c>
      <c r="D205" s="3"/>
    </row>
    <row r="206" ht="15.75" customHeight="1">
      <c r="A206" s="18">
        <v>44873.62212555556</v>
      </c>
      <c r="B206" s="3" t="s">
        <v>21</v>
      </c>
      <c r="C206" s="3" t="s">
        <v>21</v>
      </c>
      <c r="D206" s="3"/>
    </row>
    <row r="207" ht="15.75" customHeight="1">
      <c r="A207" s="18">
        <v>44874.849378935185</v>
      </c>
      <c r="B207" s="3" t="s">
        <v>44</v>
      </c>
      <c r="C207" s="3" t="s">
        <v>44</v>
      </c>
      <c r="D207" s="3"/>
    </row>
    <row r="208" ht="15.75" customHeight="1">
      <c r="A208" s="18">
        <v>44874.88450777778</v>
      </c>
      <c r="B208" s="3" t="s">
        <v>44</v>
      </c>
      <c r="C208" s="3" t="s">
        <v>44</v>
      </c>
      <c r="D208" s="3"/>
    </row>
    <row r="209" ht="15.75" customHeight="1">
      <c r="A209" s="18">
        <v>44874.96512122685</v>
      </c>
      <c r="B209" s="3" t="s">
        <v>44</v>
      </c>
      <c r="C209" s="3" t="s">
        <v>44</v>
      </c>
      <c r="D209" s="3"/>
    </row>
    <row r="210" ht="15.75" customHeight="1">
      <c r="A210" s="18">
        <v>44875.391976388884</v>
      </c>
      <c r="B210" s="3" t="s">
        <v>168</v>
      </c>
      <c r="C210" s="3" t="s">
        <v>168</v>
      </c>
      <c r="D210" s="3"/>
    </row>
    <row r="211" ht="15.75" customHeight="1">
      <c r="A211" s="18">
        <v>44875.41066497685</v>
      </c>
      <c r="B211" s="3" t="s">
        <v>44</v>
      </c>
      <c r="C211" s="3" t="s">
        <v>44</v>
      </c>
      <c r="D211" s="3"/>
    </row>
    <row r="212" ht="15.75" customHeight="1">
      <c r="A212" s="18">
        <v>44875.41788267361</v>
      </c>
      <c r="B212" s="3" t="s">
        <v>38</v>
      </c>
      <c r="C212" s="3" t="s">
        <v>38</v>
      </c>
      <c r="D212" s="3"/>
    </row>
    <row r="213" ht="15.75" customHeight="1">
      <c r="A213" s="18">
        <v>44875.49980575232</v>
      </c>
      <c r="B213" s="3" t="s">
        <v>44</v>
      </c>
      <c r="C213" s="3" t="s">
        <v>44</v>
      </c>
      <c r="D213" s="3"/>
    </row>
    <row r="214" ht="15.75" customHeight="1">
      <c r="A214" s="18">
        <v>44875.53980409722</v>
      </c>
      <c r="B214" s="3" t="s">
        <v>44</v>
      </c>
      <c r="C214" s="3" t="s">
        <v>44</v>
      </c>
      <c r="D214" s="3"/>
    </row>
    <row r="215" ht="15.75" customHeight="1">
      <c r="A215" s="18">
        <v>44875.63172600695</v>
      </c>
      <c r="B215" s="3" t="s">
        <v>62</v>
      </c>
      <c r="C215" s="3" t="s">
        <v>62</v>
      </c>
      <c r="D215" s="3"/>
    </row>
    <row r="216" ht="15.75" customHeight="1">
      <c r="A216" s="18">
        <v>44883.39823756945</v>
      </c>
      <c r="B216" s="3" t="s">
        <v>44</v>
      </c>
      <c r="C216" s="3" t="s">
        <v>44</v>
      </c>
      <c r="D216" s="3"/>
    </row>
    <row r="217" ht="15.75" customHeight="1">
      <c r="A217" s="18">
        <v>44895.37893329861</v>
      </c>
      <c r="B217" s="3" t="s">
        <v>21</v>
      </c>
      <c r="C217" s="3" t="s">
        <v>21</v>
      </c>
      <c r="D217" s="3"/>
    </row>
    <row r="218" ht="15.75" customHeight="1">
      <c r="A218" s="18">
        <v>44895.379983506944</v>
      </c>
      <c r="B218" s="3" t="s">
        <v>21</v>
      </c>
      <c r="C218" s="3" t="s">
        <v>21</v>
      </c>
      <c r="D218" s="3"/>
    </row>
    <row r="219" ht="15.75" customHeight="1">
      <c r="A219" s="18">
        <v>44895.385052314814</v>
      </c>
      <c r="B219" s="3" t="s">
        <v>38</v>
      </c>
      <c r="C219" s="3" t="s">
        <v>38</v>
      </c>
      <c r="D219" s="3"/>
    </row>
    <row r="220" ht="15.75" customHeight="1">
      <c r="A220" s="18">
        <v>44895.42949769676</v>
      </c>
      <c r="B220" s="3" t="s">
        <v>38</v>
      </c>
      <c r="C220" s="3" t="s">
        <v>38</v>
      </c>
      <c r="D220" s="3"/>
    </row>
    <row r="221" ht="15.75" customHeight="1">
      <c r="A221" s="18">
        <v>44895.50252623843</v>
      </c>
      <c r="B221" s="3" t="s">
        <v>38</v>
      </c>
      <c r="C221" s="3" t="s">
        <v>38</v>
      </c>
      <c r="D221" s="3"/>
    </row>
    <row r="222" ht="15.75" customHeight="1">
      <c r="A222" s="18">
        <v>44895.63207545139</v>
      </c>
      <c r="B222" s="3" t="s">
        <v>399</v>
      </c>
      <c r="C222" s="3" t="s">
        <v>50</v>
      </c>
      <c r="D222" s="3"/>
    </row>
    <row r="223" ht="15.75" customHeight="1">
      <c r="A223" s="18">
        <v>44895.7819883912</v>
      </c>
      <c r="B223" s="3" t="s">
        <v>698</v>
      </c>
      <c r="C223" s="3" t="s">
        <v>76</v>
      </c>
      <c r="D223" s="3"/>
    </row>
    <row r="224" ht="15.75" customHeight="1">
      <c r="A224" s="18">
        <v>44897.50240020834</v>
      </c>
      <c r="B224" s="3" t="s">
        <v>168</v>
      </c>
      <c r="C224" s="3" t="s">
        <v>168</v>
      </c>
      <c r="D224" s="3"/>
    </row>
    <row r="225" ht="15.75" customHeight="1">
      <c r="A225" s="18">
        <v>44897.506278437504</v>
      </c>
      <c r="B225" s="3" t="s">
        <v>168</v>
      </c>
      <c r="C225" s="3" t="s">
        <v>168</v>
      </c>
      <c r="D225" s="3"/>
    </row>
    <row r="226" ht="15.75" customHeight="1">
      <c r="A226" s="18">
        <v>44908.78832501157</v>
      </c>
      <c r="B226" s="3" t="s">
        <v>21</v>
      </c>
      <c r="C226" s="3" t="s">
        <v>21</v>
      </c>
      <c r="D226" s="3"/>
    </row>
    <row r="227" ht="15.75" customHeight="1">
      <c r="A227" s="18">
        <v>44908.79065552083</v>
      </c>
      <c r="B227" s="3" t="s">
        <v>672</v>
      </c>
      <c r="C227" s="3" t="s">
        <v>62</v>
      </c>
    </row>
    <row r="228" ht="15.75" customHeight="1">
      <c r="A228" s="18">
        <v>44909.25709493055</v>
      </c>
      <c r="B228" s="3" t="s">
        <v>288</v>
      </c>
      <c r="C228" s="3" t="s">
        <v>76</v>
      </c>
    </row>
    <row r="229" ht="15.75" customHeight="1">
      <c r="A229" s="18">
        <v>44911.6155687037</v>
      </c>
      <c r="B229" s="3" t="s">
        <v>38</v>
      </c>
      <c r="C229" s="3" t="s">
        <v>38</v>
      </c>
      <c r="D229" s="3"/>
    </row>
    <row r="230" ht="15.75" customHeight="1">
      <c r="A230" s="18">
        <v>44912.475751666665</v>
      </c>
      <c r="B230" s="3" t="s">
        <v>44</v>
      </c>
      <c r="C230" s="3" t="s">
        <v>44</v>
      </c>
      <c r="D230" s="3"/>
    </row>
    <row r="231" ht="15.75" customHeight="1">
      <c r="A231" s="18">
        <v>44912.48014452546</v>
      </c>
      <c r="B231" s="3" t="s">
        <v>62</v>
      </c>
      <c r="C231" s="3" t="s">
        <v>62</v>
      </c>
      <c r="D231" s="3"/>
    </row>
    <row r="232" ht="15.75" customHeight="1">
      <c r="A232" s="18">
        <v>44912.491616921296</v>
      </c>
      <c r="B232" s="3" t="s">
        <v>168</v>
      </c>
      <c r="C232" s="3" t="s">
        <v>168</v>
      </c>
      <c r="D232" s="3"/>
    </row>
    <row r="233" ht="15.75" customHeight="1">
      <c r="A233" s="18">
        <v>44912.49765851852</v>
      </c>
      <c r="B233" s="3" t="s">
        <v>21</v>
      </c>
      <c r="C233" s="3" t="s">
        <v>21</v>
      </c>
      <c r="D233" s="3"/>
    </row>
    <row r="234" ht="15.75" customHeight="1">
      <c r="A234" s="18">
        <v>44912.533807685184</v>
      </c>
      <c r="B234" s="3" t="s">
        <v>38</v>
      </c>
      <c r="C234" s="3" t="s">
        <v>38</v>
      </c>
      <c r="D234" s="3"/>
    </row>
    <row r="235" ht="15.75" customHeight="1">
      <c r="A235" s="18">
        <v>44914.39634550926</v>
      </c>
      <c r="B235" s="3" t="s">
        <v>38</v>
      </c>
      <c r="C235" s="3" t="s">
        <v>38</v>
      </c>
      <c r="D235" s="3"/>
    </row>
    <row r="236" ht="15.75" customHeight="1">
      <c r="A236" s="18">
        <v>44914.80163403935</v>
      </c>
      <c r="B236" s="3" t="s">
        <v>168</v>
      </c>
      <c r="C236" s="3" t="s">
        <v>168</v>
      </c>
      <c r="D236" s="3"/>
    </row>
    <row r="237" ht="15.75" customHeight="1">
      <c r="A237" s="18">
        <v>44916.30979912037</v>
      </c>
      <c r="B237" s="3" t="s">
        <v>38</v>
      </c>
      <c r="C237" s="3" t="s">
        <v>38</v>
      </c>
      <c r="D237" s="3"/>
    </row>
    <row r="238" ht="15.75" customHeight="1">
      <c r="A238" s="18">
        <v>44916.790853506944</v>
      </c>
      <c r="B238" s="3" t="s">
        <v>558</v>
      </c>
      <c r="C238" s="3" t="s">
        <v>62</v>
      </c>
      <c r="D238" s="3"/>
    </row>
    <row r="239" ht="15.75" customHeight="1">
      <c r="A239" s="18">
        <v>44916.94627273148</v>
      </c>
      <c r="B239" s="3" t="s">
        <v>38</v>
      </c>
      <c r="C239" s="3" t="s">
        <v>38</v>
      </c>
      <c r="D239" s="3"/>
    </row>
    <row r="240" ht="15.75" customHeight="1">
      <c r="A240" s="18">
        <v>44917.4245618287</v>
      </c>
      <c r="B240" s="3" t="s">
        <v>21</v>
      </c>
      <c r="C240" s="3" t="s">
        <v>21</v>
      </c>
      <c r="D240" s="3"/>
    </row>
    <row r="241" ht="15.75" customHeight="1">
      <c r="A241" s="18">
        <v>44917.61169421296</v>
      </c>
      <c r="B241" s="3" t="s">
        <v>38</v>
      </c>
      <c r="C241" s="3" t="s">
        <v>38</v>
      </c>
      <c r="D241" s="3"/>
    </row>
    <row r="242" ht="15.75" customHeight="1">
      <c r="A242" s="18">
        <v>44917.703884953706</v>
      </c>
      <c r="B242" s="3" t="s">
        <v>44</v>
      </c>
      <c r="C242" s="3" t="s">
        <v>44</v>
      </c>
      <c r="D242" s="3"/>
    </row>
    <row r="243" ht="15.75" customHeight="1">
      <c r="A243" s="18">
        <v>44917.70837979167</v>
      </c>
      <c r="B243" s="3" t="s">
        <v>575</v>
      </c>
      <c r="C243" s="3" t="s">
        <v>38</v>
      </c>
      <c r="D243" s="3"/>
    </row>
    <row r="244" ht="15.75" customHeight="1">
      <c r="A244" s="18">
        <v>44917.865620798606</v>
      </c>
      <c r="B244" s="3" t="s">
        <v>442</v>
      </c>
      <c r="C244" s="3" t="s">
        <v>76</v>
      </c>
      <c r="D244" s="3"/>
    </row>
    <row r="245" ht="15.75" customHeight="1">
      <c r="A245" s="18">
        <v>44921.75309063657</v>
      </c>
      <c r="B245" s="3" t="s">
        <v>28</v>
      </c>
      <c r="C245" s="13" t="s">
        <v>28</v>
      </c>
      <c r="D245" s="3"/>
    </row>
    <row r="246" ht="15.75" customHeight="1">
      <c r="A246" s="18">
        <v>44921.77821399306</v>
      </c>
      <c r="B246" s="3" t="s">
        <v>38</v>
      </c>
      <c r="C246" s="3" t="s">
        <v>38</v>
      </c>
      <c r="D246" s="3"/>
    </row>
    <row r="247" ht="15.75" customHeight="1">
      <c r="A247" s="18">
        <v>44921.79012358796</v>
      </c>
      <c r="B247" s="3" t="s">
        <v>44</v>
      </c>
      <c r="C247" s="3" t="s">
        <v>44</v>
      </c>
      <c r="D247" s="3"/>
    </row>
    <row r="248" ht="15.75" customHeight="1">
      <c r="A248" s="18">
        <v>44923.36441137732</v>
      </c>
      <c r="B248" s="3" t="s">
        <v>586</v>
      </c>
      <c r="C248" s="3" t="s">
        <v>586</v>
      </c>
      <c r="D248" s="3"/>
    </row>
    <row r="249" ht="15.75" customHeight="1">
      <c r="A249" s="18">
        <v>44923.70794707176</v>
      </c>
      <c r="B249" s="3" t="s">
        <v>28</v>
      </c>
      <c r="C249" s="3" t="s">
        <v>28</v>
      </c>
      <c r="D249" s="3"/>
    </row>
    <row r="250" ht="15.75" customHeight="1">
      <c r="A250" s="18">
        <v>44923.729016157406</v>
      </c>
      <c r="B250" s="3" t="s">
        <v>28</v>
      </c>
      <c r="C250" s="3" t="s">
        <v>28</v>
      </c>
      <c r="D250" s="3"/>
    </row>
    <row r="251" ht="15.75" customHeight="1">
      <c r="A251" s="18">
        <v>44928.365468819444</v>
      </c>
      <c r="B251" s="3" t="s">
        <v>38</v>
      </c>
      <c r="C251" s="3" t="s">
        <v>38</v>
      </c>
      <c r="D251" s="3"/>
    </row>
    <row r="252" ht="15.75" customHeight="1">
      <c r="A252" s="18">
        <v>44936.43735232639</v>
      </c>
      <c r="B252" s="3" t="s">
        <v>38</v>
      </c>
      <c r="C252" s="3" t="s">
        <v>38</v>
      </c>
      <c r="D252" s="3"/>
    </row>
    <row r="253" ht="15.75" customHeight="1">
      <c r="A253" s="18">
        <v>44936.44024783565</v>
      </c>
      <c r="B253" s="3" t="s">
        <v>706</v>
      </c>
      <c r="C253" s="3" t="s">
        <v>50</v>
      </c>
      <c r="D253" s="3"/>
    </row>
    <row r="254" ht="15.75" customHeight="1">
      <c r="A254" s="18">
        <v>44936.49985784722</v>
      </c>
      <c r="B254" s="3" t="s">
        <v>21</v>
      </c>
      <c r="C254" s="3" t="s">
        <v>21</v>
      </c>
      <c r="D254" s="3"/>
    </row>
    <row r="255" ht="15.75" customHeight="1">
      <c r="A255" s="18">
        <v>44936.529431874995</v>
      </c>
      <c r="B255" s="3" t="s">
        <v>38</v>
      </c>
      <c r="C255" s="3" t="s">
        <v>38</v>
      </c>
      <c r="D255" s="3"/>
    </row>
    <row r="256" ht="15.75" customHeight="1">
      <c r="A256" s="18">
        <v>44937.63539185185</v>
      </c>
      <c r="B256" s="3" t="s">
        <v>21</v>
      </c>
      <c r="C256" s="3" t="s">
        <v>21</v>
      </c>
      <c r="D256" s="3"/>
    </row>
    <row r="257" ht="15.75" customHeight="1">
      <c r="A257" s="18">
        <v>44938.62578861111</v>
      </c>
      <c r="B257" s="3" t="s">
        <v>38</v>
      </c>
      <c r="C257" s="3" t="s">
        <v>38</v>
      </c>
      <c r="D257" s="3"/>
    </row>
    <row r="258" ht="15.75" customHeight="1">
      <c r="A258" s="18">
        <v>44938.76366848379</v>
      </c>
      <c r="B258" s="3" t="s">
        <v>38</v>
      </c>
      <c r="C258" s="3" t="s">
        <v>38</v>
      </c>
      <c r="D258" s="3"/>
    </row>
    <row r="259" ht="15.75" customHeight="1">
      <c r="A259" s="18">
        <v>44938.77905790509</v>
      </c>
      <c r="B259" s="3" t="s">
        <v>303</v>
      </c>
      <c r="C259" s="3" t="s">
        <v>62</v>
      </c>
      <c r="D259" s="3"/>
    </row>
    <row r="260" ht="15.75" customHeight="1">
      <c r="A260" s="18">
        <v>44939.57586848379</v>
      </c>
      <c r="B260" s="3" t="s">
        <v>38</v>
      </c>
      <c r="C260" s="3" t="s">
        <v>38</v>
      </c>
      <c r="D260" s="3"/>
    </row>
    <row r="261" ht="15.75" customHeight="1">
      <c r="A261" s="18">
        <v>44939.81697813657</v>
      </c>
      <c r="B261" s="3" t="s">
        <v>21</v>
      </c>
      <c r="C261" s="3" t="s">
        <v>21</v>
      </c>
      <c r="D261" s="3"/>
    </row>
    <row r="262" ht="15.75" customHeight="1">
      <c r="A262" s="18">
        <v>44939.996466296296</v>
      </c>
      <c r="B262" s="3" t="s">
        <v>28</v>
      </c>
      <c r="C262" s="3" t="s">
        <v>28</v>
      </c>
      <c r="D262" s="3"/>
    </row>
    <row r="263" ht="15.75" customHeight="1">
      <c r="A263" s="18">
        <v>44941.704715196756</v>
      </c>
      <c r="B263" s="3" t="s">
        <v>602</v>
      </c>
      <c r="C263" s="3" t="s">
        <v>62</v>
      </c>
      <c r="D263" s="3"/>
    </row>
    <row r="264" ht="15.75" customHeight="1">
      <c r="A264" s="18">
        <v>44946.85991144676</v>
      </c>
      <c r="B264" s="3" t="s">
        <v>605</v>
      </c>
      <c r="C264" s="13" t="s">
        <v>1053</v>
      </c>
      <c r="D264" s="3"/>
    </row>
    <row r="265" ht="15.75" customHeight="1">
      <c r="A265" s="18">
        <v>44983.70119222222</v>
      </c>
      <c r="B265" s="3" t="s">
        <v>608</v>
      </c>
      <c r="C265" s="13" t="s">
        <v>608</v>
      </c>
      <c r="D265" s="3"/>
    </row>
    <row r="266" ht="15.75" customHeight="1">
      <c r="A266" s="18">
        <v>44984.86452746528</v>
      </c>
      <c r="B266" s="3" t="s">
        <v>612</v>
      </c>
      <c r="C266" s="3" t="s">
        <v>612</v>
      </c>
      <c r="D266" s="3"/>
    </row>
    <row r="267" ht="15.75" customHeight="1">
      <c r="A267" s="18">
        <v>44984.86730038194</v>
      </c>
      <c r="B267" s="3" t="s">
        <v>615</v>
      </c>
      <c r="C267" s="3" t="s">
        <v>50</v>
      </c>
      <c r="D267" s="3"/>
    </row>
    <row r="268" ht="15.75" customHeight="1">
      <c r="A268" s="18">
        <v>44985.822345775465</v>
      </c>
      <c r="B268" s="3" t="s">
        <v>168</v>
      </c>
      <c r="C268" s="3" t="s">
        <v>168</v>
      </c>
      <c r="D268" s="3"/>
    </row>
    <row r="269" ht="15.75" customHeight="1">
      <c r="A269" s="18">
        <v>44991.61612056713</v>
      </c>
      <c r="B269" s="3" t="s">
        <v>28</v>
      </c>
      <c r="C269" s="3" t="s">
        <v>28</v>
      </c>
      <c r="D269" s="3"/>
    </row>
    <row r="270" ht="15.75" customHeight="1">
      <c r="A270" s="18">
        <v>44991.72146537037</v>
      </c>
      <c r="B270" s="3" t="s">
        <v>44</v>
      </c>
      <c r="C270" s="3" t="s">
        <v>44</v>
      </c>
      <c r="D270" s="3"/>
    </row>
    <row r="271" ht="15.75" customHeight="1">
      <c r="A271" s="18">
        <v>44991.829087129634</v>
      </c>
      <c r="B271" s="3" t="s">
        <v>44</v>
      </c>
      <c r="C271" s="3" t="s">
        <v>44</v>
      </c>
      <c r="D271" s="3"/>
    </row>
    <row r="272" ht="15.75" customHeight="1">
      <c r="A272" s="18">
        <v>44993.82636167824</v>
      </c>
      <c r="B272" s="3" t="s">
        <v>44</v>
      </c>
      <c r="C272" s="3" t="s">
        <v>44</v>
      </c>
      <c r="D272" s="3"/>
    </row>
    <row r="273" ht="15.75" customHeight="1">
      <c r="A273" s="18">
        <v>44994.42645236111</v>
      </c>
      <c r="B273" s="3" t="s">
        <v>631</v>
      </c>
      <c r="C273" s="3" t="s">
        <v>647</v>
      </c>
      <c r="D273" s="3"/>
    </row>
    <row r="274" ht="15.75" customHeight="1">
      <c r="A274" s="18">
        <v>44994.70852748843</v>
      </c>
      <c r="B274" s="3" t="s">
        <v>44</v>
      </c>
      <c r="C274" s="3" t="s">
        <v>44</v>
      </c>
      <c r="D274" s="3"/>
    </row>
    <row r="275" ht="15.75" customHeight="1">
      <c r="A275" s="18">
        <v>44994.8202521875</v>
      </c>
      <c r="B275" s="3" t="s">
        <v>38</v>
      </c>
      <c r="C275" s="3" t="s">
        <v>38</v>
      </c>
      <c r="D275" s="3"/>
    </row>
    <row r="276" ht="15.75" customHeight="1">
      <c r="A276" s="18">
        <v>44995.45760380787</v>
      </c>
      <c r="B276" s="3" t="s">
        <v>44</v>
      </c>
      <c r="C276" s="3" t="s">
        <v>44</v>
      </c>
      <c r="D276" s="3"/>
    </row>
    <row r="277" ht="15.75" customHeight="1">
      <c r="A277" s="18">
        <v>44997.58415138889</v>
      </c>
      <c r="B277" s="3" t="s">
        <v>647</v>
      </c>
      <c r="C277" s="3" t="s">
        <v>647</v>
      </c>
      <c r="D277" s="3"/>
    </row>
    <row r="278" ht="15.75" customHeight="1">
      <c r="A278" s="18">
        <v>44999.70612702546</v>
      </c>
      <c r="B278" s="3" t="s">
        <v>38</v>
      </c>
      <c r="C278" s="3" t="s">
        <v>38</v>
      </c>
      <c r="D278" s="3"/>
    </row>
    <row r="279" ht="15.75" customHeight="1">
      <c r="A279" s="18">
        <v>44999.71939459491</v>
      </c>
      <c r="B279" s="3" t="s">
        <v>21</v>
      </c>
      <c r="C279" s="3" t="s">
        <v>21</v>
      </c>
      <c r="D279" s="3"/>
    </row>
    <row r="280" ht="15.75" customHeight="1">
      <c r="A280" s="18">
        <v>44999.98663353009</v>
      </c>
      <c r="B280" s="3" t="s">
        <v>44</v>
      </c>
      <c r="C280" s="3" t="s">
        <v>44</v>
      </c>
      <c r="D280" s="3"/>
    </row>
    <row r="281" ht="15.75" customHeight="1">
      <c r="A281" s="18">
        <v>45000.8621596875</v>
      </c>
      <c r="B281" s="3" t="s">
        <v>393</v>
      </c>
      <c r="C281" s="3" t="s">
        <v>647</v>
      </c>
      <c r="D281" s="3"/>
    </row>
    <row r="282" ht="15.75" customHeight="1">
      <c r="A282" s="18">
        <v>45000.867805393515</v>
      </c>
      <c r="B282" s="3" t="s">
        <v>44</v>
      </c>
      <c r="C282" s="3" t="s">
        <v>44</v>
      </c>
      <c r="D282" s="3"/>
    </row>
    <row r="283" ht="15.75" customHeight="1">
      <c r="A283" s="18">
        <v>45001.39503053241</v>
      </c>
      <c r="B283" s="3" t="s">
        <v>38</v>
      </c>
      <c r="C283" s="3" t="s">
        <v>38</v>
      </c>
      <c r="D283" s="3"/>
    </row>
    <row r="284" ht="15.75" customHeight="1">
      <c r="A284" s="18">
        <v>45003.759358194446</v>
      </c>
      <c r="B284" s="3" t="s">
        <v>664</v>
      </c>
      <c r="C284" s="3" t="s">
        <v>647</v>
      </c>
      <c r="D284" s="3"/>
    </row>
    <row r="285" ht="15.75" customHeight="1">
      <c r="A285" s="18">
        <v>45004.84043888889</v>
      </c>
      <c r="B285" s="3" t="s">
        <v>716</v>
      </c>
      <c r="C285" s="3" t="s">
        <v>647</v>
      </c>
      <c r="D285" s="3"/>
    </row>
    <row r="286" ht="15.75" customHeight="1">
      <c r="A286" s="18">
        <v>45004.937716307875</v>
      </c>
      <c r="B286" s="3" t="s">
        <v>168</v>
      </c>
      <c r="C286" s="3" t="s">
        <v>168</v>
      </c>
      <c r="D286" s="3"/>
    </row>
    <row r="287" ht="15.75" customHeight="1">
      <c r="A287" s="18">
        <v>45005.0669984375</v>
      </c>
      <c r="B287" s="3" t="s">
        <v>44</v>
      </c>
      <c r="C287" s="3" t="s">
        <v>44</v>
      </c>
      <c r="D287" s="3"/>
    </row>
    <row r="288" ht="15.75" customHeight="1">
      <c r="A288" s="18">
        <v>45005.36549114583</v>
      </c>
      <c r="B288" s="3" t="s">
        <v>44</v>
      </c>
      <c r="C288" s="3" t="s">
        <v>44</v>
      </c>
      <c r="D288" s="3"/>
    </row>
    <row r="289" ht="15.75" customHeight="1">
      <c r="A289" s="18">
        <v>45005.41745875</v>
      </c>
      <c r="B289" s="3" t="s">
        <v>44</v>
      </c>
      <c r="C289" s="3" t="s">
        <v>44</v>
      </c>
      <c r="D289" s="3"/>
    </row>
    <row r="290" ht="15.75" customHeight="1">
      <c r="A290" s="18">
        <v>45005.49294541667</v>
      </c>
      <c r="B290" s="3" t="s">
        <v>38</v>
      </c>
      <c r="C290" s="3" t="s">
        <v>38</v>
      </c>
      <c r="D290" s="3"/>
    </row>
    <row r="291" ht="15.75" customHeight="1">
      <c r="A291" s="18">
        <v>45005.5103591088</v>
      </c>
      <c r="B291" s="3" t="s">
        <v>168</v>
      </c>
      <c r="C291" s="3" t="s">
        <v>168</v>
      </c>
      <c r="D291" s="3"/>
    </row>
    <row r="292" ht="15.75" customHeight="1">
      <c r="A292" s="18">
        <v>45005.61546223379</v>
      </c>
      <c r="B292" s="3" t="s">
        <v>38</v>
      </c>
      <c r="C292" s="3" t="s">
        <v>38</v>
      </c>
      <c r="D292" s="3"/>
    </row>
    <row r="293" ht="15.75" customHeight="1">
      <c r="A293" s="18">
        <v>45005.73196447917</v>
      </c>
      <c r="B293" s="3" t="s">
        <v>734</v>
      </c>
      <c r="C293" s="3" t="s">
        <v>62</v>
      </c>
      <c r="D293" s="3"/>
    </row>
    <row r="294" ht="15.75" customHeight="1">
      <c r="A294" s="18">
        <v>45005.79329611111</v>
      </c>
      <c r="B294" s="3" t="s">
        <v>738</v>
      </c>
      <c r="C294" s="13" t="s">
        <v>738</v>
      </c>
      <c r="D294" s="3"/>
    </row>
    <row r="295" ht="15.75" customHeight="1">
      <c r="A295" s="18">
        <v>45005.806326666665</v>
      </c>
      <c r="B295" s="3" t="s">
        <v>741</v>
      </c>
      <c r="C295" s="3" t="s">
        <v>744</v>
      </c>
      <c r="D295" s="3"/>
    </row>
    <row r="296" ht="15.75" customHeight="1">
      <c r="A296" s="18">
        <v>45005.81031054398</v>
      </c>
      <c r="B296" s="3" t="s">
        <v>744</v>
      </c>
      <c r="C296" s="3" t="s">
        <v>744</v>
      </c>
      <c r="D296" s="3"/>
    </row>
    <row r="297" ht="15.75" customHeight="1">
      <c r="A297" s="18">
        <v>45005.84483530093</v>
      </c>
      <c r="B297" s="3" t="s">
        <v>28</v>
      </c>
      <c r="C297" s="3" t="s">
        <v>28</v>
      </c>
      <c r="D297" s="3"/>
    </row>
    <row r="298" ht="15.75" customHeight="1">
      <c r="A298" s="18">
        <v>45006.31866106481</v>
      </c>
      <c r="B298" s="3" t="s">
        <v>38</v>
      </c>
      <c r="C298" s="3" t="s">
        <v>38</v>
      </c>
      <c r="D298" s="3"/>
    </row>
    <row r="299" ht="15.75" customHeight="1">
      <c r="A299" s="18">
        <v>45006.42344501158</v>
      </c>
      <c r="B299" s="3" t="s">
        <v>716</v>
      </c>
      <c r="C299" s="3" t="s">
        <v>647</v>
      </c>
      <c r="D299" s="3"/>
    </row>
    <row r="300" ht="15.75" customHeight="1">
      <c r="A300" s="18">
        <v>45006.62159368055</v>
      </c>
      <c r="B300" s="3" t="s">
        <v>28</v>
      </c>
      <c r="C300" s="3" t="s">
        <v>28</v>
      </c>
      <c r="D300" s="3"/>
    </row>
    <row r="301" ht="15.75" customHeight="1">
      <c r="A301" s="18">
        <v>45006.68978423611</v>
      </c>
      <c r="B301" s="3" t="s">
        <v>38</v>
      </c>
      <c r="C301" s="3" t="s">
        <v>38</v>
      </c>
      <c r="D301" s="3"/>
    </row>
    <row r="302" ht="15.75" customHeight="1">
      <c r="A302" s="18">
        <v>45006.71503766204</v>
      </c>
      <c r="B302" s="3" t="s">
        <v>44</v>
      </c>
      <c r="C302" s="3" t="s">
        <v>44</v>
      </c>
      <c r="D302" s="3"/>
    </row>
    <row r="303" ht="15.75" customHeight="1">
      <c r="A303" s="18">
        <v>45006.80583456019</v>
      </c>
      <c r="B303" s="3" t="s">
        <v>28</v>
      </c>
      <c r="C303" s="3" t="s">
        <v>28</v>
      </c>
      <c r="D303" s="3"/>
    </row>
    <row r="304" ht="15.75" customHeight="1">
      <c r="A304" s="18">
        <v>45007.79320409722</v>
      </c>
      <c r="B304" s="3" t="s">
        <v>168</v>
      </c>
      <c r="C304" s="3" t="s">
        <v>168</v>
      </c>
      <c r="D304" s="3"/>
    </row>
    <row r="305" ht="15.75" customHeight="1">
      <c r="A305" s="18">
        <v>45011.86144054398</v>
      </c>
      <c r="B305" s="3" t="s">
        <v>393</v>
      </c>
      <c r="C305" s="3" t="s">
        <v>393</v>
      </c>
      <c r="D305" s="3"/>
    </row>
    <row r="306" ht="15.75" customHeight="1">
      <c r="A306" s="18">
        <v>45017.52062765046</v>
      </c>
      <c r="B306" s="3" t="s">
        <v>28</v>
      </c>
      <c r="C306" s="3" t="s">
        <v>28</v>
      </c>
      <c r="D306" s="3"/>
    </row>
    <row r="307" ht="15.75" customHeight="1">
      <c r="A307" s="18">
        <v>45017.584411539356</v>
      </c>
      <c r="B307" s="3" t="s">
        <v>28</v>
      </c>
      <c r="C307" s="3" t="s">
        <v>28</v>
      </c>
      <c r="D307" s="3"/>
    </row>
    <row r="308" ht="15.75" customHeight="1">
      <c r="A308" s="18">
        <v>45017.5884818287</v>
      </c>
      <c r="B308" s="3" t="s">
        <v>38</v>
      </c>
      <c r="C308" s="3" t="s">
        <v>38</v>
      </c>
      <c r="D308" s="3"/>
    </row>
    <row r="309" ht="15.75" customHeight="1">
      <c r="A309" s="18">
        <v>45017.68873217593</v>
      </c>
      <c r="B309" s="3" t="s">
        <v>28</v>
      </c>
      <c r="C309" s="3" t="s">
        <v>28</v>
      </c>
      <c r="D309" s="3"/>
    </row>
    <row r="310" ht="15.75" customHeight="1">
      <c r="A310" s="3" t="s">
        <v>1043</v>
      </c>
      <c r="B310" s="13" t="s">
        <v>1044</v>
      </c>
      <c r="C310" s="13" t="s">
        <v>1045</v>
      </c>
      <c r="D310" s="22"/>
    </row>
    <row r="311" ht="15.75" customHeight="1">
      <c r="A311" s="3"/>
      <c r="B311" s="3"/>
      <c r="D311" s="3"/>
    </row>
    <row r="312" ht="15.75" customHeight="1">
      <c r="A312" s="3"/>
      <c r="B312" s="3"/>
      <c r="D312" s="3"/>
    </row>
    <row r="313" ht="15.75" customHeight="1">
      <c r="A313" s="3"/>
      <c r="B313" s="3"/>
      <c r="D313" s="3"/>
    </row>
    <row r="314" ht="15.75" customHeight="1">
      <c r="A314" s="3"/>
      <c r="B314" s="3"/>
      <c r="D314" s="3"/>
    </row>
    <row r="315" ht="15.75" customHeight="1">
      <c r="A315" s="3"/>
      <c r="B315" s="3"/>
      <c r="D315" s="3"/>
    </row>
    <row r="316" ht="15.75" customHeight="1">
      <c r="A316" s="3"/>
      <c r="B316" s="3"/>
      <c r="D316" s="3"/>
    </row>
    <row r="317" ht="15.75" customHeight="1">
      <c r="A317" s="3"/>
      <c r="B317" s="3"/>
      <c r="D317" s="3"/>
    </row>
    <row r="318" ht="15.75" customHeight="1">
      <c r="A318" s="3"/>
      <c r="B318" s="3"/>
      <c r="D318" s="3"/>
    </row>
    <row r="319" ht="15.75" customHeight="1">
      <c r="A319" s="3"/>
      <c r="B319" s="3"/>
      <c r="D319" s="3"/>
    </row>
    <row r="320" ht="15.75" customHeight="1">
      <c r="A320" s="3"/>
      <c r="B320" s="3"/>
      <c r="D320" s="3"/>
    </row>
    <row r="321" ht="15.75" customHeight="1">
      <c r="A321" s="3"/>
      <c r="B321" s="3"/>
      <c r="D321" s="3"/>
    </row>
    <row r="322" ht="15.75" customHeight="1">
      <c r="A322" s="3"/>
      <c r="B322" s="3"/>
      <c r="D322" s="3"/>
    </row>
    <row r="323" ht="15.75" customHeight="1">
      <c r="A323" s="3"/>
      <c r="B323" s="3"/>
      <c r="D323" s="3"/>
    </row>
    <row r="324" ht="15.75" customHeight="1">
      <c r="A324" s="3"/>
      <c r="B324" s="3"/>
      <c r="D324" s="3"/>
    </row>
    <row r="325" ht="15.75" customHeight="1">
      <c r="A325" s="3"/>
      <c r="B325" s="3"/>
      <c r="D325" s="3"/>
    </row>
    <row r="326" ht="15.75" customHeight="1">
      <c r="A326" s="3"/>
      <c r="B326" s="3"/>
      <c r="D326" s="3"/>
    </row>
    <row r="327" ht="15.75" customHeight="1">
      <c r="A327" s="3"/>
      <c r="B327" s="3"/>
      <c r="D327" s="3"/>
    </row>
    <row r="328" ht="15.75" customHeight="1">
      <c r="A328" s="3"/>
      <c r="B328" s="3"/>
      <c r="D328" s="3"/>
    </row>
    <row r="329" ht="15.75" customHeight="1">
      <c r="A329" s="3"/>
      <c r="B329" s="3"/>
      <c r="D329" s="3"/>
    </row>
    <row r="330" ht="15.75" customHeight="1">
      <c r="A330" s="3"/>
      <c r="B330" s="3"/>
      <c r="D330" s="3"/>
    </row>
    <row r="331" ht="15.75" customHeight="1">
      <c r="A331" s="3"/>
      <c r="B331" s="3"/>
      <c r="D331" s="3"/>
    </row>
    <row r="332" ht="15.75" customHeight="1">
      <c r="A332" s="3"/>
      <c r="B332" s="3"/>
      <c r="D332" s="3"/>
    </row>
    <row r="333" ht="15.75" customHeight="1">
      <c r="A333" s="3"/>
      <c r="B333" s="3"/>
      <c r="D333" s="3"/>
    </row>
    <row r="334" ht="15.75" customHeight="1">
      <c r="A334" s="3"/>
      <c r="B334" s="3"/>
      <c r="D334" s="3"/>
    </row>
    <row r="335" ht="15.75" customHeight="1">
      <c r="A335" s="3"/>
      <c r="B335" s="3"/>
      <c r="D335" s="3"/>
    </row>
    <row r="336" ht="15.75" customHeight="1">
      <c r="A336" s="3"/>
      <c r="B336" s="3"/>
      <c r="D336" s="3"/>
    </row>
    <row r="337" ht="15.75" customHeight="1">
      <c r="A337" s="3"/>
      <c r="B337" s="3"/>
      <c r="D337" s="3"/>
    </row>
    <row r="338" ht="15.75" customHeight="1">
      <c r="A338" s="3"/>
      <c r="B338" s="3"/>
      <c r="D338" s="3"/>
    </row>
    <row r="339" ht="15.75" customHeight="1">
      <c r="A339" s="3"/>
      <c r="B339" s="3"/>
      <c r="D339" s="3"/>
    </row>
    <row r="340" ht="15.75" customHeight="1">
      <c r="A340" s="3"/>
      <c r="B340" s="3"/>
      <c r="D340" s="3"/>
    </row>
    <row r="341" ht="15.75" customHeight="1">
      <c r="A341" s="3"/>
      <c r="B341" s="3"/>
      <c r="D341" s="3"/>
    </row>
    <row r="342" ht="15.75" customHeight="1">
      <c r="A342" s="3"/>
      <c r="B342" s="3"/>
      <c r="D342" s="3"/>
    </row>
    <row r="343" ht="15.75" customHeight="1">
      <c r="A343" s="3"/>
      <c r="B343" s="3"/>
      <c r="D343" s="3"/>
    </row>
    <row r="344" ht="15.75" customHeight="1">
      <c r="A344" s="3"/>
      <c r="B344" s="3"/>
      <c r="D344" s="3"/>
    </row>
    <row r="345" ht="15.75" customHeight="1">
      <c r="A345" s="3"/>
      <c r="B345" s="3"/>
      <c r="D345" s="3"/>
    </row>
    <row r="346" ht="15.75" customHeight="1">
      <c r="A346" s="3"/>
      <c r="B346" s="3"/>
      <c r="D346" s="3"/>
    </row>
    <row r="347" ht="15.75" customHeight="1">
      <c r="A347" s="3"/>
      <c r="B347" s="3"/>
      <c r="D347" s="3"/>
    </row>
    <row r="348" ht="15.75" customHeight="1">
      <c r="A348" s="3"/>
      <c r="B348" s="3"/>
      <c r="D348" s="3"/>
    </row>
    <row r="349" ht="15.75" customHeight="1">
      <c r="A349" s="3"/>
      <c r="B349" s="3"/>
      <c r="D349" s="3"/>
    </row>
    <row r="350" ht="15.75" customHeight="1">
      <c r="A350" s="3"/>
      <c r="B350" s="3"/>
      <c r="D350" s="3"/>
    </row>
    <row r="351" ht="15.75" customHeight="1">
      <c r="A351" s="3"/>
      <c r="B351" s="3"/>
      <c r="D351" s="3"/>
    </row>
    <row r="352" ht="15.75" customHeight="1">
      <c r="A352" s="3"/>
      <c r="B352" s="3"/>
      <c r="D352" s="3"/>
    </row>
    <row r="353" ht="15.75" customHeight="1">
      <c r="A353" s="3"/>
      <c r="B353" s="3"/>
      <c r="D353" s="3"/>
    </row>
    <row r="354" ht="15.75" customHeight="1">
      <c r="A354" s="3"/>
      <c r="B354" s="3"/>
      <c r="D354" s="3"/>
    </row>
    <row r="355" ht="15.75" customHeight="1">
      <c r="A355" s="3"/>
      <c r="B355" s="3"/>
      <c r="D355" s="3"/>
    </row>
    <row r="356" ht="15.75" customHeight="1">
      <c r="A356" s="3"/>
      <c r="B356" s="3"/>
      <c r="D356" s="3"/>
    </row>
    <row r="357" ht="15.75" customHeight="1">
      <c r="A357" s="3"/>
      <c r="B357" s="3"/>
      <c r="D357" s="3"/>
    </row>
    <row r="358" ht="15.75" customHeight="1">
      <c r="A358" s="3"/>
      <c r="B358" s="3"/>
      <c r="D358" s="3"/>
    </row>
    <row r="359" ht="15.75" customHeight="1">
      <c r="A359" s="3"/>
      <c r="B359" s="3"/>
      <c r="D359" s="3"/>
    </row>
    <row r="360" ht="15.75" customHeight="1">
      <c r="A360" s="3"/>
      <c r="B360" s="3"/>
      <c r="D360" s="3"/>
    </row>
    <row r="361" ht="15.75" customHeight="1">
      <c r="A361" s="3"/>
      <c r="B361" s="3"/>
      <c r="D361" s="3"/>
    </row>
    <row r="362" ht="15.75" customHeight="1">
      <c r="A362" s="3"/>
      <c r="B362" s="3"/>
      <c r="D362" s="3"/>
    </row>
    <row r="363" ht="15.75" customHeight="1">
      <c r="A363" s="3"/>
      <c r="B363" s="3"/>
      <c r="D363" s="3"/>
    </row>
    <row r="364" ht="15.75" customHeight="1">
      <c r="A364" s="3"/>
      <c r="B364" s="3"/>
      <c r="D364" s="3"/>
    </row>
    <row r="365" ht="15.75" customHeight="1">
      <c r="A365" s="3"/>
      <c r="B365" s="3"/>
      <c r="D365" s="3"/>
    </row>
    <row r="366" ht="15.75" customHeight="1">
      <c r="A366" s="3"/>
      <c r="B366" s="3"/>
      <c r="D366" s="3"/>
    </row>
    <row r="367" ht="15.75" customHeight="1">
      <c r="A367" s="3"/>
      <c r="B367" s="3"/>
      <c r="D367" s="3"/>
    </row>
    <row r="368" ht="15.75" customHeight="1">
      <c r="A368" s="3"/>
      <c r="B368" s="3"/>
      <c r="D368" s="3"/>
    </row>
    <row r="369" ht="15.75" customHeight="1">
      <c r="A369" s="3"/>
      <c r="B369" s="3"/>
      <c r="D369" s="3"/>
    </row>
    <row r="370" ht="15.75" customHeight="1">
      <c r="A370" s="3"/>
      <c r="B370" s="3"/>
      <c r="D370" s="3"/>
    </row>
    <row r="371" ht="15.75" customHeight="1">
      <c r="A371" s="3"/>
      <c r="B371" s="3"/>
      <c r="D371" s="3"/>
    </row>
    <row r="372" ht="15.75" customHeight="1">
      <c r="A372" s="3"/>
      <c r="B372" s="3"/>
      <c r="D372" s="3"/>
    </row>
    <row r="373" ht="15.75" customHeight="1">
      <c r="A373" s="3"/>
      <c r="B373" s="3"/>
      <c r="D373" s="3"/>
    </row>
    <row r="374" ht="15.75" customHeight="1">
      <c r="A374" s="3"/>
      <c r="B374" s="3"/>
      <c r="D374" s="3"/>
    </row>
    <row r="375" ht="15.75" customHeight="1">
      <c r="A375" s="3"/>
      <c r="B375" s="3"/>
      <c r="D375" s="3"/>
    </row>
    <row r="376" ht="15.75" customHeight="1">
      <c r="A376" s="3"/>
      <c r="B376" s="3"/>
      <c r="D376" s="3"/>
    </row>
    <row r="377" ht="15.75" customHeight="1">
      <c r="A377" s="3"/>
      <c r="B377" s="3"/>
      <c r="D377" s="3"/>
    </row>
    <row r="378" ht="15.75" customHeight="1">
      <c r="A378" s="3"/>
      <c r="B378" s="3"/>
      <c r="D378" s="3"/>
    </row>
    <row r="379" ht="15.75" customHeight="1">
      <c r="A379" s="3"/>
      <c r="B379" s="3"/>
      <c r="D379" s="3"/>
    </row>
    <row r="380" ht="15.75" customHeight="1">
      <c r="A380" s="3"/>
      <c r="B380" s="3"/>
      <c r="D380" s="3"/>
    </row>
    <row r="381" ht="15.75" customHeight="1">
      <c r="A381" s="3"/>
      <c r="B381" s="3"/>
      <c r="D381" s="3"/>
    </row>
    <row r="382" ht="15.75" customHeight="1">
      <c r="A382" s="3"/>
      <c r="B382" s="3"/>
      <c r="D382" s="3"/>
    </row>
    <row r="383" ht="15.75" customHeight="1">
      <c r="A383" s="3"/>
      <c r="B383" s="3"/>
      <c r="D383" s="3"/>
    </row>
    <row r="384" ht="15.75" customHeight="1">
      <c r="A384" s="3"/>
      <c r="B384" s="3"/>
      <c r="D384" s="3"/>
    </row>
    <row r="385" ht="15.75" customHeight="1">
      <c r="A385" s="3"/>
      <c r="B385" s="3"/>
      <c r="D385" s="3"/>
    </row>
    <row r="386" ht="15.75" customHeight="1">
      <c r="D386" s="3"/>
    </row>
    <row r="387" ht="15.75" customHeight="1">
      <c r="D387" s="3"/>
    </row>
    <row r="388" ht="15.75" customHeight="1">
      <c r="D388" s="3"/>
    </row>
    <row r="389" ht="15.75" customHeight="1">
      <c r="D389" s="3"/>
    </row>
    <row r="390" ht="15.75" customHeight="1">
      <c r="D390" s="3"/>
    </row>
    <row r="391" ht="15.75" customHeight="1">
      <c r="D391" s="3"/>
    </row>
    <row r="392" ht="15.75" customHeight="1">
      <c r="D392" s="3"/>
    </row>
    <row r="393" ht="15.75" customHeight="1">
      <c r="D393" s="3"/>
    </row>
    <row r="394" ht="15.75" customHeight="1">
      <c r="D394" s="3"/>
    </row>
    <row r="395" ht="15.75" customHeight="1">
      <c r="D395" s="3"/>
    </row>
    <row r="396" ht="15.75" customHeight="1">
      <c r="D396" s="3"/>
    </row>
    <row r="397" ht="15.75" customHeight="1">
      <c r="D397" s="3"/>
    </row>
    <row r="398" ht="15.75" customHeight="1">
      <c r="D398" s="3"/>
    </row>
    <row r="399" ht="15.75" customHeight="1">
      <c r="D399" s="3"/>
    </row>
    <row r="400" ht="15.75" customHeight="1">
      <c r="D400" s="3"/>
    </row>
    <row r="401" ht="15.75" customHeight="1">
      <c r="D401" s="3"/>
    </row>
    <row r="402" ht="15.75" customHeight="1">
      <c r="D402" s="3"/>
    </row>
    <row r="403" ht="15.75" customHeight="1">
      <c r="D403" s="3"/>
    </row>
    <row r="404" ht="15.75" customHeight="1">
      <c r="D404" s="3"/>
    </row>
    <row r="405" ht="15.75" customHeight="1">
      <c r="D405" s="3"/>
    </row>
    <row r="406" ht="15.75" customHeight="1">
      <c r="D406" s="3"/>
    </row>
    <row r="407" ht="15.75" customHeight="1">
      <c r="D407" s="3"/>
    </row>
    <row r="408" ht="15.75" customHeight="1">
      <c r="D408" s="3"/>
    </row>
    <row r="409" ht="15.75" customHeight="1">
      <c r="D409" s="3"/>
    </row>
    <row r="410" ht="15.75" customHeight="1">
      <c r="D410" s="3"/>
    </row>
    <row r="411" ht="15.75" customHeight="1">
      <c r="D411" s="3"/>
    </row>
    <row r="412" ht="15.75" customHeight="1">
      <c r="D412" s="3"/>
    </row>
    <row r="413" ht="15.75" customHeight="1">
      <c r="D413" s="3"/>
    </row>
    <row r="414" ht="15.75" customHeight="1">
      <c r="D414" s="3"/>
    </row>
    <row r="415" ht="15.75" customHeight="1">
      <c r="D415" s="3"/>
    </row>
    <row r="416" ht="15.75" customHeight="1">
      <c r="D416" s="3"/>
    </row>
    <row r="417" ht="15.75" customHeight="1">
      <c r="D417" s="3"/>
    </row>
    <row r="418" ht="15.75" customHeight="1">
      <c r="D418" s="3"/>
    </row>
    <row r="419" ht="15.75" customHeight="1">
      <c r="D419" s="3"/>
    </row>
    <row r="420" ht="15.75" customHeight="1">
      <c r="D420" s="3"/>
    </row>
    <row r="421" ht="15.75" customHeight="1">
      <c r="D421" s="3"/>
    </row>
    <row r="422" ht="15.75" customHeight="1">
      <c r="D422" s="3"/>
    </row>
    <row r="423" ht="15.75" customHeight="1">
      <c r="D423" s="3"/>
    </row>
    <row r="424" ht="15.75" customHeight="1">
      <c r="D424" s="3"/>
    </row>
    <row r="425" ht="15.75" customHeight="1">
      <c r="D425" s="3"/>
    </row>
    <row r="426" ht="15.75" customHeight="1">
      <c r="D426" s="3"/>
    </row>
    <row r="427" ht="15.75" customHeight="1">
      <c r="D427" s="3"/>
    </row>
    <row r="428" ht="15.75" customHeight="1">
      <c r="D428" s="3"/>
    </row>
    <row r="429" ht="15.75" customHeight="1">
      <c r="D429" s="3"/>
    </row>
    <row r="430" ht="15.75" customHeight="1">
      <c r="D430" s="3"/>
    </row>
    <row r="431" ht="15.75" customHeight="1">
      <c r="D431" s="3"/>
    </row>
    <row r="432" ht="15.75" customHeight="1">
      <c r="D432" s="3"/>
    </row>
    <row r="433" ht="15.75" customHeight="1">
      <c r="D433" s="3"/>
    </row>
    <row r="434" ht="15.75" customHeight="1">
      <c r="D434" s="3"/>
    </row>
    <row r="435" ht="15.75" customHeight="1">
      <c r="D435" s="3"/>
    </row>
    <row r="436" ht="15.75" customHeight="1">
      <c r="D436" s="3"/>
    </row>
    <row r="437" ht="15.75" customHeight="1">
      <c r="D437" s="3"/>
    </row>
    <row r="438" ht="15.75" customHeight="1">
      <c r="D438" s="3"/>
    </row>
    <row r="439" ht="15.75" customHeight="1">
      <c r="D439" s="3"/>
    </row>
    <row r="440" ht="15.75" customHeight="1">
      <c r="D440" s="3"/>
    </row>
    <row r="441" ht="15.75" customHeight="1">
      <c r="D441" s="3"/>
    </row>
    <row r="442" ht="15.75" customHeight="1">
      <c r="D442" s="3"/>
    </row>
    <row r="443" ht="15.75" customHeight="1">
      <c r="D443" s="3"/>
    </row>
    <row r="444" ht="15.75" customHeight="1">
      <c r="D444" s="3"/>
    </row>
    <row r="445" ht="15.75" customHeight="1">
      <c r="D445" s="3"/>
    </row>
    <row r="446" ht="15.75" customHeight="1">
      <c r="D446" s="3"/>
    </row>
    <row r="447" ht="15.75" customHeight="1">
      <c r="D447" s="3"/>
    </row>
    <row r="448" ht="15.75" customHeight="1">
      <c r="D448" s="3"/>
    </row>
    <row r="449" ht="15.75" customHeight="1">
      <c r="D449" s="3"/>
    </row>
    <row r="450" ht="15.75" customHeight="1">
      <c r="D450" s="3"/>
    </row>
    <row r="451" ht="15.75" customHeight="1">
      <c r="D451" s="3"/>
    </row>
    <row r="452" ht="15.75" customHeight="1">
      <c r="D452" s="3"/>
    </row>
    <row r="453" ht="15.75" customHeight="1">
      <c r="D453" s="3"/>
    </row>
    <row r="454" ht="15.75" customHeight="1">
      <c r="D454" s="3"/>
    </row>
    <row r="455" ht="15.75" customHeight="1">
      <c r="D455" s="3"/>
    </row>
    <row r="456" ht="15.75" customHeight="1">
      <c r="D456" s="3"/>
    </row>
    <row r="457" ht="15.75" customHeight="1">
      <c r="D457" s="3"/>
    </row>
    <row r="458" ht="15.75" customHeight="1">
      <c r="D458" s="3"/>
    </row>
    <row r="459" ht="15.75" customHeight="1">
      <c r="D459" s="3"/>
    </row>
    <row r="460" ht="15.75" customHeight="1">
      <c r="D460" s="3"/>
    </row>
    <row r="461" ht="15.75" customHeight="1">
      <c r="D461" s="3"/>
    </row>
    <row r="462" ht="15.75" customHeight="1">
      <c r="D462" s="3"/>
    </row>
    <row r="463" ht="15.75" customHeight="1">
      <c r="D463" s="3"/>
    </row>
    <row r="464" ht="15.75" customHeight="1">
      <c r="D464" s="3"/>
    </row>
    <row r="465" ht="15.75" customHeight="1">
      <c r="D465" s="3"/>
    </row>
    <row r="466" ht="15.75" customHeight="1">
      <c r="D466" s="3"/>
    </row>
    <row r="467" ht="15.75" customHeight="1">
      <c r="D467" s="3"/>
    </row>
    <row r="468" ht="15.75" customHeight="1">
      <c r="D468" s="3"/>
    </row>
    <row r="469" ht="15.75" customHeight="1">
      <c r="D469" s="3"/>
    </row>
    <row r="470" ht="15.75" customHeight="1">
      <c r="D470" s="3"/>
    </row>
    <row r="471" ht="15.75" customHeight="1">
      <c r="D471" s="3"/>
    </row>
    <row r="472" ht="15.75" customHeight="1">
      <c r="D472" s="3"/>
    </row>
    <row r="473" ht="15.75" customHeight="1">
      <c r="D473" s="3"/>
    </row>
    <row r="474" ht="15.75" customHeight="1">
      <c r="D474" s="3"/>
    </row>
    <row r="475" ht="15.75" customHeight="1">
      <c r="D475" s="3"/>
    </row>
    <row r="476" ht="15.75" customHeight="1">
      <c r="D476" s="3"/>
    </row>
    <row r="477" ht="15.75" customHeight="1">
      <c r="D477" s="3"/>
    </row>
    <row r="478" ht="15.75" customHeight="1">
      <c r="D478" s="3"/>
    </row>
    <row r="479" ht="15.75" customHeight="1">
      <c r="D479" s="3"/>
    </row>
    <row r="480" ht="15.75" customHeight="1">
      <c r="D480" s="3"/>
    </row>
    <row r="481" ht="15.75" customHeight="1">
      <c r="D481" s="3"/>
    </row>
    <row r="482" ht="15.75" customHeight="1">
      <c r="D482" s="3"/>
    </row>
    <row r="483" ht="15.75" customHeight="1">
      <c r="D483" s="3"/>
    </row>
    <row r="484" ht="15.75" customHeight="1">
      <c r="D484" s="3"/>
    </row>
    <row r="485" ht="15.75" customHeight="1">
      <c r="D485" s="3"/>
    </row>
    <row r="486" ht="15.75" customHeight="1">
      <c r="D486" s="3"/>
    </row>
    <row r="487" ht="15.75" customHeight="1">
      <c r="D487" s="3"/>
    </row>
    <row r="488" ht="15.75" customHeight="1">
      <c r="D488" s="3"/>
    </row>
    <row r="489" ht="15.75" customHeight="1">
      <c r="D489" s="3"/>
    </row>
    <row r="490" ht="15.75" customHeight="1">
      <c r="D490" s="3"/>
    </row>
    <row r="491" ht="15.75" customHeight="1">
      <c r="D491" s="3"/>
    </row>
    <row r="492" ht="15.75" customHeight="1">
      <c r="D492" s="3"/>
    </row>
    <row r="493" ht="15.75" customHeight="1">
      <c r="D493" s="3"/>
    </row>
    <row r="494" ht="15.75" customHeight="1">
      <c r="D494" s="3"/>
    </row>
    <row r="495" ht="15.75" customHeight="1">
      <c r="D495" s="3"/>
    </row>
    <row r="496" ht="15.75" customHeight="1">
      <c r="D496" s="3"/>
    </row>
    <row r="497" ht="15.75" customHeight="1">
      <c r="D497" s="3"/>
    </row>
    <row r="498" ht="15.75" customHeight="1">
      <c r="D498" s="3"/>
    </row>
    <row r="499" ht="15.75" customHeight="1">
      <c r="D499" s="3"/>
    </row>
    <row r="500" ht="15.75" customHeight="1">
      <c r="D500" s="3"/>
    </row>
    <row r="501" ht="15.75" customHeight="1">
      <c r="D501" s="3"/>
    </row>
    <row r="502" ht="15.75" customHeight="1">
      <c r="D502" s="3"/>
    </row>
    <row r="503" ht="15.75" customHeight="1">
      <c r="D503" s="3"/>
    </row>
    <row r="504" ht="15.75" customHeight="1">
      <c r="D504" s="3"/>
    </row>
    <row r="505" ht="15.75" customHeight="1">
      <c r="D505" s="3"/>
    </row>
    <row r="506" ht="15.75" customHeight="1">
      <c r="D506" s="3"/>
    </row>
    <row r="507" ht="15.75" customHeight="1">
      <c r="D507" s="3"/>
    </row>
    <row r="508" ht="15.75" customHeight="1">
      <c r="D508" s="3"/>
    </row>
    <row r="509" ht="15.75" customHeight="1">
      <c r="D509" s="3"/>
    </row>
    <row r="510" ht="15.75" customHeight="1">
      <c r="D510" s="3"/>
    </row>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6" width="12.63"/>
  </cols>
  <sheetData>
    <row r="1" ht="15.75" customHeight="1">
      <c r="D1" s="13"/>
      <c r="E1" s="13" t="s">
        <v>1055</v>
      </c>
    </row>
    <row r="2" ht="15.75" customHeight="1">
      <c r="D2" s="13" t="s">
        <v>1062</v>
      </c>
      <c r="E2" s="13">
        <v>145.0</v>
      </c>
    </row>
    <row r="3" ht="15.75" customHeight="1">
      <c r="D3" s="13" t="s">
        <v>1065</v>
      </c>
      <c r="E3" s="13">
        <v>81.0</v>
      </c>
    </row>
    <row r="4" ht="15.75" customHeight="1">
      <c r="D4" s="13" t="s">
        <v>1068</v>
      </c>
      <c r="E4" s="13">
        <v>43.0</v>
      </c>
    </row>
    <row r="5" ht="15.75" customHeight="1">
      <c r="D5" s="13" t="s">
        <v>1070</v>
      </c>
      <c r="E5" s="13">
        <v>30.0</v>
      </c>
    </row>
    <row r="6" ht="15.75" customHeight="1">
      <c r="D6" s="13" t="s">
        <v>1045</v>
      </c>
      <c r="E6" s="13">
        <v>1.0</v>
      </c>
    </row>
    <row r="7" ht="15.75" customHeight="1">
      <c r="D7" s="13" t="s">
        <v>408</v>
      </c>
      <c r="E7" s="13">
        <v>1.0</v>
      </c>
    </row>
    <row r="8" ht="15.75" customHeight="1">
      <c r="D8" s="13" t="s">
        <v>179</v>
      </c>
      <c r="E8" s="13">
        <v>1.0</v>
      </c>
    </row>
    <row r="9" ht="15.75" customHeight="1">
      <c r="D9" s="13"/>
      <c r="E9" s="13">
        <v>0.0</v>
      </c>
    </row>
    <row r="10" ht="15.75" customHeight="1">
      <c r="D10" s="13" t="s">
        <v>1073</v>
      </c>
      <c r="E10" s="13">
        <v>302.0</v>
      </c>
    </row>
    <row r="11" ht="15.75" customHeight="1"/>
    <row r="12" ht="15.75" customHeight="1"/>
    <row r="13" ht="15.75" customHeight="1"/>
    <row r="14" ht="15.75" customHeight="1"/>
    <row r="15" ht="15.75" customHeight="1"/>
    <row r="16" ht="15.75" customHeight="1"/>
    <row r="17" ht="15.75" customHeight="1"/>
    <row r="18" ht="15.75" customHeight="1"/>
    <row r="19" ht="15.75" customHeight="1">
      <c r="J19" s="3"/>
      <c r="K19" s="3"/>
      <c r="L19" s="3"/>
      <c r="M19" s="3"/>
      <c r="N19" s="3"/>
      <c r="O19" s="3"/>
    </row>
    <row r="20" ht="15.75" customHeight="1">
      <c r="J20" s="3"/>
      <c r="K20" s="3"/>
      <c r="L20" s="3"/>
      <c r="M20" s="3"/>
      <c r="N20" s="3"/>
      <c r="O20" s="3"/>
    </row>
    <row r="21" ht="15.75" customHeight="1">
      <c r="J21" s="3"/>
      <c r="K21" s="3"/>
      <c r="L21" s="3"/>
      <c r="M21" s="3"/>
      <c r="N21" s="3"/>
      <c r="O21" s="3"/>
    </row>
    <row r="22" ht="15.75" customHeight="1">
      <c r="J22" s="3"/>
      <c r="K22" s="3"/>
      <c r="L22" s="3"/>
      <c r="M22" s="3"/>
      <c r="N22" s="3"/>
      <c r="O22" s="3"/>
    </row>
    <row r="23" ht="15.75" customHeight="1">
      <c r="J23" s="3"/>
      <c r="K23" s="3"/>
      <c r="L23" s="3"/>
      <c r="M23" s="3"/>
      <c r="N23" s="3"/>
      <c r="O23" s="3"/>
    </row>
    <row r="24" ht="15.75" customHeight="1">
      <c r="J24" s="3"/>
      <c r="K24" s="3"/>
      <c r="L24" s="3"/>
      <c r="M24" s="3"/>
      <c r="N24" s="3"/>
      <c r="O24" s="3"/>
    </row>
    <row r="25" ht="15.75" customHeight="1">
      <c r="J25" s="3"/>
      <c r="K25" s="3"/>
      <c r="L25" s="3"/>
      <c r="M25" s="3"/>
      <c r="N25" s="3"/>
      <c r="O25" s="3"/>
    </row>
    <row r="26" ht="15.75" customHeight="1">
      <c r="J26" s="3"/>
      <c r="K26" s="3"/>
      <c r="L26" s="3"/>
      <c r="M26" s="3"/>
      <c r="N26" s="3"/>
      <c r="O26" s="3"/>
    </row>
    <row r="27" ht="15.75" customHeight="1">
      <c r="J27" s="3"/>
      <c r="K27" s="3"/>
      <c r="L27" s="3"/>
      <c r="M27" s="3"/>
      <c r="N27" s="3"/>
      <c r="O27" s="3"/>
    </row>
    <row r="28" ht="15.75" customHeight="1">
      <c r="J28" s="3"/>
      <c r="K28" s="3"/>
      <c r="L28" s="3"/>
      <c r="M28" s="3"/>
      <c r="N28" s="3"/>
      <c r="O28" s="3"/>
    </row>
    <row r="29" ht="15.75" customHeight="1">
      <c r="J29" s="3"/>
      <c r="K29" s="3"/>
      <c r="L29" s="3"/>
      <c r="M29" s="3"/>
      <c r="N29" s="3"/>
      <c r="O29" s="3"/>
    </row>
    <row r="30" ht="15.75" customHeight="1">
      <c r="J30" s="3"/>
      <c r="K30" s="3"/>
      <c r="L30" s="3"/>
      <c r="M30" s="3"/>
      <c r="N30" s="3"/>
      <c r="O30" s="3"/>
    </row>
    <row r="31" ht="15.75" customHeight="1">
      <c r="J31" s="3"/>
      <c r="K31" s="3"/>
      <c r="L31" s="3"/>
      <c r="M31" s="3"/>
      <c r="N31" s="3"/>
      <c r="O31" s="3"/>
    </row>
    <row r="32" ht="15.75" customHeight="1">
      <c r="J32" s="3"/>
      <c r="K32" s="3"/>
      <c r="L32" s="3"/>
      <c r="M32" s="3"/>
      <c r="N32" s="3"/>
      <c r="O32" s="3"/>
    </row>
    <row r="33" ht="15.75" customHeight="1">
      <c r="J33" s="3"/>
      <c r="K33" s="3"/>
      <c r="L33" s="3"/>
      <c r="M33" s="3"/>
      <c r="N33" s="3"/>
      <c r="O33" s="3"/>
    </row>
    <row r="34" ht="15.75" customHeight="1">
      <c r="J34" s="3"/>
      <c r="K34" s="3"/>
      <c r="L34" s="3"/>
      <c r="M34" s="3"/>
      <c r="N34" s="3"/>
      <c r="O34" s="3"/>
    </row>
    <row r="35" ht="15.75" customHeight="1">
      <c r="J35" s="3"/>
      <c r="K35" s="3"/>
      <c r="L35" s="3"/>
      <c r="M35" s="3"/>
      <c r="N35" s="3"/>
      <c r="O35" s="3"/>
    </row>
    <row r="36" ht="15.75" customHeight="1">
      <c r="J36" s="3"/>
      <c r="K36" s="3"/>
      <c r="L36" s="3"/>
      <c r="M36" s="3"/>
      <c r="N36" s="3"/>
      <c r="O36" s="3"/>
    </row>
    <row r="37" ht="15.75" customHeight="1">
      <c r="J37" s="3"/>
      <c r="K37" s="3"/>
      <c r="L37" s="3"/>
      <c r="M37" s="3"/>
      <c r="N37" s="3"/>
      <c r="O37" s="3"/>
    </row>
    <row r="38" ht="15.75" customHeight="1">
      <c r="J38" s="3"/>
      <c r="K38" s="3"/>
      <c r="L38" s="3"/>
      <c r="M38" s="3"/>
      <c r="N38" s="3"/>
      <c r="O38" s="3"/>
    </row>
    <row r="39" ht="15.75" customHeight="1">
      <c r="J39" s="3"/>
      <c r="K39" s="3"/>
      <c r="L39" s="3"/>
      <c r="M39" s="3"/>
      <c r="N39" s="3"/>
      <c r="O39" s="3"/>
    </row>
    <row r="40" ht="15.75" customHeight="1">
      <c r="J40" s="3"/>
      <c r="K40" s="3"/>
      <c r="L40" s="3"/>
      <c r="M40" s="3"/>
      <c r="N40" s="3"/>
      <c r="O40" s="3"/>
    </row>
    <row r="41" ht="15.75" customHeight="1">
      <c r="J41" s="3"/>
      <c r="K41" s="3"/>
      <c r="L41" s="3"/>
      <c r="M41" s="3"/>
      <c r="N41" s="3"/>
      <c r="O41" s="3"/>
    </row>
    <row r="42" ht="15.75" customHeight="1">
      <c r="J42" s="3"/>
      <c r="K42" s="3"/>
      <c r="L42" s="3"/>
      <c r="M42" s="3"/>
      <c r="N42" s="3"/>
      <c r="O42" s="3"/>
    </row>
    <row r="43" ht="15.75" customHeight="1">
      <c r="J43" s="3"/>
      <c r="K43" s="3"/>
      <c r="L43" s="3"/>
      <c r="M43" s="3"/>
      <c r="N43" s="3"/>
      <c r="O43" s="3"/>
    </row>
    <row r="44" ht="15.75" customHeight="1">
      <c r="J44" s="3"/>
      <c r="K44" s="3"/>
      <c r="L44" s="3"/>
      <c r="M44" s="3"/>
      <c r="N44" s="3"/>
      <c r="O44" s="3"/>
    </row>
    <row r="45" ht="15.75" customHeight="1">
      <c r="J45" s="3"/>
      <c r="K45" s="3"/>
      <c r="L45" s="3"/>
      <c r="M45" s="3"/>
      <c r="N45" s="3"/>
      <c r="O45" s="3"/>
    </row>
    <row r="46" ht="15.75" customHeight="1">
      <c r="J46" s="3"/>
      <c r="K46" s="3"/>
      <c r="L46" s="3"/>
      <c r="M46" s="3"/>
      <c r="N46" s="3"/>
      <c r="O46" s="3"/>
    </row>
    <row r="47" ht="15.75" customHeight="1">
      <c r="J47" s="3"/>
      <c r="K47" s="3"/>
      <c r="L47" s="3"/>
      <c r="M47" s="3"/>
      <c r="N47" s="3"/>
      <c r="O47" s="3"/>
    </row>
    <row r="48" ht="15.75" customHeight="1">
      <c r="J48" s="3"/>
      <c r="K48" s="3"/>
      <c r="L48" s="3"/>
      <c r="M48" s="3"/>
      <c r="N48" s="3"/>
      <c r="O48" s="3"/>
    </row>
    <row r="49" ht="15.75" customHeight="1">
      <c r="J49" s="3"/>
      <c r="K49" s="3"/>
      <c r="L49" s="3"/>
      <c r="M49" s="3"/>
      <c r="N49" s="3"/>
      <c r="O49" s="3"/>
    </row>
    <row r="50" ht="15.75" customHeight="1">
      <c r="J50" s="3"/>
      <c r="K50" s="3"/>
      <c r="L50" s="3"/>
      <c r="M50" s="3"/>
      <c r="N50" s="3"/>
      <c r="O50" s="3"/>
    </row>
    <row r="51" ht="15.75" customHeight="1">
      <c r="J51" s="3"/>
      <c r="K51" s="3"/>
      <c r="L51" s="3"/>
      <c r="M51" s="3"/>
      <c r="N51" s="3"/>
      <c r="O51" s="3"/>
    </row>
    <row r="52" ht="15.75" customHeight="1">
      <c r="J52" s="3"/>
      <c r="K52" s="3"/>
      <c r="L52" s="3"/>
      <c r="M52" s="3"/>
      <c r="N52" s="3"/>
      <c r="O52" s="3"/>
    </row>
    <row r="53" ht="15.75" customHeight="1">
      <c r="J53" s="3"/>
      <c r="K53" s="3"/>
      <c r="L53" s="3"/>
      <c r="M53" s="3"/>
      <c r="N53" s="3"/>
      <c r="O53" s="3"/>
    </row>
    <row r="54" ht="15.75" customHeight="1">
      <c r="J54" s="3"/>
      <c r="K54" s="3"/>
      <c r="L54" s="3"/>
      <c r="M54" s="3"/>
      <c r="N54" s="3"/>
      <c r="O54" s="3"/>
    </row>
    <row r="55" ht="15.75" customHeight="1">
      <c r="J55" s="3"/>
      <c r="K55" s="3"/>
      <c r="L55" s="3"/>
      <c r="M55" s="3"/>
      <c r="N55" s="3"/>
      <c r="O55" s="3"/>
    </row>
    <row r="56" ht="15.75" customHeight="1">
      <c r="J56" s="3"/>
      <c r="K56" s="3"/>
      <c r="L56" s="3"/>
      <c r="M56" s="3"/>
      <c r="N56" s="3"/>
      <c r="O56" s="3"/>
    </row>
    <row r="57" ht="15.75" customHeight="1">
      <c r="J57" s="3"/>
      <c r="K57" s="3"/>
      <c r="L57" s="3"/>
      <c r="M57" s="3"/>
      <c r="N57" s="3"/>
      <c r="O57" s="3"/>
    </row>
    <row r="58" ht="15.75" customHeight="1">
      <c r="J58" s="3"/>
      <c r="K58" s="3"/>
      <c r="L58" s="3"/>
      <c r="M58" s="3"/>
      <c r="N58" s="3"/>
      <c r="O58" s="3"/>
    </row>
    <row r="59" ht="15.75" customHeight="1">
      <c r="J59" s="3"/>
      <c r="K59" s="3"/>
      <c r="L59" s="3"/>
      <c r="M59" s="3"/>
      <c r="N59" s="3"/>
      <c r="O59" s="3"/>
    </row>
    <row r="60" ht="15.75" customHeight="1">
      <c r="J60" s="3"/>
      <c r="K60" s="3"/>
      <c r="L60" s="3"/>
      <c r="M60" s="3"/>
      <c r="N60" s="3"/>
      <c r="O60" s="3"/>
    </row>
    <row r="61" ht="15.75" customHeight="1">
      <c r="J61" s="3"/>
      <c r="K61" s="3"/>
      <c r="L61" s="3"/>
      <c r="M61" s="3"/>
      <c r="N61" s="3"/>
      <c r="O61" s="3"/>
    </row>
    <row r="62" ht="15.75" customHeight="1">
      <c r="J62" s="3"/>
      <c r="K62" s="3"/>
      <c r="L62" s="3"/>
      <c r="M62" s="3"/>
      <c r="N62" s="3"/>
      <c r="O62" s="3"/>
    </row>
    <row r="63" ht="15.75" customHeight="1">
      <c r="J63" s="3"/>
      <c r="K63" s="3"/>
      <c r="L63" s="3"/>
      <c r="M63" s="3"/>
      <c r="N63" s="3"/>
      <c r="O63" s="3"/>
    </row>
    <row r="64" ht="15.75" customHeight="1">
      <c r="J64" s="3"/>
      <c r="K64" s="3"/>
      <c r="L64" s="3"/>
      <c r="M64" s="3"/>
      <c r="N64" s="3"/>
      <c r="O64" s="3"/>
    </row>
    <row r="65" ht="15.75" customHeight="1">
      <c r="J65" s="3"/>
      <c r="K65" s="3"/>
      <c r="L65" s="3"/>
      <c r="M65" s="3"/>
      <c r="N65" s="3"/>
      <c r="O65" s="3"/>
    </row>
    <row r="66" ht="15.75" customHeight="1">
      <c r="J66" s="3"/>
      <c r="K66" s="3"/>
      <c r="L66" s="3"/>
      <c r="M66" s="3"/>
      <c r="N66" s="3"/>
      <c r="O66" s="3"/>
    </row>
    <row r="67" ht="15.75" customHeight="1">
      <c r="J67" s="3"/>
      <c r="K67" s="3"/>
      <c r="L67" s="3"/>
      <c r="M67" s="3"/>
      <c r="N67" s="3"/>
      <c r="O67" s="3"/>
    </row>
    <row r="68" ht="15.75" customHeight="1">
      <c r="J68" s="3"/>
      <c r="K68" s="3"/>
      <c r="L68" s="3"/>
      <c r="M68" s="3"/>
      <c r="N68" s="3"/>
      <c r="O68" s="3"/>
    </row>
    <row r="69" ht="15.75" customHeight="1">
      <c r="J69" s="3"/>
      <c r="K69" s="3"/>
      <c r="L69" s="3"/>
      <c r="M69" s="3"/>
      <c r="N69" s="3"/>
      <c r="O69" s="3"/>
    </row>
    <row r="70" ht="15.75" customHeight="1">
      <c r="J70" s="3"/>
      <c r="K70" s="3"/>
      <c r="L70" s="3"/>
      <c r="M70" s="3"/>
      <c r="N70" s="3"/>
      <c r="O70" s="3"/>
    </row>
    <row r="71" ht="15.75" customHeight="1">
      <c r="J71" s="3"/>
      <c r="K71" s="3"/>
      <c r="L71" s="3"/>
      <c r="M71" s="3"/>
      <c r="N71" s="3"/>
      <c r="O71" s="3"/>
    </row>
    <row r="72" ht="15.75" customHeight="1">
      <c r="J72" s="3"/>
      <c r="K72" s="3"/>
      <c r="L72" s="3"/>
      <c r="M72" s="3"/>
      <c r="N72" s="3"/>
      <c r="O72" s="3"/>
    </row>
    <row r="73" ht="15.75" customHeight="1">
      <c r="J73" s="3"/>
      <c r="K73" s="3"/>
      <c r="L73" s="3"/>
      <c r="M73" s="3"/>
      <c r="N73" s="3"/>
      <c r="O73" s="3"/>
    </row>
    <row r="74" ht="15.75" customHeight="1">
      <c r="J74" s="3"/>
      <c r="K74" s="3"/>
      <c r="L74" s="3"/>
      <c r="M74" s="3"/>
      <c r="N74" s="3"/>
      <c r="O74" s="3"/>
    </row>
    <row r="75" ht="15.75" customHeight="1">
      <c r="J75" s="3"/>
      <c r="K75" s="3"/>
      <c r="L75" s="3"/>
      <c r="M75" s="3"/>
      <c r="N75" s="3"/>
      <c r="O75" s="3"/>
    </row>
    <row r="76" ht="15.75" customHeight="1">
      <c r="J76" s="3"/>
      <c r="K76" s="3"/>
      <c r="L76" s="3"/>
      <c r="M76" s="3"/>
      <c r="N76" s="3"/>
      <c r="O76" s="3"/>
    </row>
    <row r="77" ht="15.75" customHeight="1">
      <c r="J77" s="3"/>
      <c r="K77" s="3"/>
      <c r="L77" s="3"/>
      <c r="M77" s="3"/>
      <c r="N77" s="3"/>
      <c r="O77" s="3"/>
    </row>
    <row r="78" ht="15.75" customHeight="1">
      <c r="J78" s="3"/>
      <c r="K78" s="3"/>
      <c r="L78" s="3"/>
      <c r="M78" s="3"/>
      <c r="N78" s="3"/>
      <c r="O78" s="3"/>
    </row>
    <row r="79" ht="15.75" customHeight="1">
      <c r="J79" s="3"/>
      <c r="K79" s="3"/>
      <c r="L79" s="3"/>
      <c r="M79" s="3"/>
      <c r="N79" s="3"/>
      <c r="O79" s="3"/>
    </row>
    <row r="80" ht="15.75" customHeight="1">
      <c r="J80" s="3"/>
      <c r="K80" s="3"/>
      <c r="L80" s="3"/>
      <c r="M80" s="3"/>
      <c r="N80" s="3"/>
      <c r="O80" s="3"/>
    </row>
    <row r="81" ht="15.75" customHeight="1">
      <c r="J81" s="3"/>
      <c r="K81" s="3"/>
      <c r="L81" s="3"/>
      <c r="M81" s="3"/>
      <c r="N81" s="3"/>
      <c r="O81" s="3"/>
    </row>
    <row r="82" ht="15.75" customHeight="1">
      <c r="J82" s="4"/>
      <c r="K82" s="4"/>
      <c r="L82" s="4"/>
      <c r="M82" s="4"/>
      <c r="N82" s="4"/>
      <c r="O82" s="4"/>
    </row>
    <row r="83" ht="15.75" customHeight="1">
      <c r="J83" s="3"/>
      <c r="K83" s="3"/>
      <c r="L83" s="3"/>
      <c r="M83" s="3"/>
      <c r="N83" s="3"/>
      <c r="O83" s="3"/>
    </row>
    <row r="84" ht="15.75" customHeight="1">
      <c r="J84" s="3"/>
      <c r="K84" s="3"/>
      <c r="L84" s="3"/>
      <c r="M84" s="3"/>
      <c r="N84" s="3"/>
      <c r="O84" s="3"/>
    </row>
    <row r="85" ht="15.75" customHeight="1">
      <c r="J85" s="3"/>
      <c r="K85" s="3"/>
      <c r="L85" s="3"/>
      <c r="M85" s="3"/>
      <c r="N85" s="3"/>
      <c r="O85" s="3"/>
    </row>
    <row r="86" ht="15.75" customHeight="1">
      <c r="J86" s="3"/>
      <c r="K86" s="3"/>
      <c r="L86" s="3"/>
      <c r="M86" s="3"/>
      <c r="N86" s="3"/>
      <c r="O86" s="3"/>
    </row>
    <row r="87" ht="15.75" customHeight="1">
      <c r="J87" s="3"/>
      <c r="K87" s="3"/>
      <c r="L87" s="3"/>
      <c r="M87" s="3"/>
      <c r="N87" s="3"/>
      <c r="O87" s="3"/>
    </row>
    <row r="88" ht="15.75" customHeight="1">
      <c r="J88" s="3"/>
      <c r="K88" s="3"/>
      <c r="L88" s="3"/>
      <c r="M88" s="3"/>
      <c r="N88" s="3"/>
      <c r="O88" s="3"/>
    </row>
    <row r="89" ht="15.75" customHeight="1">
      <c r="J89" s="3"/>
      <c r="K89" s="3"/>
      <c r="L89" s="3"/>
      <c r="M89" s="3"/>
      <c r="N89" s="3"/>
      <c r="O89" s="3"/>
    </row>
    <row r="90" ht="15.75" customHeight="1">
      <c r="J90" s="3"/>
      <c r="K90" s="3"/>
      <c r="L90" s="3"/>
      <c r="M90" s="3"/>
      <c r="N90" s="3"/>
      <c r="O90" s="3"/>
    </row>
    <row r="91" ht="15.75" customHeight="1">
      <c r="J91" s="3"/>
      <c r="K91" s="3"/>
      <c r="L91" s="3"/>
      <c r="M91" s="3"/>
      <c r="N91" s="3"/>
      <c r="O91" s="3"/>
    </row>
    <row r="92" ht="15.75" customHeight="1">
      <c r="J92" s="3"/>
      <c r="K92" s="3"/>
      <c r="L92" s="3"/>
      <c r="M92" s="3"/>
      <c r="N92" s="3"/>
      <c r="O92" s="3"/>
    </row>
    <row r="93" ht="15.75" customHeight="1">
      <c r="J93" s="3"/>
      <c r="K93" s="3"/>
      <c r="L93" s="3"/>
      <c r="M93" s="3"/>
      <c r="N93" s="3"/>
      <c r="O93" s="3"/>
    </row>
    <row r="94" ht="15.75" customHeight="1">
      <c r="J94" s="3"/>
      <c r="K94" s="3"/>
      <c r="L94" s="3"/>
      <c r="M94" s="3"/>
      <c r="N94" s="3"/>
      <c r="O94" s="3"/>
    </row>
    <row r="95" ht="15.75" customHeight="1">
      <c r="J95" s="3"/>
      <c r="K95" s="3"/>
      <c r="L95" s="3"/>
      <c r="M95" s="3"/>
      <c r="N95" s="3"/>
      <c r="O95" s="3"/>
    </row>
    <row r="96" ht="15.75" customHeight="1">
      <c r="J96" s="3"/>
      <c r="K96" s="3"/>
      <c r="L96" s="3"/>
      <c r="M96" s="3"/>
      <c r="N96" s="3"/>
      <c r="O96" s="3"/>
    </row>
    <row r="97" ht="15.75" customHeight="1">
      <c r="J97" s="3"/>
      <c r="K97" s="3"/>
      <c r="L97" s="3"/>
      <c r="M97" s="3"/>
      <c r="N97" s="3"/>
      <c r="O97" s="3"/>
    </row>
    <row r="98" ht="15.75" customHeight="1">
      <c r="J98" s="3"/>
      <c r="K98" s="3"/>
      <c r="L98" s="3"/>
      <c r="M98" s="3"/>
      <c r="N98" s="3"/>
      <c r="O98" s="3"/>
    </row>
    <row r="99" ht="15.75" customHeight="1">
      <c r="J99" s="3"/>
      <c r="K99" s="3"/>
      <c r="L99" s="3"/>
      <c r="M99" s="3"/>
      <c r="N99" s="3"/>
      <c r="O99" s="3"/>
    </row>
    <row r="100" ht="15.75" customHeight="1">
      <c r="J100" s="3"/>
      <c r="K100" s="3"/>
      <c r="L100" s="3"/>
      <c r="M100" s="3"/>
      <c r="N100" s="3"/>
      <c r="O100" s="3"/>
    </row>
    <row r="101" ht="15.75" customHeight="1">
      <c r="J101" s="3"/>
      <c r="K101" s="3"/>
      <c r="L101" s="3"/>
      <c r="M101" s="3"/>
      <c r="N101" s="3"/>
      <c r="O101" s="3"/>
    </row>
    <row r="102" ht="15.75" customHeight="1">
      <c r="J102" s="3"/>
      <c r="K102" s="3"/>
      <c r="L102" s="3"/>
      <c r="M102" s="3"/>
      <c r="N102" s="3"/>
      <c r="O102" s="3"/>
    </row>
    <row r="103" ht="15.75" customHeight="1">
      <c r="J103" s="3"/>
      <c r="K103" s="3"/>
      <c r="L103" s="3"/>
      <c r="M103" s="3"/>
      <c r="N103" s="3"/>
      <c r="O103" s="3"/>
    </row>
    <row r="104" ht="15.75" customHeight="1">
      <c r="J104" s="3"/>
      <c r="K104" s="3"/>
      <c r="L104" s="3"/>
      <c r="M104" s="3"/>
      <c r="N104" s="3"/>
      <c r="O104" s="3"/>
    </row>
    <row r="105" ht="15.75" customHeight="1">
      <c r="J105" s="3"/>
      <c r="K105" s="3"/>
      <c r="L105" s="3"/>
      <c r="M105" s="3"/>
      <c r="N105" s="3"/>
      <c r="O105" s="3"/>
    </row>
    <row r="106" ht="15.75" customHeight="1">
      <c r="J106" s="3"/>
      <c r="K106" s="3"/>
      <c r="L106" s="3"/>
      <c r="M106" s="3"/>
      <c r="N106" s="3"/>
      <c r="O106" s="3"/>
    </row>
    <row r="107" ht="15.75" customHeight="1">
      <c r="J107" s="3"/>
      <c r="K107" s="3"/>
      <c r="L107" s="3"/>
      <c r="M107" s="3"/>
      <c r="N107" s="3"/>
      <c r="O107" s="3"/>
    </row>
    <row r="108" ht="15.75" customHeight="1">
      <c r="J108" s="3"/>
      <c r="K108" s="3"/>
      <c r="L108" s="3"/>
      <c r="M108" s="3"/>
      <c r="N108" s="3"/>
      <c r="O108" s="3"/>
    </row>
    <row r="109" ht="15.75" customHeight="1">
      <c r="J109" s="3"/>
      <c r="K109" s="3"/>
      <c r="L109" s="3"/>
      <c r="M109" s="3"/>
      <c r="N109" s="3"/>
      <c r="O109" s="3"/>
    </row>
    <row r="110" ht="15.75" customHeight="1">
      <c r="J110" s="3"/>
      <c r="K110" s="3"/>
      <c r="L110" s="3"/>
      <c r="M110" s="3"/>
      <c r="N110" s="3"/>
      <c r="O110" s="3"/>
    </row>
    <row r="111" ht="15.75" customHeight="1">
      <c r="J111" s="3"/>
      <c r="K111" s="3"/>
      <c r="L111" s="3"/>
      <c r="M111" s="3"/>
      <c r="N111" s="3"/>
      <c r="O111" s="3"/>
    </row>
    <row r="112" ht="15.75" customHeight="1">
      <c r="J112" s="3"/>
      <c r="K112" s="3"/>
      <c r="L112" s="3"/>
      <c r="M112" s="3"/>
      <c r="N112" s="3"/>
      <c r="O112" s="3"/>
    </row>
    <row r="113" ht="15.75" customHeight="1">
      <c r="J113" s="3"/>
      <c r="K113" s="3"/>
      <c r="L113" s="3"/>
      <c r="M113" s="3"/>
      <c r="N113" s="3"/>
      <c r="O113" s="3"/>
    </row>
    <row r="114" ht="15.75" customHeight="1">
      <c r="J114" s="3"/>
      <c r="K114" s="3"/>
      <c r="L114" s="3"/>
      <c r="M114" s="3"/>
      <c r="N114" s="3"/>
      <c r="O114" s="3"/>
    </row>
    <row r="115" ht="15.75" customHeight="1">
      <c r="J115" s="3"/>
      <c r="K115" s="3"/>
      <c r="L115" s="3"/>
      <c r="M115" s="3"/>
      <c r="N115" s="3"/>
      <c r="O115" s="3"/>
    </row>
    <row r="116" ht="15.75" customHeight="1">
      <c r="J116" s="3"/>
      <c r="K116" s="3"/>
      <c r="L116" s="3"/>
      <c r="M116" s="3"/>
      <c r="N116" s="3"/>
      <c r="O116" s="3"/>
    </row>
    <row r="117" ht="15.75" customHeight="1">
      <c r="J117" s="3"/>
      <c r="K117" s="3"/>
      <c r="L117" s="3"/>
      <c r="M117" s="3"/>
      <c r="N117" s="3"/>
      <c r="O117" s="3"/>
    </row>
    <row r="118" ht="15.75" customHeight="1">
      <c r="J118" s="3"/>
      <c r="K118" s="3"/>
      <c r="L118" s="3"/>
      <c r="M118" s="3"/>
      <c r="N118" s="3"/>
      <c r="O118" s="3"/>
    </row>
    <row r="119" ht="15.75" customHeight="1">
      <c r="J119" s="3"/>
      <c r="K119" s="3"/>
      <c r="L119" s="3"/>
      <c r="M119" s="3"/>
      <c r="N119" s="3"/>
      <c r="O119" s="3"/>
    </row>
    <row r="120" ht="15.75" customHeight="1">
      <c r="J120" s="3"/>
      <c r="K120" s="3"/>
      <c r="L120" s="3"/>
      <c r="M120" s="3"/>
      <c r="N120" s="3"/>
      <c r="O120" s="3"/>
    </row>
    <row r="121" ht="15.75" customHeight="1">
      <c r="J121" s="3"/>
      <c r="K121" s="3"/>
      <c r="L121" s="3"/>
      <c r="M121" s="3"/>
      <c r="N121" s="3"/>
      <c r="O121" s="3"/>
    </row>
    <row r="122" ht="15.75" customHeight="1">
      <c r="J122" s="3"/>
      <c r="K122" s="3"/>
      <c r="L122" s="3"/>
      <c r="M122" s="3"/>
      <c r="N122" s="3"/>
      <c r="O122" s="3"/>
    </row>
    <row r="123" ht="15.75" customHeight="1">
      <c r="J123" s="3"/>
      <c r="K123" s="3"/>
      <c r="L123" s="3"/>
      <c r="M123" s="3"/>
      <c r="N123" s="3"/>
      <c r="O123" s="3"/>
    </row>
    <row r="124" ht="15.75" customHeight="1">
      <c r="J124" s="3"/>
      <c r="K124" s="3"/>
      <c r="L124" s="3"/>
      <c r="M124" s="3"/>
      <c r="N124" s="3"/>
      <c r="O124" s="3"/>
    </row>
    <row r="125" ht="15.75" customHeight="1">
      <c r="J125" s="3"/>
      <c r="K125" s="3"/>
      <c r="L125" s="3"/>
      <c r="M125" s="3"/>
      <c r="N125" s="3"/>
      <c r="O125" s="3"/>
    </row>
    <row r="126" ht="15.75" customHeight="1">
      <c r="J126" s="3"/>
      <c r="K126" s="3"/>
      <c r="L126" s="3"/>
      <c r="M126" s="3"/>
      <c r="N126" s="3"/>
      <c r="O126" s="3"/>
    </row>
    <row r="127" ht="15.75" customHeight="1">
      <c r="J127" s="3"/>
      <c r="K127" s="3"/>
      <c r="L127" s="3"/>
      <c r="M127" s="3"/>
      <c r="N127" s="3"/>
      <c r="O127" s="3"/>
    </row>
    <row r="128" ht="15.75" customHeight="1">
      <c r="J128" s="3"/>
      <c r="K128" s="3"/>
      <c r="L128" s="3"/>
      <c r="M128" s="3"/>
      <c r="N128" s="3"/>
      <c r="O128" s="3"/>
    </row>
    <row r="129" ht="15.75" customHeight="1">
      <c r="J129" s="3"/>
      <c r="K129" s="3"/>
      <c r="L129" s="3"/>
      <c r="M129" s="3"/>
      <c r="N129" s="3"/>
      <c r="O129" s="3"/>
    </row>
    <row r="130" ht="15.75" customHeight="1">
      <c r="J130" s="3"/>
      <c r="K130" s="3"/>
      <c r="L130" s="3"/>
      <c r="M130" s="3"/>
      <c r="N130" s="3"/>
      <c r="O130" s="3"/>
    </row>
    <row r="131" ht="15.75" customHeight="1">
      <c r="J131" s="3"/>
      <c r="K131" s="3"/>
      <c r="L131" s="3"/>
      <c r="M131" s="3"/>
      <c r="N131" s="3"/>
      <c r="O131" s="3"/>
    </row>
    <row r="132" ht="15.75" customHeight="1">
      <c r="J132" s="3"/>
      <c r="K132" s="3"/>
      <c r="L132" s="3"/>
      <c r="M132" s="3"/>
      <c r="N132" s="3"/>
      <c r="O132" s="3"/>
    </row>
    <row r="133" ht="15.75" customHeight="1">
      <c r="J133" s="4"/>
      <c r="K133" s="4"/>
      <c r="L133" s="4"/>
      <c r="M133" s="4"/>
      <c r="N133" s="4"/>
      <c r="O133" s="4"/>
    </row>
    <row r="134" ht="15.75" customHeight="1">
      <c r="J134" s="3"/>
      <c r="K134" s="3"/>
      <c r="L134" s="3"/>
      <c r="M134" s="3"/>
      <c r="N134" s="3"/>
      <c r="O134" s="3"/>
    </row>
    <row r="135" ht="15.75" customHeight="1">
      <c r="J135" s="3"/>
      <c r="K135" s="3"/>
      <c r="L135" s="3"/>
      <c r="M135" s="3"/>
      <c r="N135" s="3"/>
      <c r="O135" s="3"/>
    </row>
    <row r="136" ht="15.75" customHeight="1">
      <c r="J136" s="3"/>
      <c r="K136" s="3"/>
      <c r="L136" s="3"/>
      <c r="M136" s="3"/>
      <c r="N136" s="3"/>
      <c r="O136" s="3"/>
    </row>
    <row r="137" ht="15.75" customHeight="1">
      <c r="J137" s="3"/>
      <c r="K137" s="3"/>
      <c r="L137" s="3"/>
      <c r="M137" s="3"/>
      <c r="N137" s="3"/>
      <c r="O137" s="3"/>
    </row>
    <row r="138" ht="15.75" customHeight="1">
      <c r="J138" s="3"/>
      <c r="K138" s="3"/>
      <c r="L138" s="3"/>
      <c r="M138" s="3"/>
      <c r="N138" s="3"/>
      <c r="O138" s="3"/>
    </row>
    <row r="139" ht="15.75" customHeight="1">
      <c r="J139" s="3"/>
      <c r="K139" s="3"/>
      <c r="L139" s="3"/>
      <c r="M139" s="3"/>
      <c r="N139" s="3"/>
      <c r="O139" s="3"/>
    </row>
    <row r="140" ht="15.75" customHeight="1">
      <c r="J140" s="3"/>
      <c r="K140" s="3"/>
      <c r="L140" s="3"/>
      <c r="M140" s="3"/>
      <c r="N140" s="3"/>
      <c r="O140" s="3"/>
    </row>
    <row r="141" ht="15.75" customHeight="1">
      <c r="J141" s="3"/>
      <c r="K141" s="3"/>
      <c r="L141" s="3"/>
      <c r="M141" s="3"/>
      <c r="N141" s="3"/>
      <c r="O141" s="3"/>
    </row>
    <row r="142" ht="15.75" customHeight="1">
      <c r="J142" s="3"/>
      <c r="K142" s="3"/>
      <c r="L142" s="3"/>
      <c r="M142" s="3"/>
      <c r="N142" s="3"/>
      <c r="O142" s="3"/>
    </row>
    <row r="143" ht="15.75" customHeight="1">
      <c r="J143" s="3"/>
      <c r="K143" s="3"/>
      <c r="L143" s="3"/>
      <c r="M143" s="3"/>
      <c r="N143" s="3"/>
      <c r="O143" s="3"/>
    </row>
    <row r="144" ht="15.75" customHeight="1">
      <c r="J144" s="3"/>
      <c r="K144" s="3"/>
      <c r="L144" s="3"/>
      <c r="M144" s="3"/>
      <c r="N144" s="3"/>
      <c r="O144" s="3"/>
    </row>
    <row r="145" ht="15.75" customHeight="1">
      <c r="J145" s="3"/>
      <c r="K145" s="3"/>
      <c r="L145" s="3"/>
      <c r="M145" s="3"/>
      <c r="N145" s="3"/>
      <c r="O145" s="3"/>
    </row>
    <row r="146" ht="15.75" customHeight="1">
      <c r="J146" s="3"/>
      <c r="K146" s="3"/>
      <c r="L146" s="3"/>
      <c r="M146" s="3"/>
      <c r="N146" s="3"/>
      <c r="O146" s="3"/>
    </row>
    <row r="147" ht="15.75" customHeight="1">
      <c r="J147" s="3"/>
      <c r="K147" s="3"/>
      <c r="L147" s="3"/>
      <c r="M147" s="3"/>
      <c r="N147" s="3"/>
      <c r="O147" s="3"/>
    </row>
    <row r="148" ht="15.75" customHeight="1">
      <c r="J148" s="3"/>
      <c r="K148" s="3"/>
      <c r="L148" s="3"/>
      <c r="M148" s="3"/>
      <c r="N148" s="3"/>
      <c r="O148" s="3"/>
    </row>
    <row r="149" ht="15.75" customHeight="1">
      <c r="J149" s="3"/>
      <c r="K149" s="3"/>
      <c r="L149" s="3"/>
      <c r="M149" s="3"/>
      <c r="N149" s="3"/>
      <c r="O149" s="3"/>
    </row>
    <row r="150" ht="15.75" customHeight="1">
      <c r="J150" s="3"/>
      <c r="K150" s="3"/>
      <c r="L150" s="3"/>
      <c r="M150" s="3"/>
      <c r="N150" s="3"/>
      <c r="O150" s="3"/>
    </row>
    <row r="151" ht="15.75" customHeight="1">
      <c r="J151" s="3"/>
      <c r="K151" s="3"/>
      <c r="L151" s="3"/>
      <c r="M151" s="3"/>
      <c r="N151" s="3"/>
      <c r="O151" s="3"/>
    </row>
    <row r="152" ht="15.75" customHeight="1">
      <c r="J152" s="3"/>
      <c r="K152" s="3"/>
      <c r="L152" s="3"/>
      <c r="M152" s="3"/>
      <c r="N152" s="3"/>
      <c r="O152" s="3"/>
    </row>
    <row r="153" ht="15.75" customHeight="1">
      <c r="J153" s="3"/>
      <c r="K153" s="3"/>
      <c r="L153" s="3"/>
      <c r="M153" s="3"/>
      <c r="N153" s="3"/>
      <c r="O153" s="3"/>
    </row>
    <row r="154" ht="15.75" customHeight="1">
      <c r="J154" s="3"/>
      <c r="K154" s="3"/>
      <c r="L154" s="3"/>
      <c r="M154" s="3"/>
      <c r="N154" s="3"/>
      <c r="O154" s="3"/>
    </row>
    <row r="155" ht="15.75" customHeight="1">
      <c r="J155" s="3"/>
      <c r="K155" s="3"/>
      <c r="L155" s="3"/>
      <c r="M155" s="3"/>
      <c r="N155" s="3"/>
      <c r="O155" s="3"/>
    </row>
    <row r="156" ht="15.75" customHeight="1">
      <c r="J156" s="3"/>
      <c r="K156" s="3"/>
      <c r="L156" s="3"/>
      <c r="M156" s="3"/>
      <c r="N156" s="3"/>
      <c r="O156" s="3"/>
    </row>
    <row r="157" ht="15.75" customHeight="1">
      <c r="J157" s="4"/>
      <c r="K157" s="4"/>
      <c r="L157" s="4"/>
      <c r="M157" s="4"/>
      <c r="N157" s="4"/>
      <c r="O157" s="4"/>
    </row>
    <row r="158" ht="15.75" customHeight="1">
      <c r="J158" s="3"/>
      <c r="K158" s="3"/>
      <c r="L158" s="3"/>
      <c r="M158" s="3"/>
      <c r="N158" s="3"/>
      <c r="O158" s="3"/>
    </row>
    <row r="159" ht="15.75" customHeight="1">
      <c r="J159" s="3"/>
      <c r="K159" s="3"/>
      <c r="L159" s="3"/>
      <c r="M159" s="3"/>
      <c r="N159" s="3"/>
      <c r="O159" s="3"/>
    </row>
    <row r="160" ht="15.75" customHeight="1">
      <c r="J160" s="3"/>
      <c r="K160" s="3"/>
      <c r="L160" s="3"/>
      <c r="M160" s="3"/>
      <c r="N160" s="3"/>
      <c r="O160" s="3"/>
    </row>
    <row r="161" ht="15.75" customHeight="1">
      <c r="J161" s="4"/>
      <c r="K161" s="4"/>
      <c r="L161" s="4"/>
      <c r="M161" s="4"/>
      <c r="N161" s="4"/>
      <c r="O161" s="4"/>
    </row>
    <row r="162" ht="15.75" customHeight="1">
      <c r="J162" s="3"/>
      <c r="K162" s="3"/>
      <c r="L162" s="3"/>
      <c r="M162" s="3"/>
      <c r="N162" s="3"/>
      <c r="O162" s="3"/>
    </row>
    <row r="163" ht="15.75" customHeight="1">
      <c r="J163" s="3"/>
      <c r="K163" s="3"/>
      <c r="L163" s="3"/>
      <c r="M163" s="3"/>
      <c r="N163" s="3"/>
      <c r="O163" s="3"/>
    </row>
    <row r="164" ht="15.75" customHeight="1">
      <c r="J164" s="3"/>
      <c r="K164" s="3"/>
      <c r="L164" s="3"/>
      <c r="M164" s="3"/>
      <c r="N164" s="3"/>
      <c r="O164" s="3"/>
    </row>
    <row r="165" ht="15.75" customHeight="1">
      <c r="J165" s="3"/>
      <c r="K165" s="3"/>
      <c r="L165" s="3"/>
      <c r="M165" s="3"/>
      <c r="N165" s="3"/>
      <c r="O165" s="3"/>
    </row>
    <row r="166" ht="15.75" customHeight="1">
      <c r="J166" s="3"/>
      <c r="K166" s="3"/>
      <c r="L166" s="3"/>
      <c r="M166" s="3"/>
      <c r="N166" s="3"/>
      <c r="O166" s="3"/>
    </row>
    <row r="167" ht="15.75" customHeight="1">
      <c r="J167" s="3"/>
      <c r="K167" s="3"/>
      <c r="L167" s="3"/>
      <c r="M167" s="3"/>
      <c r="N167" s="3"/>
      <c r="O167" s="3"/>
    </row>
    <row r="168" ht="15.75" customHeight="1">
      <c r="J168" s="3"/>
      <c r="K168" s="3"/>
      <c r="L168" s="3"/>
      <c r="M168" s="3"/>
      <c r="N168" s="3"/>
      <c r="O168" s="3"/>
    </row>
    <row r="169" ht="15.75" customHeight="1">
      <c r="J169" s="3"/>
      <c r="K169" s="3"/>
      <c r="L169" s="3"/>
      <c r="M169" s="3"/>
      <c r="N169" s="3"/>
      <c r="O169" s="3"/>
    </row>
    <row r="170" ht="15.75" customHeight="1">
      <c r="J170" s="3"/>
      <c r="K170" s="3"/>
      <c r="L170" s="3"/>
      <c r="M170" s="3"/>
      <c r="N170" s="3"/>
      <c r="O170" s="3"/>
    </row>
    <row r="171" ht="15.75" customHeight="1">
      <c r="J171" s="4"/>
      <c r="K171" s="4"/>
      <c r="L171" s="4"/>
      <c r="M171" s="4"/>
      <c r="N171" s="4"/>
      <c r="O171" s="4"/>
    </row>
    <row r="172" ht="15.75" customHeight="1">
      <c r="J172" s="3"/>
      <c r="K172" s="3"/>
      <c r="L172" s="3"/>
      <c r="M172" s="3"/>
      <c r="N172" s="3"/>
      <c r="O172" s="3"/>
    </row>
    <row r="173" ht="15.75" customHeight="1">
      <c r="J173" s="4"/>
      <c r="K173" s="4"/>
      <c r="L173" s="4"/>
      <c r="M173" s="4"/>
      <c r="N173" s="4"/>
      <c r="O173" s="4"/>
    </row>
    <row r="174" ht="15.75" customHeight="1">
      <c r="J174" s="3"/>
      <c r="K174" s="3"/>
      <c r="L174" s="3"/>
      <c r="M174" s="3"/>
      <c r="N174" s="3"/>
      <c r="O174" s="3"/>
    </row>
    <row r="175" ht="15.75" customHeight="1">
      <c r="J175" s="3"/>
      <c r="K175" s="3"/>
      <c r="L175" s="3"/>
      <c r="M175" s="3"/>
      <c r="N175" s="3"/>
      <c r="O175" s="3"/>
    </row>
    <row r="176" ht="15.75" customHeight="1">
      <c r="J176" s="3"/>
      <c r="K176" s="3"/>
      <c r="L176" s="3"/>
      <c r="M176" s="3"/>
      <c r="N176" s="3"/>
      <c r="O176" s="3"/>
    </row>
    <row r="177" ht="15.75" customHeight="1">
      <c r="J177" s="3"/>
      <c r="K177" s="3"/>
      <c r="L177" s="3"/>
      <c r="M177" s="3"/>
      <c r="N177" s="3"/>
      <c r="O177" s="3"/>
    </row>
    <row r="178" ht="15.75" customHeight="1">
      <c r="J178" s="3"/>
      <c r="K178" s="3"/>
      <c r="L178" s="3"/>
      <c r="M178" s="3"/>
      <c r="N178" s="3"/>
      <c r="O178" s="3"/>
    </row>
    <row r="179" ht="15.75" customHeight="1">
      <c r="J179" s="3"/>
      <c r="K179" s="3"/>
      <c r="L179" s="3"/>
      <c r="M179" s="3"/>
      <c r="N179" s="3"/>
      <c r="O179" s="3"/>
    </row>
    <row r="180" ht="15.75" customHeight="1">
      <c r="J180" s="3"/>
      <c r="K180" s="3"/>
      <c r="L180" s="3"/>
      <c r="M180" s="3"/>
      <c r="N180" s="3"/>
      <c r="O180" s="3"/>
    </row>
    <row r="181" ht="15.75" customHeight="1">
      <c r="J181" s="3"/>
      <c r="K181" s="3"/>
      <c r="L181" s="3"/>
      <c r="M181" s="3"/>
      <c r="N181" s="3"/>
      <c r="O181" s="3"/>
    </row>
    <row r="182" ht="15.75" customHeight="1">
      <c r="J182" s="3"/>
      <c r="K182" s="3"/>
      <c r="L182" s="3"/>
      <c r="M182" s="3"/>
      <c r="N182" s="3"/>
      <c r="O182" s="3"/>
    </row>
    <row r="183" ht="15.75" customHeight="1">
      <c r="J183" s="3"/>
      <c r="K183" s="3"/>
      <c r="L183" s="3"/>
      <c r="M183" s="3"/>
      <c r="N183" s="3"/>
      <c r="O183" s="3"/>
    </row>
    <row r="184" ht="15.75" customHeight="1">
      <c r="J184" s="3"/>
      <c r="K184" s="3"/>
      <c r="L184" s="3"/>
      <c r="M184" s="3"/>
      <c r="N184" s="3"/>
      <c r="O184" s="3"/>
    </row>
    <row r="185" ht="15.75" customHeight="1">
      <c r="J185" s="3"/>
      <c r="K185" s="3"/>
      <c r="L185" s="3"/>
      <c r="M185" s="3"/>
      <c r="N185" s="3"/>
      <c r="O185" s="3"/>
    </row>
    <row r="186" ht="15.75" customHeight="1">
      <c r="J186" s="3"/>
      <c r="K186" s="3"/>
      <c r="L186" s="3"/>
      <c r="M186" s="3"/>
      <c r="N186" s="3"/>
      <c r="O186" s="3"/>
    </row>
    <row r="187" ht="15.75" customHeight="1">
      <c r="J187" s="3"/>
      <c r="K187" s="3"/>
      <c r="L187" s="3"/>
      <c r="M187" s="3"/>
      <c r="N187" s="3"/>
      <c r="O187" s="3"/>
    </row>
    <row r="188" ht="15.75" customHeight="1">
      <c r="J188" s="3"/>
      <c r="K188" s="3"/>
      <c r="L188" s="3"/>
      <c r="M188" s="3"/>
      <c r="N188" s="3"/>
      <c r="O188" s="3"/>
    </row>
    <row r="189" ht="15.75" customHeight="1">
      <c r="J189" s="3"/>
      <c r="K189" s="3"/>
      <c r="L189" s="3"/>
      <c r="M189" s="3"/>
      <c r="N189" s="3"/>
      <c r="O189" s="3"/>
    </row>
    <row r="190" ht="15.75" customHeight="1">
      <c r="J190" s="3"/>
      <c r="K190" s="3"/>
      <c r="L190" s="3"/>
      <c r="M190" s="3"/>
      <c r="N190" s="3"/>
      <c r="O190" s="3"/>
    </row>
    <row r="191" ht="15.75" customHeight="1">
      <c r="J191" s="3"/>
      <c r="K191" s="3"/>
      <c r="L191" s="3"/>
      <c r="M191" s="3"/>
      <c r="N191" s="3"/>
      <c r="O191" s="3"/>
    </row>
    <row r="192" ht="15.75" customHeight="1">
      <c r="J192" s="3"/>
      <c r="K192" s="3"/>
      <c r="L192" s="3"/>
      <c r="M192" s="3"/>
      <c r="N192" s="3"/>
      <c r="O192" s="3"/>
    </row>
    <row r="193" ht="15.75" customHeight="1">
      <c r="J193" s="3"/>
      <c r="K193" s="3"/>
      <c r="L193" s="3"/>
      <c r="M193" s="3"/>
      <c r="N193" s="3"/>
      <c r="O193" s="3"/>
    </row>
    <row r="194" ht="15.75" customHeight="1">
      <c r="J194" s="3"/>
      <c r="K194" s="3"/>
      <c r="L194" s="3"/>
      <c r="M194" s="3"/>
      <c r="N194" s="3"/>
      <c r="O194" s="3"/>
    </row>
    <row r="195" ht="15.75" customHeight="1">
      <c r="J195" s="3"/>
      <c r="K195" s="3"/>
      <c r="L195" s="3"/>
      <c r="M195" s="3"/>
      <c r="N195" s="3"/>
      <c r="O195" s="3"/>
    </row>
    <row r="196" ht="15.75" customHeight="1">
      <c r="J196" s="3"/>
      <c r="K196" s="3"/>
      <c r="L196" s="3"/>
      <c r="M196" s="3"/>
      <c r="N196" s="3"/>
      <c r="O196" s="3"/>
    </row>
    <row r="197" ht="15.75" customHeight="1">
      <c r="J197" s="4"/>
      <c r="K197" s="4"/>
      <c r="L197" s="4"/>
      <c r="M197" s="4"/>
      <c r="N197" s="4"/>
      <c r="O197" s="4"/>
    </row>
    <row r="198" ht="15.75" customHeight="1">
      <c r="J198" s="3"/>
      <c r="K198" s="3"/>
      <c r="L198" s="3"/>
      <c r="M198" s="3"/>
      <c r="N198" s="3"/>
      <c r="O198" s="3"/>
    </row>
    <row r="199" ht="15.75" customHeight="1">
      <c r="J199" s="3"/>
      <c r="K199" s="3"/>
      <c r="L199" s="3"/>
      <c r="M199" s="3"/>
      <c r="N199" s="3"/>
      <c r="O199" s="3"/>
    </row>
    <row r="200" ht="15.75" customHeight="1">
      <c r="J200" s="3"/>
      <c r="K200" s="3"/>
      <c r="L200" s="3"/>
      <c r="M200" s="3"/>
      <c r="N200" s="3"/>
      <c r="O200" s="3"/>
    </row>
    <row r="201" ht="15.75" customHeight="1">
      <c r="J201" s="3"/>
      <c r="K201" s="3"/>
      <c r="L201" s="3"/>
      <c r="M201" s="3"/>
      <c r="N201" s="3"/>
      <c r="O201" s="3"/>
    </row>
    <row r="202" ht="15.75" customHeight="1">
      <c r="J202" s="3"/>
      <c r="K202" s="3"/>
      <c r="L202" s="3"/>
      <c r="M202" s="3"/>
      <c r="N202" s="3"/>
      <c r="O202" s="3"/>
    </row>
    <row r="203" ht="15.75" customHeight="1">
      <c r="J203" s="3"/>
      <c r="K203" s="3"/>
      <c r="L203" s="3"/>
      <c r="M203" s="3"/>
      <c r="N203" s="3"/>
      <c r="O203" s="3"/>
    </row>
    <row r="204" ht="15.75" customHeight="1">
      <c r="J204" s="3"/>
      <c r="K204" s="3"/>
      <c r="L204" s="3"/>
      <c r="M204" s="3"/>
      <c r="N204" s="3"/>
      <c r="O204" s="3"/>
    </row>
    <row r="205" ht="15.75" customHeight="1">
      <c r="J205" s="3"/>
      <c r="K205" s="3"/>
      <c r="L205" s="3"/>
      <c r="M205" s="3"/>
      <c r="N205" s="3"/>
      <c r="O205" s="3"/>
    </row>
    <row r="206" ht="15.75" customHeight="1">
      <c r="J206" s="3"/>
      <c r="K206" s="3"/>
      <c r="L206" s="3"/>
      <c r="M206" s="3"/>
      <c r="N206" s="3"/>
      <c r="O206" s="3"/>
    </row>
    <row r="207" ht="15.75" customHeight="1">
      <c r="J207" s="3"/>
      <c r="K207" s="3"/>
      <c r="L207" s="3"/>
      <c r="M207" s="3"/>
      <c r="N207" s="3"/>
      <c r="O207" s="3"/>
    </row>
    <row r="208" ht="15.75" customHeight="1">
      <c r="J208" s="3"/>
      <c r="K208" s="3"/>
      <c r="L208" s="3"/>
      <c r="M208" s="3"/>
      <c r="N208" s="3"/>
      <c r="O208" s="3"/>
    </row>
    <row r="209" ht="15.75" customHeight="1">
      <c r="J209" s="3"/>
      <c r="K209" s="3"/>
      <c r="L209" s="3"/>
      <c r="M209" s="3"/>
      <c r="N209" s="3"/>
      <c r="O209" s="3"/>
    </row>
    <row r="210" ht="15.75" customHeight="1">
      <c r="J210" s="3"/>
      <c r="K210" s="3"/>
      <c r="L210" s="3"/>
      <c r="M210" s="3"/>
      <c r="N210" s="3"/>
      <c r="O210" s="3"/>
    </row>
    <row r="211" ht="15.75" customHeight="1">
      <c r="J211" s="3"/>
      <c r="K211" s="3"/>
      <c r="L211" s="3"/>
      <c r="M211" s="3"/>
      <c r="N211" s="3"/>
      <c r="O211" s="3"/>
    </row>
    <row r="212" ht="15.75" customHeight="1">
      <c r="J212" s="3"/>
      <c r="K212" s="3"/>
      <c r="L212" s="3"/>
      <c r="M212" s="3"/>
      <c r="N212" s="3"/>
      <c r="O212" s="3"/>
    </row>
    <row r="213" ht="15.75" customHeight="1">
      <c r="J213" s="3"/>
      <c r="K213" s="3"/>
      <c r="L213" s="3"/>
      <c r="M213" s="3"/>
      <c r="N213" s="3"/>
      <c r="O213" s="3"/>
    </row>
    <row r="214" ht="15.75" customHeight="1">
      <c r="J214" s="3"/>
      <c r="K214" s="3"/>
      <c r="L214" s="3"/>
      <c r="M214" s="3"/>
      <c r="N214" s="3"/>
      <c r="O214" s="3"/>
    </row>
    <row r="215" ht="15.75" customHeight="1">
      <c r="J215" s="3"/>
      <c r="K215" s="3"/>
      <c r="L215" s="3"/>
      <c r="M215" s="3"/>
      <c r="N215" s="3"/>
      <c r="O215" s="3"/>
    </row>
    <row r="216" ht="15.75" customHeight="1">
      <c r="J216" s="3"/>
      <c r="K216" s="3"/>
      <c r="L216" s="3"/>
      <c r="M216" s="3"/>
      <c r="N216" s="3"/>
      <c r="O216" s="3"/>
    </row>
    <row r="217" ht="15.75" customHeight="1">
      <c r="J217" s="3"/>
      <c r="K217" s="3"/>
      <c r="L217" s="3"/>
      <c r="M217" s="3"/>
      <c r="N217" s="3"/>
      <c r="O217" s="3"/>
    </row>
    <row r="218" ht="15.75" customHeight="1">
      <c r="J218" s="3"/>
      <c r="K218" s="3"/>
      <c r="L218" s="3"/>
      <c r="M218" s="3"/>
      <c r="N218" s="3"/>
      <c r="O218" s="3"/>
    </row>
    <row r="219" ht="15.75" customHeight="1">
      <c r="J219" s="3"/>
      <c r="K219" s="3"/>
      <c r="L219" s="3"/>
      <c r="M219" s="3"/>
      <c r="N219" s="3"/>
      <c r="O219" s="3"/>
    </row>
    <row r="220" ht="15.75" customHeight="1">
      <c r="J220" s="3"/>
      <c r="K220" s="3"/>
      <c r="L220" s="3"/>
      <c r="M220" s="3"/>
      <c r="N220" s="3"/>
      <c r="O220" s="3"/>
    </row>
    <row r="221" ht="15.75" customHeight="1">
      <c r="J221" s="3"/>
      <c r="K221" s="3"/>
      <c r="L221" s="3"/>
      <c r="M221" s="3"/>
      <c r="N221" s="3"/>
      <c r="O221" s="3"/>
    </row>
    <row r="222" ht="15.75" customHeight="1">
      <c r="J222" s="3"/>
      <c r="K222" s="3"/>
      <c r="L222" s="3"/>
      <c r="M222" s="3"/>
      <c r="N222" s="3"/>
      <c r="O222" s="3"/>
    </row>
    <row r="223" ht="15.75" customHeight="1">
      <c r="J223" s="3"/>
      <c r="K223" s="3"/>
      <c r="L223" s="3"/>
      <c r="M223" s="3"/>
      <c r="N223" s="3"/>
      <c r="O223" s="3"/>
    </row>
    <row r="224" ht="15.75" customHeight="1">
      <c r="J224" s="3"/>
      <c r="K224" s="3"/>
      <c r="L224" s="3"/>
      <c r="M224" s="3"/>
      <c r="N224" s="3"/>
      <c r="O224" s="3"/>
    </row>
    <row r="225" ht="15.75" customHeight="1">
      <c r="J225" s="3"/>
      <c r="K225" s="3"/>
      <c r="L225" s="3"/>
      <c r="M225" s="3"/>
      <c r="N225" s="3"/>
      <c r="O225" s="3"/>
    </row>
    <row r="226" ht="15.75" customHeight="1">
      <c r="J226" s="3"/>
      <c r="K226" s="3"/>
      <c r="L226" s="3"/>
      <c r="M226" s="3"/>
      <c r="N226" s="3"/>
      <c r="O226" s="3"/>
    </row>
    <row r="227" ht="15.75" customHeight="1">
      <c r="J227" s="3"/>
      <c r="K227" s="3"/>
      <c r="L227" s="3"/>
      <c r="M227" s="3"/>
      <c r="N227" s="3"/>
      <c r="O227" s="3"/>
    </row>
    <row r="228" ht="15.75" customHeight="1">
      <c r="J228" s="3"/>
      <c r="K228" s="3"/>
      <c r="L228" s="3"/>
      <c r="M228" s="3"/>
      <c r="N228" s="3"/>
      <c r="O228" s="3"/>
    </row>
    <row r="229" ht="15.75" customHeight="1">
      <c r="J229" s="3"/>
      <c r="K229" s="3"/>
      <c r="L229" s="3"/>
      <c r="M229" s="3"/>
      <c r="N229" s="3"/>
      <c r="O229" s="3"/>
    </row>
    <row r="230" ht="15.75" customHeight="1">
      <c r="J230" s="3"/>
      <c r="K230" s="3"/>
      <c r="L230" s="3"/>
      <c r="M230" s="3"/>
      <c r="N230" s="3"/>
      <c r="O230" s="3"/>
    </row>
    <row r="231" ht="15.75" customHeight="1">
      <c r="J231" s="3"/>
      <c r="K231" s="3"/>
      <c r="L231" s="3"/>
      <c r="M231" s="3"/>
      <c r="N231" s="3"/>
      <c r="O231" s="3"/>
    </row>
    <row r="232" ht="15.75" customHeight="1">
      <c r="J232" s="3"/>
      <c r="K232" s="3"/>
      <c r="L232" s="3"/>
      <c r="M232" s="3"/>
      <c r="N232" s="3"/>
      <c r="O232" s="3"/>
    </row>
    <row r="233" ht="15.75" customHeight="1">
      <c r="J233" s="3"/>
      <c r="K233" s="3"/>
      <c r="L233" s="3"/>
      <c r="M233" s="3"/>
      <c r="N233" s="3"/>
      <c r="O233" s="3"/>
    </row>
    <row r="234" ht="15.75" customHeight="1">
      <c r="J234" s="3"/>
      <c r="K234" s="3"/>
      <c r="L234" s="3"/>
      <c r="M234" s="3"/>
      <c r="N234" s="3"/>
      <c r="O234" s="3"/>
    </row>
    <row r="235" ht="15.75" customHeight="1">
      <c r="J235" s="3"/>
      <c r="K235" s="3"/>
      <c r="L235" s="3"/>
      <c r="M235" s="3"/>
      <c r="N235" s="3"/>
      <c r="O235" s="3" t="s">
        <v>1083</v>
      </c>
    </row>
    <row r="236" ht="15.75" customHeight="1">
      <c r="J236" s="3"/>
      <c r="K236" s="3"/>
      <c r="L236" s="3"/>
      <c r="M236" s="3"/>
      <c r="N236" s="3"/>
      <c r="O236" s="3"/>
    </row>
    <row r="237" ht="15.75" customHeight="1">
      <c r="J237" s="3"/>
      <c r="K237" s="3"/>
      <c r="L237" s="3"/>
      <c r="M237" s="3"/>
      <c r="N237" s="3"/>
      <c r="O237" s="3"/>
    </row>
    <row r="238" ht="15.75" customHeight="1">
      <c r="J238" s="3"/>
      <c r="K238" s="3"/>
      <c r="L238" s="3"/>
      <c r="M238" s="3"/>
      <c r="N238" s="3"/>
      <c r="O238" s="3"/>
    </row>
    <row r="239" ht="15.75" customHeight="1">
      <c r="J239" s="3"/>
      <c r="K239" s="3"/>
      <c r="L239" s="3"/>
      <c r="M239" s="3"/>
      <c r="N239" s="3"/>
      <c r="O239" s="3"/>
    </row>
    <row r="240" ht="15.75" customHeight="1">
      <c r="J240" s="3"/>
      <c r="K240" s="3"/>
      <c r="L240" s="3"/>
      <c r="M240" s="3"/>
      <c r="N240" s="3"/>
      <c r="O240" s="3"/>
    </row>
    <row r="241" ht="15.75" customHeight="1">
      <c r="J241" s="3"/>
      <c r="K241" s="3"/>
      <c r="L241" s="3"/>
      <c r="M241" s="3"/>
      <c r="N241" s="3"/>
      <c r="O241" s="3"/>
    </row>
    <row r="242" ht="15.75" customHeight="1">
      <c r="J242" s="3"/>
      <c r="K242" s="3"/>
      <c r="L242" s="3"/>
      <c r="M242" s="3"/>
      <c r="N242" s="3"/>
      <c r="O242" s="3"/>
    </row>
    <row r="243" ht="15.75" customHeight="1">
      <c r="J243" s="3"/>
      <c r="K243" s="3"/>
      <c r="L243" s="3"/>
      <c r="M243" s="3"/>
      <c r="N243" s="3"/>
      <c r="O243" s="3"/>
    </row>
    <row r="244" ht="15.75" customHeight="1">
      <c r="J244" s="3"/>
      <c r="K244" s="3"/>
      <c r="L244" s="3"/>
      <c r="M244" s="3"/>
      <c r="N244" s="3"/>
      <c r="O244" s="3"/>
    </row>
    <row r="245" ht="15.75" customHeight="1">
      <c r="J245" s="3"/>
      <c r="K245" s="3"/>
      <c r="L245" s="3"/>
      <c r="M245" s="3"/>
      <c r="N245" s="3"/>
      <c r="O245" s="3"/>
    </row>
    <row r="246" ht="15.75" customHeight="1">
      <c r="J246" s="3"/>
      <c r="K246" s="3"/>
      <c r="L246" s="3"/>
      <c r="M246" s="3"/>
      <c r="N246" s="3"/>
      <c r="O246" s="3"/>
    </row>
    <row r="247" ht="15.75" customHeight="1">
      <c r="J247" s="3"/>
      <c r="K247" s="3"/>
      <c r="L247" s="3"/>
      <c r="M247" s="3"/>
      <c r="N247" s="3"/>
      <c r="O247" s="3"/>
    </row>
    <row r="248" ht="15.75" customHeight="1">
      <c r="J248" s="3"/>
      <c r="K248" s="3"/>
      <c r="L248" s="3"/>
      <c r="M248" s="3"/>
      <c r="N248" s="3"/>
      <c r="O248" s="3"/>
    </row>
    <row r="249" ht="15.75" customHeight="1">
      <c r="J249" s="3"/>
      <c r="K249" s="3"/>
      <c r="L249" s="3"/>
      <c r="M249" s="3"/>
      <c r="N249" s="3"/>
      <c r="O249" s="3"/>
    </row>
    <row r="250" ht="15.75" customHeight="1">
      <c r="J250" s="4"/>
      <c r="K250" s="4"/>
      <c r="L250" s="4"/>
      <c r="M250" s="4"/>
      <c r="N250" s="4"/>
      <c r="O250" s="4"/>
    </row>
    <row r="251" ht="15.75" customHeight="1">
      <c r="J251" s="3"/>
      <c r="K251" s="3"/>
      <c r="L251" s="3"/>
      <c r="M251" s="3"/>
      <c r="N251" s="3"/>
      <c r="O251" s="3"/>
    </row>
    <row r="252" ht="15.75" customHeight="1">
      <c r="J252" s="3"/>
      <c r="K252" s="3"/>
      <c r="L252" s="3"/>
      <c r="M252" s="3"/>
      <c r="N252" s="3"/>
      <c r="O252" s="3"/>
    </row>
    <row r="253" ht="15.75" customHeight="1">
      <c r="J253" s="3"/>
      <c r="K253" s="3"/>
      <c r="L253" s="3"/>
      <c r="M253" s="3"/>
      <c r="N253" s="3"/>
      <c r="O253" s="3"/>
    </row>
    <row r="254" ht="15.75" customHeight="1">
      <c r="J254" s="3"/>
      <c r="K254" s="3"/>
      <c r="L254" s="3"/>
      <c r="M254" s="3"/>
      <c r="N254" s="3"/>
      <c r="O254" s="3"/>
    </row>
    <row r="255" ht="15.75" customHeight="1">
      <c r="J255" s="3"/>
      <c r="K255" s="3"/>
      <c r="L255" s="3"/>
      <c r="M255" s="3"/>
      <c r="N255" s="3"/>
      <c r="O255" s="3"/>
    </row>
    <row r="256" ht="15.75" customHeight="1">
      <c r="J256" s="3"/>
      <c r="K256" s="3"/>
      <c r="L256" s="3"/>
      <c r="M256" s="3"/>
      <c r="N256" s="3"/>
      <c r="O256" s="3"/>
    </row>
    <row r="257" ht="15.75" customHeight="1">
      <c r="J257" s="3"/>
      <c r="K257" s="3"/>
      <c r="L257" s="3"/>
      <c r="M257" s="3"/>
      <c r="N257" s="3"/>
      <c r="O257" s="3"/>
    </row>
    <row r="258" ht="15.75" customHeight="1">
      <c r="J258" s="4"/>
      <c r="K258" s="4"/>
      <c r="L258" s="4"/>
      <c r="M258" s="4"/>
      <c r="N258" s="4"/>
      <c r="O258" s="4"/>
    </row>
    <row r="259" ht="15.75" customHeight="1">
      <c r="J259" s="3"/>
      <c r="K259" s="3"/>
      <c r="L259" s="3"/>
      <c r="M259" s="3"/>
      <c r="N259" s="3"/>
      <c r="O259" s="3"/>
    </row>
    <row r="260" ht="15.75" customHeight="1">
      <c r="J260" s="3"/>
      <c r="K260" s="3"/>
      <c r="L260" s="3"/>
      <c r="M260" s="3"/>
      <c r="N260" s="3"/>
      <c r="O260" s="3"/>
    </row>
    <row r="261" ht="15.75" customHeight="1">
      <c r="J261" s="3"/>
      <c r="K261" s="3"/>
      <c r="L261" s="3"/>
      <c r="M261" s="3"/>
      <c r="N261" s="3"/>
      <c r="O261" s="3"/>
    </row>
    <row r="262" ht="15.75" customHeight="1">
      <c r="J262" s="3"/>
      <c r="K262" s="3"/>
      <c r="L262" s="3"/>
      <c r="M262" s="3"/>
      <c r="N262" s="3"/>
      <c r="O262" s="3"/>
    </row>
    <row r="263" ht="15.75" customHeight="1">
      <c r="J263" s="3"/>
      <c r="K263" s="3"/>
      <c r="L263" s="3"/>
      <c r="M263" s="3"/>
      <c r="N263" s="3"/>
      <c r="O263" s="3"/>
    </row>
    <row r="264" ht="15.75" customHeight="1">
      <c r="J264" s="3"/>
      <c r="K264" s="3"/>
      <c r="L264" s="3"/>
      <c r="M264" s="3"/>
      <c r="N264" s="3"/>
      <c r="O264" s="3"/>
    </row>
    <row r="265" ht="15.75" customHeight="1">
      <c r="J265" s="3"/>
      <c r="K265" s="3"/>
      <c r="L265" s="3"/>
      <c r="M265" s="3"/>
      <c r="N265" s="3"/>
      <c r="O265" s="3"/>
    </row>
    <row r="266" ht="15.75" customHeight="1">
      <c r="J266" s="3"/>
      <c r="K266" s="3"/>
      <c r="L266" s="3"/>
      <c r="M266" s="3"/>
      <c r="N266" s="3"/>
      <c r="O266" s="3"/>
    </row>
    <row r="267" ht="15.75" customHeight="1">
      <c r="J267" s="3"/>
      <c r="K267" s="3"/>
      <c r="L267" s="3"/>
      <c r="M267" s="3"/>
      <c r="N267" s="3"/>
      <c r="O267" s="3"/>
    </row>
    <row r="268" ht="15.75" customHeight="1">
      <c r="J268" s="3"/>
      <c r="K268" s="3"/>
      <c r="L268" s="3"/>
      <c r="M268" s="3"/>
      <c r="N268" s="3"/>
      <c r="O268" s="3"/>
    </row>
    <row r="269" ht="15.75" customHeight="1">
      <c r="J269" s="3"/>
      <c r="K269" s="3"/>
      <c r="L269" s="3"/>
      <c r="M269" s="3"/>
      <c r="N269" s="3"/>
      <c r="O269" s="3"/>
    </row>
    <row r="270" ht="15.75" customHeight="1">
      <c r="J270" s="4"/>
      <c r="K270" s="4"/>
      <c r="L270" s="4"/>
      <c r="M270" s="4"/>
      <c r="N270" s="4"/>
      <c r="O270" s="4"/>
    </row>
    <row r="271" ht="15.75" customHeight="1">
      <c r="J271" s="3"/>
      <c r="K271" s="3"/>
      <c r="L271" s="3"/>
      <c r="M271" s="3"/>
      <c r="N271" s="3"/>
      <c r="O271" s="3"/>
    </row>
    <row r="272" ht="15.75" customHeight="1">
      <c r="J272" s="3"/>
      <c r="K272" s="3"/>
      <c r="L272" s="3"/>
      <c r="M272" s="3"/>
      <c r="N272" s="3"/>
      <c r="O272" s="3"/>
    </row>
    <row r="273" ht="15.75" customHeight="1">
      <c r="J273" s="3"/>
      <c r="K273" s="3"/>
      <c r="L273" s="3"/>
      <c r="M273" s="3"/>
      <c r="N273" s="3"/>
      <c r="O273" s="3"/>
    </row>
    <row r="274" ht="15.75" customHeight="1">
      <c r="J274" s="3"/>
      <c r="K274" s="3"/>
      <c r="L274" s="3"/>
      <c r="M274" s="3"/>
      <c r="N274" s="3"/>
      <c r="O274" s="3"/>
    </row>
    <row r="275" ht="15.75" customHeight="1">
      <c r="J275" s="3"/>
      <c r="K275" s="3"/>
      <c r="L275" s="3"/>
      <c r="M275" s="3"/>
      <c r="N275" s="3"/>
      <c r="O275" s="3"/>
    </row>
    <row r="276" ht="15.75" customHeight="1">
      <c r="J276" s="3"/>
      <c r="K276" s="3"/>
      <c r="L276" s="3"/>
      <c r="M276" s="3"/>
      <c r="N276" s="3"/>
      <c r="O276" s="3"/>
    </row>
    <row r="277" ht="15.75" customHeight="1">
      <c r="J277" s="3"/>
      <c r="K277" s="3"/>
      <c r="L277" s="3"/>
      <c r="M277" s="3"/>
      <c r="N277" s="3"/>
      <c r="O277" s="3"/>
    </row>
    <row r="278" ht="15.75" customHeight="1">
      <c r="J278" s="4"/>
      <c r="K278" s="4"/>
      <c r="L278" s="4"/>
      <c r="M278" s="4"/>
      <c r="N278" s="4"/>
      <c r="O278" s="4"/>
    </row>
    <row r="279" ht="15.75" customHeight="1">
      <c r="J279" s="3"/>
      <c r="K279" s="3"/>
      <c r="L279" s="3"/>
      <c r="M279" s="3"/>
      <c r="N279" s="3"/>
      <c r="O279" s="3"/>
    </row>
    <row r="280" ht="15.75" customHeight="1">
      <c r="J280" s="3"/>
      <c r="K280" s="3"/>
      <c r="L280" s="3"/>
      <c r="M280" s="3"/>
      <c r="N280" s="3"/>
      <c r="O280" s="3"/>
    </row>
    <row r="281" ht="15.75" customHeight="1">
      <c r="J281" s="3"/>
      <c r="K281" s="3"/>
      <c r="L281" s="3"/>
      <c r="M281" s="3"/>
      <c r="N281" s="3"/>
      <c r="O281" s="3"/>
    </row>
    <row r="282" ht="15.75" customHeight="1">
      <c r="J282" s="3"/>
      <c r="K282" s="3"/>
      <c r="L282" s="3"/>
      <c r="M282" s="3"/>
      <c r="N282" s="3"/>
      <c r="O282" s="3"/>
    </row>
    <row r="283" ht="15.75" customHeight="1">
      <c r="J283" s="3"/>
      <c r="K283" s="3"/>
      <c r="L283" s="3"/>
      <c r="M283" s="3"/>
      <c r="N283" s="3"/>
      <c r="O283" s="3"/>
    </row>
    <row r="284" ht="15.75" customHeight="1">
      <c r="J284" s="3"/>
      <c r="K284" s="3"/>
      <c r="L284" s="3"/>
      <c r="M284" s="3"/>
      <c r="N284" s="3"/>
      <c r="O284" s="3"/>
    </row>
    <row r="285" ht="15.75" customHeight="1">
      <c r="J285" s="3"/>
      <c r="K285" s="3"/>
      <c r="L285" s="3"/>
      <c r="M285" s="3"/>
      <c r="N285" s="3"/>
      <c r="O285" s="3"/>
    </row>
    <row r="286" ht="15.75" customHeight="1">
      <c r="J286" s="3"/>
      <c r="K286" s="3"/>
      <c r="L286" s="3"/>
      <c r="M286" s="3"/>
      <c r="N286" s="3"/>
      <c r="O286" s="3"/>
    </row>
    <row r="287" ht="15.75" customHeight="1">
      <c r="J287" s="3"/>
      <c r="K287" s="3"/>
      <c r="L287" s="3"/>
      <c r="M287" s="3"/>
      <c r="N287" s="3"/>
      <c r="O287" s="3"/>
    </row>
    <row r="288" ht="15.75" customHeight="1">
      <c r="J288" s="3"/>
      <c r="K288" s="3"/>
      <c r="L288" s="3"/>
      <c r="M288" s="3"/>
      <c r="N288" s="3"/>
      <c r="O288" s="3"/>
    </row>
    <row r="289" ht="15.75" customHeight="1">
      <c r="J289" s="3"/>
      <c r="K289" s="3"/>
      <c r="L289" s="3"/>
      <c r="M289" s="3"/>
      <c r="N289" s="3"/>
      <c r="O289" s="3"/>
    </row>
    <row r="290" ht="15.75" customHeight="1">
      <c r="J290" s="3"/>
      <c r="K290" s="3"/>
      <c r="L290" s="3"/>
      <c r="M290" s="3"/>
      <c r="N290" s="3"/>
      <c r="O290" s="3"/>
    </row>
    <row r="291" ht="15.75" customHeight="1">
      <c r="J291" s="3"/>
      <c r="K291" s="3"/>
      <c r="L291" s="3"/>
      <c r="M291" s="3"/>
      <c r="N291" s="3"/>
      <c r="O291" s="3"/>
    </row>
    <row r="292" ht="15.75" customHeight="1">
      <c r="J292" s="3"/>
      <c r="K292" s="3"/>
      <c r="L292" s="3"/>
      <c r="M292" s="3"/>
      <c r="N292" s="3"/>
      <c r="O292" s="3"/>
    </row>
    <row r="293" ht="15.75" customHeight="1">
      <c r="J293" s="3"/>
      <c r="K293" s="3"/>
      <c r="L293" s="3"/>
      <c r="M293" s="3"/>
      <c r="N293" s="3"/>
      <c r="O293" s="3"/>
    </row>
    <row r="294" ht="15.75" customHeight="1">
      <c r="J294" s="3"/>
      <c r="K294" s="3"/>
      <c r="L294" s="3"/>
      <c r="M294" s="3"/>
      <c r="N294" s="3"/>
      <c r="O294" s="3"/>
    </row>
    <row r="295" ht="15.75" customHeight="1">
      <c r="J295" s="3"/>
      <c r="K295" s="3"/>
      <c r="L295" s="3"/>
      <c r="M295" s="3"/>
      <c r="N295" s="3"/>
      <c r="O295" s="3"/>
    </row>
    <row r="296" ht="15.75" customHeight="1">
      <c r="J296" s="3"/>
      <c r="K296" s="3"/>
      <c r="L296" s="3"/>
      <c r="M296" s="3"/>
      <c r="N296" s="3"/>
      <c r="O296" s="3"/>
    </row>
    <row r="297" ht="15.75" customHeight="1">
      <c r="J297" s="3"/>
      <c r="K297" s="3"/>
      <c r="L297" s="3"/>
      <c r="M297" s="3"/>
      <c r="N297" s="3"/>
      <c r="O297" s="3"/>
    </row>
    <row r="298" ht="15.75" customHeight="1">
      <c r="J298" s="3"/>
      <c r="K298" s="3"/>
      <c r="L298" s="3"/>
      <c r="M298" s="3"/>
      <c r="N298" s="3"/>
      <c r="O298" s="3"/>
    </row>
    <row r="299" ht="15.75" customHeight="1">
      <c r="J299" s="3"/>
      <c r="K299" s="3"/>
      <c r="L299" s="3"/>
      <c r="M299" s="3"/>
      <c r="N299" s="3"/>
      <c r="O299" s="3"/>
    </row>
    <row r="300" ht="15.75" customHeight="1">
      <c r="J300" s="3"/>
      <c r="K300" s="3"/>
      <c r="L300" s="3"/>
      <c r="M300" s="3"/>
      <c r="N300" s="3"/>
      <c r="O300" s="3"/>
    </row>
    <row r="301" ht="15.75" customHeight="1">
      <c r="J301" s="3"/>
      <c r="K301" s="3"/>
      <c r="L301" s="3"/>
      <c r="M301" s="3"/>
      <c r="N301" s="3"/>
      <c r="O301" s="3"/>
    </row>
    <row r="302" ht="15.75" customHeight="1">
      <c r="J302" s="3"/>
      <c r="K302" s="3"/>
      <c r="L302" s="3"/>
      <c r="M302" s="3"/>
      <c r="N302" s="3"/>
      <c r="O302" s="3"/>
    </row>
    <row r="303" ht="15.75" customHeight="1">
      <c r="J303" s="3"/>
      <c r="K303" s="3"/>
      <c r="L303" s="3"/>
      <c r="M303" s="3"/>
      <c r="N303" s="3"/>
      <c r="O303" s="3"/>
    </row>
    <row r="304" ht="15.75" customHeight="1">
      <c r="J304" s="3"/>
      <c r="K304" s="3"/>
      <c r="L304" s="3"/>
      <c r="M304" s="3"/>
      <c r="N304" s="3"/>
      <c r="O304" s="3"/>
    </row>
    <row r="305" ht="15.75" customHeight="1">
      <c r="J305" s="3"/>
      <c r="K305" s="3"/>
      <c r="L305" s="3"/>
      <c r="M305" s="3"/>
      <c r="N305" s="3"/>
      <c r="O305" s="3"/>
    </row>
    <row r="306" ht="15.75" customHeight="1">
      <c r="J306" s="3"/>
      <c r="K306" s="3"/>
      <c r="L306" s="3"/>
      <c r="M306" s="3"/>
      <c r="N306" s="3"/>
      <c r="O306" s="3"/>
    </row>
    <row r="307" ht="15.75" customHeight="1">
      <c r="J307" s="3"/>
      <c r="K307" s="3"/>
      <c r="L307" s="3"/>
      <c r="M307" s="3"/>
      <c r="N307" s="3"/>
      <c r="O307" s="3"/>
    </row>
    <row r="308" ht="15.75" customHeight="1">
      <c r="J308" s="3"/>
      <c r="K308" s="3"/>
      <c r="L308" s="3"/>
      <c r="M308" s="3"/>
      <c r="N308" s="3"/>
      <c r="O308" s="3"/>
    </row>
    <row r="309" ht="15.75" customHeight="1">
      <c r="J309" s="3"/>
      <c r="K309" s="3"/>
      <c r="L309" s="3"/>
      <c r="M309" s="3"/>
      <c r="N309" s="3"/>
      <c r="O309" s="3"/>
    </row>
    <row r="310" ht="15.75" customHeight="1">
      <c r="J310" s="3"/>
      <c r="K310" s="3"/>
      <c r="L310" s="3"/>
      <c r="M310" s="3"/>
      <c r="N310" s="3"/>
      <c r="O310" s="3"/>
    </row>
    <row r="311" ht="15.75" customHeight="1">
      <c r="J311" s="3"/>
      <c r="K311" s="3"/>
      <c r="L311" s="3"/>
      <c r="M311" s="3"/>
      <c r="N311" s="3"/>
      <c r="O311" s="3"/>
    </row>
    <row r="312" ht="15.75" customHeight="1">
      <c r="J312" s="3"/>
      <c r="K312" s="3"/>
      <c r="L312" s="3"/>
      <c r="M312" s="3"/>
      <c r="N312" s="3"/>
      <c r="O312" s="3"/>
    </row>
    <row r="313" ht="15.75" customHeight="1">
      <c r="J313" s="3"/>
      <c r="K313" s="3"/>
      <c r="L313" s="3"/>
      <c r="M313" s="3"/>
      <c r="N313" s="3"/>
      <c r="O313" s="3"/>
    </row>
    <row r="314" ht="15.75" customHeight="1">
      <c r="J314" s="3"/>
      <c r="K314" s="3"/>
      <c r="L314" s="3"/>
      <c r="M314" s="3"/>
      <c r="N314" s="3"/>
      <c r="O314" s="3"/>
    </row>
    <row r="315" ht="15.75" customHeight="1">
      <c r="J315" s="3"/>
      <c r="K315" s="3"/>
      <c r="L315" s="3"/>
      <c r="M315" s="3"/>
      <c r="N315" s="3"/>
      <c r="O315" s="3"/>
    </row>
    <row r="316" ht="15.75" customHeight="1">
      <c r="J316" s="3"/>
      <c r="K316" s="3"/>
      <c r="L316" s="3"/>
      <c r="M316" s="3"/>
      <c r="N316" s="3"/>
      <c r="O316" s="3"/>
    </row>
    <row r="317" ht="15.75" customHeight="1">
      <c r="J317" s="3"/>
      <c r="K317" s="3"/>
      <c r="L317" s="3"/>
      <c r="M317" s="3"/>
      <c r="N317" s="3"/>
      <c r="O317" s="3"/>
    </row>
    <row r="318" ht="15.75" customHeight="1">
      <c r="J318" s="3"/>
      <c r="K318" s="3"/>
      <c r="L318" s="3"/>
      <c r="M318" s="3"/>
      <c r="N318" s="3"/>
      <c r="O318" s="3"/>
    </row>
    <row r="319" ht="15.75" customHeight="1">
      <c r="J319" s="3"/>
      <c r="K319" s="3"/>
      <c r="L319" s="3"/>
      <c r="M319" s="3"/>
      <c r="N319" s="3"/>
      <c r="O319" s="3"/>
    </row>
    <row r="320" ht="15.75" customHeight="1">
      <c r="J320" s="3"/>
      <c r="K320" s="3"/>
      <c r="L320" s="3"/>
      <c r="M320" s="3"/>
      <c r="N320" s="3"/>
      <c r="O320" s="3"/>
    </row>
    <row r="321" ht="15.75" customHeight="1">
      <c r="J321" s="3"/>
      <c r="K321" s="3"/>
      <c r="L321" s="3"/>
      <c r="M321" s="3"/>
      <c r="N321" s="3"/>
      <c r="O321" s="3"/>
    </row>
    <row r="322" ht="15.75" customHeight="1">
      <c r="J322" s="3"/>
      <c r="K322" s="3"/>
      <c r="L322" s="3"/>
      <c r="M322" s="3"/>
      <c r="N322" s="3"/>
      <c r="O322" s="3"/>
    </row>
    <row r="323" ht="15.75" customHeight="1">
      <c r="J323" s="3"/>
      <c r="K323" s="3"/>
      <c r="L323" s="3"/>
      <c r="M323" s="3"/>
      <c r="N323" s="3"/>
      <c r="O323" s="3"/>
    </row>
    <row r="324" ht="15.75" customHeight="1">
      <c r="J324" s="3"/>
      <c r="K324" s="3"/>
      <c r="L324" s="3"/>
      <c r="M324" s="3"/>
      <c r="N324" s="3"/>
      <c r="O324" s="3"/>
    </row>
    <row r="325" ht="15.75" customHeight="1">
      <c r="J325" s="3"/>
      <c r="K325" s="3"/>
      <c r="L325" s="3"/>
      <c r="M325" s="3"/>
      <c r="N325" s="3"/>
      <c r="O325" s="3"/>
    </row>
    <row r="326" ht="15.75" customHeight="1">
      <c r="J326" s="3"/>
      <c r="K326" s="3"/>
      <c r="L326" s="3"/>
      <c r="M326" s="3"/>
      <c r="N326" s="3"/>
      <c r="O326" s="3"/>
    </row>
    <row r="327" ht="15.75" customHeight="1">
      <c r="J327" s="3"/>
      <c r="K327" s="3"/>
      <c r="L327" s="3"/>
      <c r="M327" s="3"/>
      <c r="N327" s="3"/>
      <c r="O327" s="3"/>
    </row>
    <row r="328" ht="15.75" customHeight="1">
      <c r="J328" s="3"/>
      <c r="K328" s="3"/>
      <c r="L328" s="3"/>
      <c r="M328" s="3"/>
      <c r="N328" s="3"/>
      <c r="O328" s="3"/>
    </row>
    <row r="329" ht="15.75" customHeight="1">
      <c r="J329" s="3"/>
      <c r="K329" s="3"/>
      <c r="L329" s="3"/>
      <c r="M329" s="3"/>
      <c r="N329" s="3"/>
      <c r="O329" s="3"/>
    </row>
    <row r="330" ht="15.75" customHeight="1">
      <c r="J330" s="3"/>
      <c r="K330" s="3"/>
      <c r="L330" s="3"/>
      <c r="M330" s="3"/>
      <c r="N330" s="3"/>
      <c r="O330" s="3"/>
    </row>
    <row r="331" ht="15.75" customHeight="1">
      <c r="J331" s="3"/>
      <c r="K331" s="3"/>
      <c r="L331" s="3"/>
      <c r="M331" s="3"/>
      <c r="N331" s="3"/>
      <c r="O331" s="3"/>
    </row>
    <row r="332" ht="15.75" customHeight="1">
      <c r="J332" s="3"/>
      <c r="K332" s="3"/>
      <c r="L332" s="3"/>
      <c r="M332" s="3"/>
      <c r="N332" s="3"/>
      <c r="O332" s="3"/>
    </row>
    <row r="333" ht="15.75" customHeight="1">
      <c r="J333" s="3"/>
      <c r="K333" s="3"/>
      <c r="L333" s="3"/>
      <c r="M333" s="3"/>
      <c r="N333" s="3"/>
      <c r="O333" s="3"/>
    </row>
    <row r="334" ht="15.75" customHeight="1">
      <c r="J334" s="3"/>
      <c r="K334" s="3"/>
      <c r="L334" s="3"/>
      <c r="M334" s="3"/>
      <c r="N334" s="3"/>
      <c r="O334" s="3"/>
    </row>
    <row r="335" ht="15.75" customHeight="1">
      <c r="J335" s="3"/>
      <c r="K335" s="3"/>
      <c r="L335" s="3"/>
      <c r="M335" s="3"/>
      <c r="N335" s="3"/>
      <c r="O335" s="3"/>
    </row>
    <row r="336" ht="15.75" customHeight="1">
      <c r="J336" s="3"/>
      <c r="K336" s="3"/>
      <c r="L336" s="3"/>
      <c r="M336" s="3"/>
      <c r="N336" s="3"/>
      <c r="O336" s="3"/>
    </row>
    <row r="337" ht="15.75" customHeight="1">
      <c r="J337" s="3"/>
      <c r="K337" s="3"/>
      <c r="L337" s="3"/>
      <c r="M337" s="3"/>
      <c r="N337" s="3"/>
      <c r="O337" s="3"/>
    </row>
    <row r="338" ht="15.75" customHeight="1">
      <c r="J338" s="3"/>
      <c r="K338" s="3"/>
      <c r="L338" s="3"/>
      <c r="M338" s="3"/>
      <c r="N338" s="3"/>
      <c r="O338" s="3"/>
    </row>
    <row r="339" ht="15.75" customHeight="1">
      <c r="J339" s="3"/>
      <c r="K339" s="3"/>
      <c r="L339" s="3"/>
      <c r="M339" s="3"/>
      <c r="N339" s="3"/>
      <c r="O339" s="3"/>
    </row>
    <row r="340" ht="15.75" customHeight="1">
      <c r="J340" s="3"/>
      <c r="K340" s="3"/>
      <c r="L340" s="3"/>
      <c r="M340" s="3"/>
      <c r="N340" s="3"/>
      <c r="O340" s="3"/>
    </row>
    <row r="341" ht="15.75" customHeight="1">
      <c r="J341" s="3"/>
      <c r="K341" s="3"/>
      <c r="L341" s="3"/>
      <c r="M341" s="3"/>
      <c r="N341" s="3"/>
      <c r="O341" s="3"/>
    </row>
    <row r="342" ht="15.75" customHeight="1">
      <c r="J342" s="3"/>
      <c r="K342" s="3"/>
      <c r="L342" s="3"/>
      <c r="M342" s="3"/>
      <c r="N342" s="3"/>
      <c r="O342" s="3"/>
    </row>
    <row r="343" ht="15.75" customHeight="1">
      <c r="J343" s="3"/>
      <c r="K343" s="3"/>
      <c r="L343" s="3"/>
      <c r="M343" s="3"/>
      <c r="N343" s="3"/>
      <c r="O343" s="3"/>
    </row>
    <row r="344" ht="15.75" customHeight="1">
      <c r="J344" s="3"/>
      <c r="K344" s="3"/>
      <c r="L344" s="3"/>
      <c r="M344" s="3"/>
      <c r="N344" s="3"/>
      <c r="O344" s="3"/>
    </row>
    <row r="345" ht="15.75" customHeight="1">
      <c r="J345" s="3"/>
      <c r="K345" s="3"/>
      <c r="L345" s="3"/>
      <c r="M345" s="3"/>
      <c r="N345" s="3"/>
      <c r="O345" s="3"/>
    </row>
    <row r="346" ht="15.75" customHeight="1">
      <c r="J346" s="3"/>
      <c r="K346" s="3"/>
      <c r="L346" s="3"/>
      <c r="M346" s="3"/>
      <c r="N346" s="3"/>
      <c r="O346" s="3"/>
    </row>
    <row r="347" ht="15.75" customHeight="1">
      <c r="J347" s="3"/>
      <c r="K347" s="3"/>
      <c r="L347" s="3"/>
      <c r="M347" s="3"/>
      <c r="N347" s="3"/>
      <c r="O347" s="3"/>
    </row>
    <row r="348" ht="15.75" customHeight="1">
      <c r="J348" s="3"/>
      <c r="K348" s="3"/>
      <c r="L348" s="3"/>
      <c r="M348" s="3"/>
      <c r="N348" s="3"/>
      <c r="O348" s="3"/>
    </row>
    <row r="349" ht="15.75" customHeight="1">
      <c r="J349" s="3"/>
      <c r="K349" s="3"/>
      <c r="L349" s="3"/>
      <c r="M349" s="3"/>
      <c r="N349" s="3"/>
      <c r="O349" s="3"/>
    </row>
    <row r="350" ht="15.75" customHeight="1">
      <c r="J350" s="3"/>
      <c r="K350" s="3"/>
      <c r="L350" s="3"/>
      <c r="M350" s="3"/>
      <c r="N350" s="3"/>
      <c r="O350" s="3"/>
    </row>
    <row r="351" ht="15.75" customHeight="1">
      <c r="J351" s="3"/>
      <c r="K351" s="3"/>
      <c r="L351" s="3"/>
      <c r="M351" s="3"/>
      <c r="N351" s="3"/>
      <c r="O351" s="3"/>
    </row>
    <row r="352" ht="15.75" customHeight="1">
      <c r="J352" s="3"/>
      <c r="K352" s="3"/>
      <c r="L352" s="3"/>
      <c r="M352" s="3"/>
      <c r="N352" s="3"/>
      <c r="O352" s="3"/>
    </row>
    <row r="353" ht="15.75" customHeight="1">
      <c r="J353" s="3"/>
      <c r="K353" s="3"/>
      <c r="L353" s="3"/>
      <c r="M353" s="3"/>
      <c r="N353" s="3"/>
      <c r="O353" s="3"/>
    </row>
    <row r="354" ht="15.75" customHeight="1">
      <c r="J354" s="3"/>
      <c r="K354" s="3"/>
      <c r="L354" s="3"/>
      <c r="M354" s="3"/>
      <c r="N354" s="3"/>
      <c r="O354" s="3"/>
    </row>
    <row r="355" ht="15.75" customHeight="1">
      <c r="J355" s="3"/>
      <c r="K355" s="3"/>
      <c r="L355" s="3"/>
      <c r="M355" s="3"/>
      <c r="N355" s="3"/>
      <c r="O355" s="3"/>
    </row>
    <row r="356" ht="15.75" customHeight="1">
      <c r="J356" s="3"/>
      <c r="K356" s="3"/>
      <c r="L356" s="3"/>
      <c r="M356" s="3"/>
      <c r="N356" s="3"/>
      <c r="O356" s="3"/>
    </row>
    <row r="357" ht="15.75" customHeight="1">
      <c r="J357" s="3"/>
      <c r="K357" s="3"/>
      <c r="L357" s="3"/>
      <c r="M357" s="3"/>
      <c r="N357" s="3"/>
      <c r="O357" s="3"/>
    </row>
    <row r="358" ht="15.75" customHeight="1">
      <c r="J358" s="3"/>
      <c r="K358" s="3"/>
      <c r="L358" s="3"/>
      <c r="M358" s="3"/>
      <c r="N358" s="3"/>
      <c r="O358" s="3"/>
    </row>
    <row r="359" ht="15.75" customHeight="1">
      <c r="J359" s="3"/>
      <c r="K359" s="3"/>
      <c r="L359" s="3"/>
      <c r="M359" s="3"/>
      <c r="N359" s="3"/>
      <c r="O359" s="3"/>
    </row>
    <row r="360" ht="15.75" customHeight="1">
      <c r="J360" s="3"/>
      <c r="K360" s="3"/>
      <c r="L360" s="3"/>
      <c r="M360" s="3"/>
      <c r="N360" s="3"/>
      <c r="O360" s="3"/>
    </row>
    <row r="361" ht="15.75" customHeight="1">
      <c r="J361" s="3"/>
      <c r="K361" s="3"/>
      <c r="L361" s="3"/>
      <c r="M361" s="3"/>
      <c r="N361" s="3"/>
      <c r="O361" s="3"/>
    </row>
    <row r="362" ht="15.75" customHeight="1">
      <c r="J362" s="3"/>
      <c r="K362" s="3"/>
      <c r="L362" s="3"/>
      <c r="M362" s="3"/>
      <c r="N362" s="3"/>
      <c r="O362" s="3"/>
    </row>
    <row r="363" ht="15.75" customHeight="1">
      <c r="J363" s="3"/>
      <c r="K363" s="3"/>
      <c r="L363" s="3"/>
      <c r="M363" s="3"/>
      <c r="N363" s="3"/>
      <c r="O363" s="3"/>
    </row>
    <row r="364" ht="15.75" customHeight="1">
      <c r="J364" s="3"/>
      <c r="K364" s="3"/>
      <c r="L364" s="3"/>
      <c r="M364" s="3"/>
      <c r="N364" s="3"/>
      <c r="O364" s="3"/>
    </row>
    <row r="365" ht="15.75" customHeight="1">
      <c r="J365" s="3"/>
      <c r="K365" s="3"/>
      <c r="L365" s="3"/>
      <c r="M365" s="3"/>
      <c r="N365" s="3"/>
      <c r="O365" s="3"/>
    </row>
    <row r="366" ht="15.75" customHeight="1">
      <c r="J366" s="3"/>
      <c r="K366" s="3"/>
      <c r="L366" s="3"/>
      <c r="M366" s="3"/>
      <c r="N366" s="3"/>
      <c r="O366" s="3"/>
    </row>
    <row r="367" ht="15.75" customHeight="1">
      <c r="J367" s="3"/>
      <c r="K367" s="3"/>
      <c r="L367" s="3"/>
      <c r="M367" s="3"/>
      <c r="N367" s="3"/>
      <c r="O367" s="3"/>
    </row>
    <row r="368" ht="15.75" customHeight="1">
      <c r="J368" s="3"/>
      <c r="K368" s="3"/>
      <c r="L368" s="3"/>
      <c r="M368" s="3"/>
      <c r="N368" s="3"/>
      <c r="O368" s="3"/>
    </row>
    <row r="369" ht="15.75" customHeight="1">
      <c r="J369" s="3"/>
      <c r="K369" s="3"/>
      <c r="L369" s="3"/>
      <c r="M369" s="3"/>
      <c r="N369" s="3"/>
      <c r="O369" s="3"/>
    </row>
    <row r="370" ht="15.75" customHeight="1">
      <c r="J370" s="3"/>
      <c r="K370" s="3"/>
      <c r="L370" s="3"/>
      <c r="M370" s="3"/>
      <c r="N370" s="3"/>
      <c r="O370" s="3"/>
    </row>
    <row r="371" ht="15.75" customHeight="1">
      <c r="J371" s="3"/>
      <c r="K371" s="3"/>
      <c r="L371" s="3"/>
      <c r="M371" s="3"/>
      <c r="N371" s="3"/>
      <c r="O371" s="3"/>
    </row>
    <row r="372" ht="15.75" customHeight="1">
      <c r="J372" s="3"/>
      <c r="K372" s="3"/>
      <c r="L372" s="3"/>
      <c r="M372" s="3"/>
      <c r="N372" s="3"/>
      <c r="O372" s="3"/>
    </row>
    <row r="373" ht="15.75" customHeight="1">
      <c r="J373" s="3"/>
      <c r="K373" s="3"/>
      <c r="L373" s="3"/>
      <c r="M373" s="3"/>
      <c r="N373" s="3"/>
      <c r="O373" s="3"/>
    </row>
    <row r="374" ht="15.75" customHeight="1">
      <c r="J374" s="3"/>
      <c r="K374" s="3"/>
      <c r="L374" s="3"/>
      <c r="M374" s="3"/>
      <c r="N374" s="3"/>
      <c r="O374" s="3"/>
    </row>
    <row r="375" ht="15.75" customHeight="1">
      <c r="J375" s="3"/>
      <c r="K375" s="3"/>
      <c r="L375" s="3"/>
      <c r="M375" s="3"/>
      <c r="N375" s="3"/>
      <c r="O375" s="3"/>
    </row>
    <row r="376" ht="15.75" customHeight="1">
      <c r="J376" s="3"/>
      <c r="K376" s="3"/>
      <c r="L376" s="3"/>
      <c r="M376" s="3"/>
      <c r="N376" s="3"/>
      <c r="O376" s="3"/>
    </row>
    <row r="377" ht="15.75" customHeight="1">
      <c r="J377" s="3"/>
      <c r="K377" s="3"/>
      <c r="L377" s="3"/>
      <c r="M377" s="3"/>
      <c r="N377" s="3"/>
      <c r="O377" s="3"/>
    </row>
    <row r="378" ht="15.75" customHeight="1">
      <c r="J378" s="3"/>
      <c r="K378" s="3"/>
      <c r="L378" s="3"/>
      <c r="M378" s="3"/>
      <c r="N378" s="3"/>
      <c r="O378" s="3"/>
    </row>
    <row r="379" ht="15.75" customHeight="1">
      <c r="J379" s="3"/>
      <c r="K379" s="3"/>
      <c r="L379" s="3"/>
      <c r="M379" s="3"/>
      <c r="N379" s="3"/>
      <c r="O379" s="3"/>
    </row>
    <row r="380" ht="15.75" customHeight="1">
      <c r="J380" s="3"/>
      <c r="K380" s="3"/>
      <c r="L380" s="3"/>
      <c r="M380" s="3"/>
      <c r="N380" s="3"/>
      <c r="O380" s="3"/>
    </row>
    <row r="381" ht="15.75" customHeight="1">
      <c r="J381" s="3"/>
      <c r="K381" s="3"/>
      <c r="L381" s="3"/>
      <c r="M381" s="3"/>
      <c r="N381" s="3"/>
      <c r="O381" s="3"/>
    </row>
    <row r="382" ht="15.75" customHeight="1">
      <c r="J382" s="3"/>
      <c r="K382" s="3"/>
      <c r="L382" s="3"/>
      <c r="M382" s="3"/>
      <c r="N382" s="3"/>
      <c r="O382" s="3"/>
    </row>
    <row r="383" ht="15.75" customHeight="1">
      <c r="J383" s="3"/>
      <c r="K383" s="3"/>
      <c r="L383" s="3"/>
      <c r="M383" s="3"/>
      <c r="N383" s="3"/>
      <c r="O383" s="3"/>
    </row>
    <row r="384" ht="15.75" customHeight="1">
      <c r="J384" s="3"/>
      <c r="K384" s="3"/>
      <c r="L384" s="3"/>
      <c r="M384" s="3"/>
      <c r="N384" s="3"/>
      <c r="O384" s="3"/>
    </row>
    <row r="385" ht="15.75" customHeight="1">
      <c r="J385" s="3"/>
      <c r="K385" s="3"/>
      <c r="L385" s="3"/>
      <c r="M385" s="3"/>
      <c r="N385" s="3"/>
      <c r="O385" s="3"/>
    </row>
    <row r="386" ht="15.75" customHeight="1">
      <c r="J386" s="3"/>
      <c r="K386" s="3"/>
      <c r="L386" s="3"/>
      <c r="M386" s="3"/>
      <c r="N386" s="3"/>
      <c r="O386" s="3"/>
    </row>
    <row r="387" ht="15.75" customHeight="1">
      <c r="J387" s="3"/>
      <c r="K387" s="3"/>
      <c r="L387" s="3"/>
      <c r="M387" s="3"/>
      <c r="N387" s="3"/>
      <c r="O387" s="3"/>
    </row>
    <row r="388" ht="15.75" customHeight="1">
      <c r="J388" s="3"/>
      <c r="K388" s="3"/>
      <c r="L388" s="3"/>
      <c r="M388" s="3"/>
      <c r="N388" s="3"/>
      <c r="O388" s="3"/>
    </row>
    <row r="389" ht="15.75" customHeight="1">
      <c r="J389" s="3"/>
      <c r="K389" s="3"/>
      <c r="L389" s="3"/>
      <c r="M389" s="3"/>
      <c r="N389" s="3"/>
      <c r="O389" s="3"/>
    </row>
    <row r="390" ht="15.75" customHeight="1">
      <c r="J390" s="3"/>
      <c r="K390" s="3"/>
      <c r="L390" s="3"/>
      <c r="M390" s="3"/>
      <c r="N390" s="3"/>
      <c r="O390" s="3"/>
    </row>
    <row r="391" ht="15.75" customHeight="1">
      <c r="J391" s="3"/>
      <c r="K391" s="3"/>
      <c r="L391" s="3"/>
      <c r="M391" s="3"/>
      <c r="N391" s="3"/>
      <c r="O391" s="3"/>
    </row>
    <row r="392" ht="15.75" customHeight="1">
      <c r="J392" s="3"/>
      <c r="K392" s="3"/>
      <c r="L392" s="3"/>
      <c r="M392" s="3"/>
      <c r="N392" s="3"/>
      <c r="O392" s="3"/>
    </row>
    <row r="393" ht="15.75" customHeight="1">
      <c r="J393" s="3"/>
      <c r="K393" s="3"/>
      <c r="L393" s="3"/>
      <c r="M393" s="3"/>
      <c r="N393" s="3"/>
      <c r="O393" s="3"/>
    </row>
    <row r="394" ht="15.75" customHeight="1">
      <c r="J394" s="3"/>
      <c r="K394" s="3"/>
      <c r="L394" s="3"/>
      <c r="M394" s="3"/>
      <c r="N394" s="3"/>
      <c r="O394" s="3"/>
    </row>
    <row r="395" ht="15.75" customHeight="1">
      <c r="J395" s="3"/>
      <c r="K395" s="3"/>
      <c r="L395" s="3"/>
      <c r="M395" s="3"/>
      <c r="N395" s="3"/>
      <c r="O395" s="3"/>
    </row>
    <row r="396" ht="15.75" customHeight="1">
      <c r="J396" s="3"/>
      <c r="K396" s="3"/>
      <c r="L396" s="3"/>
      <c r="M396" s="3"/>
      <c r="N396" s="3"/>
      <c r="O396" s="3"/>
    </row>
    <row r="397" ht="15.75" customHeight="1">
      <c r="J397" s="3"/>
      <c r="K397" s="3"/>
      <c r="L397" s="3"/>
      <c r="M397" s="3"/>
      <c r="N397" s="3"/>
      <c r="O397" s="3"/>
    </row>
    <row r="398" ht="15.75" customHeight="1">
      <c r="J398" s="3"/>
      <c r="K398" s="3"/>
      <c r="L398" s="3"/>
      <c r="M398" s="3"/>
      <c r="N398" s="3"/>
      <c r="O398" s="3"/>
    </row>
    <row r="399" ht="15.75" customHeight="1">
      <c r="J399" s="3"/>
      <c r="K399" s="3"/>
      <c r="L399" s="3"/>
      <c r="M399" s="3"/>
      <c r="N399" s="3"/>
      <c r="O399" s="3"/>
    </row>
    <row r="400" ht="15.75" customHeight="1">
      <c r="J400" s="3"/>
      <c r="K400" s="3"/>
      <c r="L400" s="3"/>
      <c r="M400" s="3"/>
      <c r="N400" s="3"/>
      <c r="O400" s="3"/>
    </row>
    <row r="401" ht="15.75" customHeight="1">
      <c r="J401" s="3"/>
      <c r="K401" s="3"/>
      <c r="L401" s="3"/>
      <c r="M401" s="3"/>
      <c r="N401" s="3"/>
      <c r="O401" s="3"/>
    </row>
    <row r="402" ht="15.75" customHeight="1">
      <c r="J402" s="3"/>
      <c r="K402" s="3"/>
      <c r="L402" s="3"/>
      <c r="M402" s="3"/>
      <c r="N402" s="3"/>
      <c r="O402" s="3"/>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4" width="12.63"/>
    <col customWidth="1" min="5" max="5" width="52.75"/>
    <col customWidth="1" min="6" max="6" width="12.63"/>
  </cols>
  <sheetData>
    <row r="1" ht="15.75" customHeight="1">
      <c r="A1" s="3" t="s">
        <v>7</v>
      </c>
      <c r="B1" s="3"/>
      <c r="C1" s="3"/>
      <c r="D1" s="3"/>
      <c r="G1" s="3"/>
    </row>
    <row r="2" ht="15.75" customHeight="1">
      <c r="A2" s="3" t="s">
        <v>33</v>
      </c>
      <c r="C2" s="3"/>
      <c r="D2" s="3"/>
      <c r="G2" s="3"/>
    </row>
    <row r="3" ht="15.75" customHeight="1">
      <c r="A3" s="3" t="s">
        <v>33</v>
      </c>
      <c r="C3" s="3"/>
      <c r="D3" s="3"/>
      <c r="G3" s="3"/>
    </row>
    <row r="4" ht="15.75" customHeight="1">
      <c r="A4" s="3" t="s">
        <v>33</v>
      </c>
      <c r="B4" s="3"/>
      <c r="C4" s="3"/>
      <c r="D4" s="3"/>
      <c r="G4" s="3"/>
    </row>
    <row r="5" ht="15.75" customHeight="1">
      <c r="A5" s="3" t="s">
        <v>33</v>
      </c>
      <c r="C5" s="3"/>
      <c r="D5" s="3"/>
      <c r="G5" s="3"/>
    </row>
    <row r="6" ht="15.75" customHeight="1">
      <c r="A6" s="3" t="s">
        <v>33</v>
      </c>
      <c r="C6" s="3"/>
      <c r="D6" s="3"/>
      <c r="G6" s="3"/>
    </row>
    <row r="7" ht="15.75" customHeight="1">
      <c r="A7" s="3" t="s">
        <v>33</v>
      </c>
      <c r="G7" s="3"/>
    </row>
    <row r="8" ht="15.75" customHeight="1">
      <c r="A8" s="3" t="s">
        <v>33</v>
      </c>
      <c r="D8" s="3"/>
      <c r="G8" s="3"/>
    </row>
    <row r="9" ht="15.75" customHeight="1">
      <c r="A9" s="3" t="s">
        <v>58</v>
      </c>
      <c r="B9" s="3"/>
      <c r="C9" s="3"/>
      <c r="D9" s="3"/>
      <c r="G9" s="3"/>
    </row>
    <row r="10" ht="15.75" customHeight="1">
      <c r="A10" s="3" t="s">
        <v>58</v>
      </c>
      <c r="B10" s="3"/>
      <c r="C10" s="3"/>
      <c r="D10" s="3"/>
      <c r="G10" s="3"/>
    </row>
    <row r="11" ht="15.75" customHeight="1">
      <c r="A11" s="3" t="s">
        <v>58</v>
      </c>
      <c r="B11" s="3"/>
      <c r="C11" s="3"/>
      <c r="D11" s="3"/>
      <c r="G11" s="3"/>
    </row>
    <row r="12" ht="15.75" customHeight="1">
      <c r="A12" s="3" t="s">
        <v>58</v>
      </c>
      <c r="B12" s="3"/>
      <c r="C12" s="3"/>
      <c r="D12" s="3"/>
      <c r="G12" s="3"/>
    </row>
    <row r="13" ht="15.75" customHeight="1">
      <c r="A13" s="3" t="s">
        <v>58</v>
      </c>
      <c r="B13" s="3"/>
      <c r="C13" s="3"/>
      <c r="D13" s="3"/>
      <c r="G13" s="3"/>
    </row>
    <row r="14" ht="15.75" customHeight="1">
      <c r="A14" s="3" t="s">
        <v>58</v>
      </c>
      <c r="B14" s="3"/>
      <c r="C14" s="3"/>
      <c r="D14" s="3"/>
      <c r="G14" s="3"/>
    </row>
    <row r="15" ht="15.75" customHeight="1">
      <c r="A15" s="3" t="s">
        <v>58</v>
      </c>
      <c r="B15" s="3"/>
      <c r="C15" s="3"/>
      <c r="D15" s="3"/>
      <c r="G15" s="3"/>
    </row>
    <row r="16" ht="15.75" customHeight="1">
      <c r="A16" s="3" t="s">
        <v>33</v>
      </c>
      <c r="B16" s="3"/>
      <c r="C16" s="3"/>
      <c r="D16" s="3"/>
      <c r="G16" s="3"/>
    </row>
    <row r="17" ht="15.75" customHeight="1">
      <c r="A17" s="3" t="s">
        <v>68</v>
      </c>
      <c r="B17" s="3"/>
      <c r="C17" s="3"/>
      <c r="D17" s="3"/>
      <c r="G17" s="3"/>
    </row>
    <row r="18" ht="15.75" customHeight="1">
      <c r="A18" s="3" t="s">
        <v>33</v>
      </c>
      <c r="D18" s="3"/>
      <c r="G18" s="3"/>
    </row>
    <row r="19" ht="15.75" customHeight="1">
      <c r="A19" s="3" t="s">
        <v>33</v>
      </c>
      <c r="D19" s="3"/>
      <c r="G19" s="3"/>
    </row>
    <row r="20" ht="15.75" customHeight="1">
      <c r="A20" s="3" t="s">
        <v>68</v>
      </c>
      <c r="B20" s="3"/>
      <c r="D20" s="3"/>
      <c r="G20" s="3"/>
    </row>
    <row r="21" ht="15.75" customHeight="1">
      <c r="A21" s="3" t="s">
        <v>33</v>
      </c>
      <c r="F21" s="3"/>
      <c r="G21" s="3"/>
    </row>
    <row r="22" ht="15.75" customHeight="1">
      <c r="A22" s="3" t="s">
        <v>33</v>
      </c>
      <c r="F22" s="3"/>
      <c r="G22" s="3"/>
    </row>
    <row r="23" ht="15.75" customHeight="1">
      <c r="A23" s="3" t="s">
        <v>33</v>
      </c>
      <c r="F23" s="3"/>
      <c r="G23" s="3"/>
    </row>
    <row r="24" ht="15.75" customHeight="1">
      <c r="A24" s="3" t="s">
        <v>33</v>
      </c>
      <c r="F24" s="3"/>
      <c r="G24" s="3"/>
    </row>
    <row r="25" ht="15.75" customHeight="1">
      <c r="A25" s="3" t="s">
        <v>33</v>
      </c>
      <c r="F25" s="3"/>
      <c r="G25" s="3"/>
    </row>
    <row r="26" ht="15.75" customHeight="1">
      <c r="A26" s="3" t="s">
        <v>68</v>
      </c>
      <c r="F26" s="3"/>
      <c r="G26" s="3"/>
    </row>
    <row r="27" ht="15.75" customHeight="1">
      <c r="A27" s="3" t="s">
        <v>33</v>
      </c>
      <c r="F27" s="3"/>
      <c r="G27" s="3"/>
    </row>
    <row r="28" ht="15.75" customHeight="1">
      <c r="A28" s="3" t="s">
        <v>33</v>
      </c>
      <c r="F28" s="3"/>
      <c r="G28" s="3"/>
    </row>
    <row r="29" ht="15.75" customHeight="1">
      <c r="A29" s="3" t="s">
        <v>33</v>
      </c>
      <c r="F29" s="3"/>
      <c r="G29" s="3"/>
    </row>
    <row r="30" ht="15.75" customHeight="1">
      <c r="A30" s="3" t="s">
        <v>33</v>
      </c>
      <c r="F30" s="3"/>
      <c r="G30" s="3"/>
    </row>
    <row r="31" ht="15.75" customHeight="1">
      <c r="A31" s="3" t="s">
        <v>58</v>
      </c>
      <c r="F31" s="3"/>
      <c r="G31" s="3"/>
    </row>
    <row r="32" ht="15.75" customHeight="1">
      <c r="A32" s="3" t="s">
        <v>33</v>
      </c>
      <c r="F32" s="3"/>
      <c r="G32" s="3"/>
    </row>
    <row r="33" ht="15.75" customHeight="1">
      <c r="A33" s="3" t="s">
        <v>121</v>
      </c>
      <c r="F33" s="3"/>
      <c r="G33" s="3"/>
    </row>
    <row r="34" ht="15.75" customHeight="1">
      <c r="A34" s="3" t="s">
        <v>68</v>
      </c>
      <c r="F34" s="3"/>
      <c r="G34" s="3"/>
    </row>
    <row r="35" ht="15.75" customHeight="1">
      <c r="A35" s="3" t="s">
        <v>33</v>
      </c>
      <c r="F35" s="3"/>
      <c r="G35" s="3"/>
    </row>
    <row r="36" ht="15.75" customHeight="1">
      <c r="A36" s="3" t="s">
        <v>33</v>
      </c>
      <c r="F36" s="3"/>
      <c r="G36" s="3"/>
    </row>
    <row r="37" ht="15.75" customHeight="1">
      <c r="A37" s="3" t="s">
        <v>58</v>
      </c>
      <c r="F37" s="3"/>
      <c r="G37" s="3"/>
    </row>
    <row r="38" ht="15.75" customHeight="1">
      <c r="A38" s="3" t="s">
        <v>58</v>
      </c>
      <c r="F38" s="3"/>
      <c r="G38" s="3"/>
    </row>
    <row r="39" ht="15.75" customHeight="1">
      <c r="A39" s="3" t="s">
        <v>33</v>
      </c>
      <c r="F39" s="3"/>
      <c r="G39" s="3"/>
    </row>
    <row r="40" ht="15.75" customHeight="1">
      <c r="A40" s="3" t="s">
        <v>33</v>
      </c>
      <c r="F40" s="3"/>
      <c r="G40" s="3"/>
    </row>
    <row r="41" ht="15.75" customHeight="1">
      <c r="A41" s="3" t="s">
        <v>33</v>
      </c>
      <c r="F41" s="3"/>
      <c r="G41" s="3"/>
    </row>
    <row r="42" ht="15.75" customHeight="1">
      <c r="A42" s="3" t="s">
        <v>33</v>
      </c>
      <c r="F42" s="3"/>
      <c r="G42" s="3"/>
    </row>
    <row r="43" ht="15.75" customHeight="1">
      <c r="A43" s="3" t="s">
        <v>33</v>
      </c>
      <c r="F43" s="3"/>
      <c r="G43" s="3"/>
    </row>
    <row r="44" ht="15.75" customHeight="1">
      <c r="A44" s="3" t="s">
        <v>33</v>
      </c>
      <c r="F44" s="3"/>
      <c r="G44" s="3"/>
    </row>
    <row r="45" ht="15.75" customHeight="1">
      <c r="A45" s="3" t="s">
        <v>33</v>
      </c>
      <c r="F45" s="3"/>
      <c r="G45" s="3"/>
    </row>
    <row r="46" ht="15.75" customHeight="1">
      <c r="A46" s="3" t="s">
        <v>33</v>
      </c>
      <c r="F46" s="3"/>
      <c r="G46" s="3"/>
    </row>
    <row r="47" ht="15.75" customHeight="1">
      <c r="A47" s="3" t="s">
        <v>68</v>
      </c>
      <c r="B47" s="3"/>
      <c r="F47" s="3"/>
      <c r="G47" s="3"/>
    </row>
    <row r="48" ht="15.75" customHeight="1">
      <c r="A48" s="3" t="s">
        <v>33</v>
      </c>
      <c r="F48" s="3"/>
      <c r="G48" s="3"/>
    </row>
    <row r="49" ht="15.75" customHeight="1">
      <c r="A49" s="3" t="s">
        <v>58</v>
      </c>
      <c r="F49" s="3"/>
      <c r="G49" s="3"/>
    </row>
    <row r="50" ht="15.75" customHeight="1">
      <c r="A50" s="3" t="s">
        <v>33</v>
      </c>
      <c r="F50" s="3"/>
      <c r="G50" s="3"/>
    </row>
    <row r="51" ht="15.75" customHeight="1">
      <c r="A51" s="3" t="s">
        <v>33</v>
      </c>
      <c r="F51" s="3"/>
      <c r="G51" s="3"/>
    </row>
    <row r="52" ht="15.75" customHeight="1">
      <c r="A52" s="3" t="s">
        <v>33</v>
      </c>
      <c r="F52" s="3"/>
      <c r="G52" s="3"/>
    </row>
    <row r="53" ht="15.75" customHeight="1">
      <c r="A53" s="3" t="s">
        <v>33</v>
      </c>
      <c r="F53" s="3"/>
      <c r="G53" s="3"/>
    </row>
    <row r="54" ht="15.75" customHeight="1">
      <c r="A54" s="3" t="s">
        <v>33</v>
      </c>
      <c r="F54" s="3"/>
      <c r="G54" s="3"/>
    </row>
    <row r="55" ht="15.75" customHeight="1">
      <c r="A55" s="3" t="s">
        <v>33</v>
      </c>
      <c r="F55" s="3"/>
      <c r="G55" s="3"/>
    </row>
    <row r="56" ht="15.75" customHeight="1">
      <c r="A56" s="3" t="s">
        <v>33</v>
      </c>
      <c r="F56" s="3"/>
      <c r="G56" s="3"/>
    </row>
    <row r="57" ht="15.75" customHeight="1">
      <c r="A57" s="3" t="s">
        <v>33</v>
      </c>
      <c r="F57" s="3"/>
      <c r="G57" s="3"/>
    </row>
    <row r="58" ht="15.75" customHeight="1">
      <c r="A58" s="3" t="s">
        <v>33</v>
      </c>
      <c r="F58" s="3"/>
      <c r="G58" s="3"/>
    </row>
    <row r="59" ht="15.75" customHeight="1">
      <c r="A59" s="3" t="s">
        <v>33</v>
      </c>
      <c r="F59" s="3"/>
      <c r="G59" s="3"/>
    </row>
    <row r="60" ht="15.75" customHeight="1">
      <c r="A60" s="3" t="s">
        <v>33</v>
      </c>
      <c r="F60" s="3"/>
      <c r="G60" s="3"/>
    </row>
    <row r="61" ht="15.75" customHeight="1">
      <c r="A61" s="3" t="s">
        <v>33</v>
      </c>
      <c r="F61" s="3"/>
      <c r="G61" s="3"/>
    </row>
    <row r="62" ht="15.75" customHeight="1">
      <c r="A62" s="3" t="s">
        <v>58</v>
      </c>
      <c r="F62" s="3"/>
      <c r="G62" s="3"/>
    </row>
    <row r="63" ht="15.75" customHeight="1">
      <c r="A63" s="3" t="s">
        <v>33</v>
      </c>
      <c r="F63" s="3"/>
      <c r="G63" s="3"/>
    </row>
    <row r="64" ht="15.75" customHeight="1">
      <c r="A64" s="3" t="s">
        <v>33</v>
      </c>
      <c r="F64" s="3"/>
      <c r="G64" s="3"/>
    </row>
    <row r="65" ht="15.75" customHeight="1">
      <c r="A65" s="3" t="s">
        <v>33</v>
      </c>
      <c r="F65" s="3"/>
      <c r="G65" s="3"/>
    </row>
    <row r="66" ht="15.75" customHeight="1">
      <c r="A66" s="3" t="s">
        <v>33</v>
      </c>
      <c r="F66" s="3"/>
      <c r="G66" s="3"/>
    </row>
    <row r="67" ht="15.75" customHeight="1">
      <c r="A67" s="3" t="s">
        <v>1078</v>
      </c>
      <c r="F67" s="3"/>
      <c r="G67" s="3"/>
    </row>
    <row r="68" ht="15.75" customHeight="1">
      <c r="A68" s="3" t="s">
        <v>33</v>
      </c>
      <c r="F68" s="3"/>
      <c r="G68" s="3"/>
    </row>
    <row r="69" ht="15.75" customHeight="1">
      <c r="A69" s="3" t="s">
        <v>58</v>
      </c>
      <c r="F69" s="3"/>
      <c r="G69" s="3"/>
    </row>
    <row r="70" ht="15.75" customHeight="1">
      <c r="A70" s="4" t="s">
        <v>33</v>
      </c>
      <c r="F70" s="4"/>
      <c r="G70" s="4"/>
    </row>
    <row r="71" ht="15.75" customHeight="1">
      <c r="A71" s="3" t="s">
        <v>33</v>
      </c>
      <c r="F71" s="3"/>
      <c r="G71" s="3"/>
    </row>
    <row r="72" ht="15.75" customHeight="1">
      <c r="A72" s="3" t="s">
        <v>68</v>
      </c>
      <c r="F72" s="3"/>
      <c r="G72" s="3"/>
    </row>
    <row r="73" ht="15.75" customHeight="1">
      <c r="A73" s="3" t="s">
        <v>33</v>
      </c>
      <c r="F73" s="3"/>
      <c r="G73" s="3"/>
    </row>
    <row r="74" ht="15.75" customHeight="1">
      <c r="A74" s="3" t="s">
        <v>33</v>
      </c>
      <c r="F74" s="3"/>
      <c r="G74" s="3"/>
    </row>
    <row r="75" ht="15.75" customHeight="1">
      <c r="A75" s="3" t="s">
        <v>68</v>
      </c>
      <c r="F75" s="3"/>
      <c r="G75" s="3"/>
    </row>
    <row r="76" ht="15.75" customHeight="1">
      <c r="A76" s="3" t="s">
        <v>33</v>
      </c>
      <c r="F76" s="3"/>
      <c r="G76" s="3"/>
    </row>
    <row r="77" ht="15.75" customHeight="1">
      <c r="A77" s="3" t="s">
        <v>33</v>
      </c>
      <c r="F77" s="3"/>
      <c r="G77" s="3"/>
    </row>
    <row r="78" ht="15.75" customHeight="1">
      <c r="A78" s="3" t="s">
        <v>33</v>
      </c>
      <c r="F78" s="3"/>
      <c r="G78" s="3"/>
    </row>
    <row r="79" ht="15.75" customHeight="1">
      <c r="A79" s="3" t="s">
        <v>33</v>
      </c>
      <c r="F79" s="3"/>
      <c r="G79" s="3"/>
    </row>
    <row r="80" ht="15.75" customHeight="1">
      <c r="A80" s="3" t="s">
        <v>68</v>
      </c>
      <c r="F80" s="3"/>
      <c r="G80" s="3"/>
    </row>
    <row r="81" ht="15.75" customHeight="1">
      <c r="A81" s="3" t="s">
        <v>68</v>
      </c>
      <c r="F81" s="3"/>
      <c r="G81" s="3"/>
    </row>
    <row r="82" ht="15.75" customHeight="1">
      <c r="A82" s="3" t="s">
        <v>68</v>
      </c>
      <c r="F82" s="3"/>
      <c r="G82" s="3"/>
    </row>
    <row r="83" ht="15.75" customHeight="1">
      <c r="A83" s="3" t="s">
        <v>33</v>
      </c>
      <c r="F83" s="3"/>
      <c r="G83" s="3"/>
    </row>
    <row r="84" ht="15.75" customHeight="1">
      <c r="A84" s="3" t="s">
        <v>33</v>
      </c>
      <c r="F84" s="3"/>
      <c r="G84" s="3"/>
    </row>
    <row r="85" ht="15.75" customHeight="1">
      <c r="A85" s="3" t="s">
        <v>68</v>
      </c>
      <c r="F85" s="3"/>
      <c r="G85" s="3"/>
    </row>
    <row r="86" ht="15.75" customHeight="1">
      <c r="A86" s="3" t="s">
        <v>68</v>
      </c>
      <c r="F86" s="3"/>
      <c r="G86" s="3"/>
    </row>
    <row r="87" ht="15.75" customHeight="1">
      <c r="A87" s="3" t="s">
        <v>33</v>
      </c>
      <c r="F87" s="3"/>
      <c r="G87" s="3"/>
    </row>
    <row r="88" ht="15.75" customHeight="1">
      <c r="A88" s="3" t="s">
        <v>33</v>
      </c>
      <c r="F88" s="3"/>
      <c r="G88" s="3"/>
    </row>
    <row r="89" ht="15.75" customHeight="1">
      <c r="A89" s="3" t="s">
        <v>33</v>
      </c>
      <c r="F89" s="3"/>
      <c r="G89" s="3"/>
    </row>
    <row r="90" ht="15.75" customHeight="1">
      <c r="A90" s="3" t="s">
        <v>58</v>
      </c>
      <c r="F90" s="3"/>
      <c r="G90" s="3"/>
    </row>
    <row r="91" ht="15.75" customHeight="1">
      <c r="A91" s="3" t="s">
        <v>58</v>
      </c>
      <c r="F91" s="3"/>
      <c r="G91" s="3"/>
    </row>
    <row r="92" ht="15.75" customHeight="1">
      <c r="A92" s="3" t="s">
        <v>33</v>
      </c>
      <c r="F92" s="3"/>
      <c r="G92" s="3"/>
    </row>
    <row r="93" ht="15.75" customHeight="1">
      <c r="A93" s="3" t="s">
        <v>33</v>
      </c>
      <c r="F93" s="3"/>
      <c r="G93" s="3"/>
    </row>
    <row r="94" ht="15.75" customHeight="1">
      <c r="A94" s="3" t="s">
        <v>33</v>
      </c>
      <c r="F94" s="3"/>
      <c r="G94" s="3"/>
    </row>
    <row r="95" ht="15.75" customHeight="1">
      <c r="A95" s="3" t="s">
        <v>58</v>
      </c>
      <c r="F95" s="3"/>
      <c r="G95" s="3"/>
    </row>
    <row r="96" ht="15.75" customHeight="1">
      <c r="A96" s="3" t="s">
        <v>58</v>
      </c>
      <c r="F96" s="3"/>
      <c r="G96" s="3"/>
    </row>
    <row r="97" ht="15.75" customHeight="1">
      <c r="A97" s="3" t="s">
        <v>33</v>
      </c>
      <c r="F97" s="3"/>
      <c r="G97" s="3"/>
    </row>
    <row r="98" ht="15.75" customHeight="1">
      <c r="A98" s="3" t="s">
        <v>33</v>
      </c>
      <c r="F98" s="3"/>
      <c r="G98" s="3"/>
    </row>
    <row r="99" ht="15.75" customHeight="1">
      <c r="A99" s="3" t="s">
        <v>33</v>
      </c>
      <c r="F99" s="3"/>
      <c r="G99" s="3"/>
    </row>
    <row r="100" ht="15.75" customHeight="1">
      <c r="A100" s="3" t="s">
        <v>33</v>
      </c>
      <c r="F100" s="3"/>
      <c r="G100" s="3"/>
    </row>
    <row r="101" ht="15.75" customHeight="1">
      <c r="A101" s="3" t="s">
        <v>33</v>
      </c>
      <c r="F101" s="3"/>
      <c r="G101" s="3"/>
    </row>
    <row r="102" ht="15.75" customHeight="1">
      <c r="A102" s="3" t="s">
        <v>33</v>
      </c>
      <c r="F102" s="3"/>
      <c r="G102" s="3"/>
    </row>
    <row r="103" ht="15.75" customHeight="1">
      <c r="A103" s="3" t="s">
        <v>33</v>
      </c>
      <c r="F103" s="3"/>
      <c r="G103" s="3"/>
    </row>
    <row r="104" ht="15.75" customHeight="1">
      <c r="A104" s="3" t="s">
        <v>68</v>
      </c>
      <c r="F104" s="3"/>
      <c r="G104" s="3"/>
    </row>
    <row r="105" ht="15.75" customHeight="1">
      <c r="A105" s="3" t="s">
        <v>33</v>
      </c>
      <c r="F105" s="3"/>
      <c r="G105" s="3"/>
    </row>
    <row r="106" ht="15.75" customHeight="1">
      <c r="A106" s="3" t="s">
        <v>33</v>
      </c>
      <c r="F106" s="3"/>
      <c r="G106" s="3"/>
    </row>
    <row r="107" ht="15.75" customHeight="1">
      <c r="A107" s="3" t="s">
        <v>33</v>
      </c>
      <c r="F107" s="3"/>
      <c r="G107" s="3"/>
    </row>
    <row r="108" ht="15.75" customHeight="1">
      <c r="A108" s="3" t="s">
        <v>33</v>
      </c>
      <c r="F108" s="3"/>
      <c r="G108" s="3"/>
    </row>
    <row r="109" ht="15.75" customHeight="1">
      <c r="A109" s="3" t="s">
        <v>33</v>
      </c>
      <c r="F109" s="3"/>
      <c r="G109" s="3"/>
    </row>
    <row r="110" ht="15.75" customHeight="1">
      <c r="A110" s="3" t="s">
        <v>33</v>
      </c>
      <c r="F110" s="3"/>
      <c r="G110" s="3"/>
    </row>
    <row r="111" ht="15.75" customHeight="1">
      <c r="A111" s="3" t="s">
        <v>33</v>
      </c>
      <c r="F111" s="3"/>
      <c r="G111" s="3"/>
    </row>
    <row r="112" ht="15.75" customHeight="1">
      <c r="A112" s="3" t="s">
        <v>33</v>
      </c>
      <c r="F112" s="3"/>
      <c r="G112" s="3"/>
    </row>
    <row r="113" ht="15.75" customHeight="1">
      <c r="A113" s="3" t="s">
        <v>33</v>
      </c>
      <c r="F113" s="3"/>
      <c r="G113" s="3"/>
    </row>
    <row r="114" ht="15.75" customHeight="1">
      <c r="A114" s="3" t="s">
        <v>33</v>
      </c>
      <c r="F114" s="3"/>
      <c r="G114" s="3"/>
    </row>
    <row r="115" ht="15.75" customHeight="1">
      <c r="A115" s="3" t="s">
        <v>58</v>
      </c>
      <c r="F115" s="3"/>
      <c r="G115" s="3"/>
    </row>
    <row r="116" ht="15.75" customHeight="1">
      <c r="A116" s="3" t="s">
        <v>33</v>
      </c>
      <c r="F116" s="3"/>
      <c r="G116" s="3"/>
    </row>
    <row r="117" ht="15.75" customHeight="1">
      <c r="A117" s="3" t="s">
        <v>33</v>
      </c>
      <c r="F117" s="3"/>
      <c r="G117" s="3"/>
    </row>
    <row r="118" ht="15.75" customHeight="1">
      <c r="A118" s="3" t="s">
        <v>33</v>
      </c>
      <c r="F118" s="3"/>
      <c r="G118" s="3"/>
    </row>
    <row r="119" ht="15.75" customHeight="1">
      <c r="A119" s="3" t="s">
        <v>33</v>
      </c>
      <c r="F119" s="3"/>
      <c r="G119" s="3"/>
    </row>
    <row r="120" ht="15.75" customHeight="1">
      <c r="A120" s="3" t="s">
        <v>33</v>
      </c>
      <c r="F120" s="3"/>
      <c r="G120" s="3"/>
    </row>
    <row r="121" ht="15.75" customHeight="1">
      <c r="A121" s="4" t="s">
        <v>33</v>
      </c>
      <c r="F121" s="4"/>
      <c r="G121" s="4"/>
    </row>
    <row r="122" ht="15.75" customHeight="1">
      <c r="A122" s="3" t="s">
        <v>58</v>
      </c>
      <c r="F122" s="3"/>
      <c r="G122" s="3"/>
    </row>
    <row r="123" ht="15.75" customHeight="1">
      <c r="A123" s="3" t="s">
        <v>33</v>
      </c>
      <c r="F123" s="3"/>
      <c r="G123" s="3"/>
    </row>
    <row r="124" ht="15.75" customHeight="1">
      <c r="A124" s="3" t="s">
        <v>33</v>
      </c>
      <c r="F124" s="3"/>
      <c r="G124" s="3"/>
    </row>
    <row r="125" ht="15.75" customHeight="1">
      <c r="A125" s="3" t="s">
        <v>33</v>
      </c>
      <c r="F125" s="3"/>
      <c r="G125" s="3"/>
    </row>
    <row r="126" ht="15.75" customHeight="1">
      <c r="A126" s="3" t="s">
        <v>33</v>
      </c>
      <c r="F126" s="3"/>
      <c r="G126" s="3"/>
    </row>
    <row r="127" ht="15.75" customHeight="1">
      <c r="A127" s="3" t="s">
        <v>33</v>
      </c>
      <c r="F127" s="3"/>
      <c r="G127" s="3"/>
    </row>
    <row r="128" ht="15.75" customHeight="1">
      <c r="A128" s="3" t="s">
        <v>33</v>
      </c>
      <c r="F128" s="3"/>
      <c r="G128" s="3"/>
    </row>
    <row r="129" ht="15.75" customHeight="1">
      <c r="A129" s="3" t="s">
        <v>33</v>
      </c>
      <c r="F129" s="3"/>
      <c r="G129" s="3"/>
    </row>
    <row r="130" ht="15.75" customHeight="1">
      <c r="A130" s="3" t="s">
        <v>58</v>
      </c>
      <c r="F130" s="3"/>
      <c r="G130" s="3"/>
    </row>
    <row r="131" ht="15.75" customHeight="1">
      <c r="A131" s="3" t="s">
        <v>33</v>
      </c>
      <c r="F131" s="3"/>
      <c r="G131" s="3"/>
    </row>
    <row r="132" ht="15.75" customHeight="1">
      <c r="A132" s="3" t="s">
        <v>33</v>
      </c>
      <c r="F132" s="3"/>
      <c r="G132" s="3"/>
    </row>
    <row r="133" ht="15.75" customHeight="1">
      <c r="A133" s="3" t="s">
        <v>33</v>
      </c>
      <c r="F133" s="3"/>
      <c r="G133" s="3"/>
    </row>
    <row r="134" ht="15.75" customHeight="1">
      <c r="A134" s="3" t="s">
        <v>1075</v>
      </c>
      <c r="F134" s="3"/>
      <c r="G134" s="3"/>
    </row>
    <row r="135" ht="15.75" customHeight="1">
      <c r="A135" s="3" t="s">
        <v>68</v>
      </c>
      <c r="F135" s="3"/>
      <c r="G135" s="3"/>
    </row>
    <row r="136" ht="15.75" customHeight="1">
      <c r="A136" s="3" t="s">
        <v>33</v>
      </c>
      <c r="F136" s="3"/>
      <c r="G136" s="3"/>
    </row>
    <row r="137" ht="15.75" customHeight="1">
      <c r="A137" s="3" t="s">
        <v>33</v>
      </c>
      <c r="F137" s="3"/>
      <c r="G137" s="3"/>
    </row>
    <row r="138" ht="15.75" customHeight="1">
      <c r="A138" s="3" t="s">
        <v>33</v>
      </c>
      <c r="F138" s="3"/>
      <c r="G138" s="3"/>
    </row>
    <row r="139" ht="15.75" customHeight="1">
      <c r="A139" s="3" t="s">
        <v>33</v>
      </c>
      <c r="F139" s="3"/>
      <c r="G139" s="3"/>
    </row>
    <row r="140" ht="15.75" customHeight="1">
      <c r="A140" s="3" t="s">
        <v>33</v>
      </c>
      <c r="F140" s="3"/>
      <c r="G140" s="3"/>
    </row>
    <row r="141" ht="15.75" customHeight="1">
      <c r="A141" s="3" t="s">
        <v>33</v>
      </c>
      <c r="F141" s="3"/>
      <c r="G141" s="3"/>
    </row>
    <row r="142" ht="15.75" customHeight="1">
      <c r="A142" s="3" t="s">
        <v>33</v>
      </c>
      <c r="F142" s="3"/>
      <c r="G142" s="3"/>
    </row>
    <row r="143" ht="15.75" customHeight="1">
      <c r="A143" s="3" t="s">
        <v>33</v>
      </c>
      <c r="F143" s="3"/>
      <c r="G143" s="3"/>
    </row>
    <row r="144" ht="15.75" customHeight="1">
      <c r="A144" s="4" t="s">
        <v>33</v>
      </c>
      <c r="F144" s="4"/>
      <c r="G144" s="4"/>
    </row>
    <row r="145" ht="15.75" customHeight="1">
      <c r="A145" s="3" t="s">
        <v>33</v>
      </c>
      <c r="F145" s="3"/>
      <c r="G145" s="3"/>
    </row>
    <row r="146" ht="15.75" customHeight="1">
      <c r="A146" s="3" t="s">
        <v>33</v>
      </c>
      <c r="F146" s="3"/>
      <c r="G146" s="3"/>
    </row>
    <row r="147" ht="15.75" customHeight="1">
      <c r="A147" s="3" t="s">
        <v>33</v>
      </c>
      <c r="F147" s="3"/>
      <c r="G147" s="3"/>
    </row>
    <row r="148" ht="15.75" customHeight="1">
      <c r="A148" s="4" t="s">
        <v>33</v>
      </c>
      <c r="F148" s="4"/>
      <c r="G148" s="4"/>
    </row>
    <row r="149" ht="15.75" customHeight="1">
      <c r="A149" s="3" t="s">
        <v>33</v>
      </c>
      <c r="F149" s="3"/>
      <c r="G149" s="3"/>
    </row>
    <row r="150" ht="15.75" customHeight="1">
      <c r="A150" s="3" t="s">
        <v>33</v>
      </c>
      <c r="F150" s="3"/>
      <c r="G150" s="3"/>
    </row>
    <row r="151" ht="15.75" customHeight="1">
      <c r="A151" s="3" t="s">
        <v>33</v>
      </c>
      <c r="F151" s="3"/>
      <c r="G151" s="3"/>
    </row>
    <row r="152" ht="15.75" customHeight="1">
      <c r="A152" s="3" t="s">
        <v>33</v>
      </c>
      <c r="F152" s="3"/>
      <c r="G152" s="3"/>
    </row>
    <row r="153" ht="15.75" customHeight="1">
      <c r="A153" s="3" t="s">
        <v>33</v>
      </c>
      <c r="F153" s="3"/>
      <c r="G153" s="3"/>
    </row>
    <row r="154" ht="15.75" customHeight="1">
      <c r="A154" s="3" t="s">
        <v>33</v>
      </c>
      <c r="F154" s="3"/>
      <c r="G154" s="3"/>
    </row>
    <row r="155" ht="15.75" customHeight="1">
      <c r="A155" s="3" t="s">
        <v>33</v>
      </c>
      <c r="F155" s="3"/>
      <c r="G155" s="3"/>
    </row>
    <row r="156" ht="15.75" customHeight="1">
      <c r="A156" s="3" t="s">
        <v>33</v>
      </c>
      <c r="F156" s="3"/>
      <c r="G156" s="3"/>
    </row>
    <row r="157" ht="15.75" customHeight="1">
      <c r="A157" s="3" t="s">
        <v>33</v>
      </c>
      <c r="F157" s="3"/>
      <c r="G157" s="3"/>
    </row>
    <row r="158" ht="15.75" customHeight="1">
      <c r="A158" s="4" t="s">
        <v>1075</v>
      </c>
      <c r="F158" s="4"/>
      <c r="G158" s="4"/>
    </row>
    <row r="159" ht="15.75" customHeight="1">
      <c r="A159" s="3" t="s">
        <v>68</v>
      </c>
      <c r="F159" s="3"/>
      <c r="G159" s="3"/>
    </row>
    <row r="160" ht="15.75" customHeight="1">
      <c r="A160" s="4" t="s">
        <v>33</v>
      </c>
      <c r="F160" s="4"/>
      <c r="G160" s="4"/>
    </row>
    <row r="161" ht="15.75" customHeight="1">
      <c r="A161" s="3" t="s">
        <v>33</v>
      </c>
      <c r="F161" s="3"/>
      <c r="G161" s="3"/>
    </row>
    <row r="162" ht="15.75" customHeight="1">
      <c r="A162" s="3" t="s">
        <v>33</v>
      </c>
      <c r="F162" s="3"/>
      <c r="G162" s="3"/>
    </row>
    <row r="163" ht="15.75" customHeight="1">
      <c r="A163" s="3" t="s">
        <v>33</v>
      </c>
      <c r="F163" s="3"/>
      <c r="G163" s="3"/>
    </row>
    <row r="164" ht="15.75" customHeight="1">
      <c r="A164" s="3" t="s">
        <v>33</v>
      </c>
      <c r="F164" s="3"/>
      <c r="G164" s="3"/>
    </row>
    <row r="165" ht="15.75" customHeight="1">
      <c r="A165" s="3" t="s">
        <v>33</v>
      </c>
      <c r="F165" s="3"/>
      <c r="G165" s="3"/>
    </row>
    <row r="166" ht="15.75" customHeight="1">
      <c r="A166" s="3" t="s">
        <v>33</v>
      </c>
      <c r="F166" s="3"/>
      <c r="G166" s="3"/>
    </row>
    <row r="167" ht="15.75" customHeight="1">
      <c r="A167" s="3" t="s">
        <v>58</v>
      </c>
      <c r="F167" s="3"/>
      <c r="G167" s="3"/>
    </row>
    <row r="168" ht="15.75" customHeight="1">
      <c r="A168" s="3" t="s">
        <v>33</v>
      </c>
      <c r="F168" s="3"/>
      <c r="G168" s="3"/>
    </row>
    <row r="169" ht="15.75" customHeight="1">
      <c r="A169" s="3" t="s">
        <v>33</v>
      </c>
      <c r="F169" s="3"/>
      <c r="G169" s="3"/>
    </row>
    <row r="170" ht="15.75" customHeight="1">
      <c r="A170" s="3" t="s">
        <v>33</v>
      </c>
      <c r="F170" s="3"/>
      <c r="G170" s="3"/>
    </row>
    <row r="171" ht="15.75" customHeight="1">
      <c r="A171" s="3" t="s">
        <v>33</v>
      </c>
      <c r="F171" s="3"/>
      <c r="G171" s="3"/>
    </row>
    <row r="172" ht="15.75" customHeight="1">
      <c r="A172" s="3" t="s">
        <v>33</v>
      </c>
      <c r="F172" s="3"/>
      <c r="G172" s="3"/>
    </row>
    <row r="173" ht="15.75" customHeight="1">
      <c r="A173" s="3" t="s">
        <v>33</v>
      </c>
      <c r="F173" s="3"/>
      <c r="G173" s="3"/>
    </row>
    <row r="174" ht="15.75" customHeight="1">
      <c r="A174" s="3" t="s">
        <v>33</v>
      </c>
      <c r="F174" s="3"/>
      <c r="G174" s="3"/>
    </row>
    <row r="175" ht="15.75" customHeight="1">
      <c r="A175" s="3" t="s">
        <v>33</v>
      </c>
      <c r="F175" s="3"/>
      <c r="G175" s="3"/>
    </row>
    <row r="176" ht="15.75" customHeight="1">
      <c r="A176" s="3" t="s">
        <v>33</v>
      </c>
      <c r="F176" s="3"/>
      <c r="G176" s="3"/>
    </row>
    <row r="177" ht="15.75" customHeight="1">
      <c r="A177" s="3" t="s">
        <v>33</v>
      </c>
      <c r="F177" s="3"/>
      <c r="G177" s="3"/>
    </row>
    <row r="178" ht="15.75" customHeight="1">
      <c r="A178" s="3" t="s">
        <v>33</v>
      </c>
      <c r="F178" s="3"/>
      <c r="G178" s="3"/>
    </row>
    <row r="179" ht="15.75" customHeight="1">
      <c r="A179" s="3" t="s">
        <v>33</v>
      </c>
      <c r="F179" s="3"/>
      <c r="G179" s="3"/>
    </row>
    <row r="180" ht="15.75" customHeight="1">
      <c r="A180" s="3" t="s">
        <v>33</v>
      </c>
      <c r="F180" s="3"/>
      <c r="G180" s="3"/>
    </row>
    <row r="181" ht="15.75" customHeight="1">
      <c r="A181" s="3" t="s">
        <v>33</v>
      </c>
      <c r="F181" s="3"/>
      <c r="G181" s="3"/>
    </row>
    <row r="182" ht="15.75" customHeight="1">
      <c r="A182" s="3" t="s">
        <v>33</v>
      </c>
      <c r="F182" s="3"/>
      <c r="G182" s="3"/>
    </row>
    <row r="183" ht="15.75" customHeight="1">
      <c r="A183" s="4" t="s">
        <v>33</v>
      </c>
      <c r="F183" s="4"/>
      <c r="G183" s="4"/>
    </row>
    <row r="184" ht="15.75" customHeight="1">
      <c r="A184" s="3" t="s">
        <v>33</v>
      </c>
      <c r="F184" s="3"/>
      <c r="G184" s="3"/>
    </row>
    <row r="185" ht="15.75" customHeight="1">
      <c r="A185" s="3" t="s">
        <v>33</v>
      </c>
      <c r="F185" s="3"/>
      <c r="G185" s="3"/>
    </row>
    <row r="186" ht="15.75" customHeight="1">
      <c r="A186" s="3" t="s">
        <v>33</v>
      </c>
      <c r="F186" s="3"/>
      <c r="G186" s="3"/>
    </row>
    <row r="187" ht="15.75" customHeight="1">
      <c r="A187" s="3" t="s">
        <v>33</v>
      </c>
      <c r="F187" s="3"/>
      <c r="G187" s="3"/>
    </row>
    <row r="188" ht="15.75" customHeight="1">
      <c r="A188" s="3" t="s">
        <v>58</v>
      </c>
      <c r="F188" s="3"/>
      <c r="G188" s="3"/>
    </row>
    <row r="189" ht="15.75" customHeight="1">
      <c r="A189" s="3" t="s">
        <v>33</v>
      </c>
      <c r="F189" s="3"/>
      <c r="G189" s="3"/>
    </row>
    <row r="190" ht="15.75" customHeight="1">
      <c r="A190" s="3" t="s">
        <v>68</v>
      </c>
      <c r="F190" s="3"/>
      <c r="G190" s="3"/>
    </row>
    <row r="191" ht="15.75" customHeight="1">
      <c r="A191" s="3" t="s">
        <v>33</v>
      </c>
      <c r="F191" s="3"/>
      <c r="G191" s="3"/>
    </row>
    <row r="192" ht="15.75" customHeight="1">
      <c r="A192" s="3" t="s">
        <v>33</v>
      </c>
      <c r="F192" s="3"/>
      <c r="G192" s="3"/>
    </row>
    <row r="193" ht="15.75" customHeight="1">
      <c r="A193" s="3" t="s">
        <v>33</v>
      </c>
      <c r="F193" s="3"/>
      <c r="G193" s="3"/>
    </row>
    <row r="194" ht="15.75" customHeight="1">
      <c r="A194" s="3" t="s">
        <v>33</v>
      </c>
      <c r="F194" s="3"/>
      <c r="G194" s="3"/>
    </row>
    <row r="195" ht="15.75" customHeight="1">
      <c r="A195" s="3" t="s">
        <v>33</v>
      </c>
      <c r="F195" s="3"/>
      <c r="G195" s="3"/>
    </row>
    <row r="196" ht="15.75" customHeight="1">
      <c r="A196" s="3" t="s">
        <v>33</v>
      </c>
      <c r="F196" s="3"/>
      <c r="G196" s="3"/>
    </row>
    <row r="197" ht="15.75" customHeight="1">
      <c r="A197" s="3" t="s">
        <v>33</v>
      </c>
      <c r="F197" s="3"/>
      <c r="G197" s="3"/>
    </row>
    <row r="198" ht="15.75" customHeight="1">
      <c r="A198" s="3" t="s">
        <v>33</v>
      </c>
      <c r="F198" s="3"/>
      <c r="G198" s="3"/>
    </row>
    <row r="199" ht="15.75" customHeight="1">
      <c r="A199" s="3" t="s">
        <v>33</v>
      </c>
      <c r="F199" s="3"/>
      <c r="G199" s="3"/>
    </row>
    <row r="200" ht="15.75" customHeight="1">
      <c r="A200" s="3" t="s">
        <v>68</v>
      </c>
      <c r="F200" s="3"/>
      <c r="G200" s="3"/>
    </row>
    <row r="201" ht="15.75" customHeight="1">
      <c r="A201" s="3" t="s">
        <v>33</v>
      </c>
      <c r="F201" s="3"/>
      <c r="G201" s="3"/>
    </row>
    <row r="202" ht="15.75" customHeight="1">
      <c r="A202" s="3" t="s">
        <v>33</v>
      </c>
      <c r="F202" s="3"/>
      <c r="G202" s="3"/>
    </row>
    <row r="203" ht="15.75" customHeight="1">
      <c r="A203" s="3" t="s">
        <v>33</v>
      </c>
      <c r="F203" s="3"/>
      <c r="G203" s="3"/>
    </row>
    <row r="204" ht="15.75" customHeight="1">
      <c r="A204" s="3" t="s">
        <v>33</v>
      </c>
      <c r="F204" s="3"/>
      <c r="G204" s="3"/>
    </row>
    <row r="205" ht="15.75" customHeight="1">
      <c r="A205" s="3" t="s">
        <v>33</v>
      </c>
      <c r="F205" s="3"/>
      <c r="G205" s="3"/>
    </row>
    <row r="206" ht="15.75" customHeight="1">
      <c r="A206" s="3" t="s">
        <v>33</v>
      </c>
      <c r="F206" s="3"/>
      <c r="G206" s="3"/>
    </row>
    <row r="207" ht="15.75" customHeight="1">
      <c r="A207" s="3" t="s">
        <v>33</v>
      </c>
      <c r="F207" s="3"/>
      <c r="G207" s="3"/>
    </row>
    <row r="208" ht="15.75" customHeight="1">
      <c r="A208" s="3" t="s">
        <v>68</v>
      </c>
      <c r="F208" s="3"/>
      <c r="G208" s="3"/>
    </row>
    <row r="209" ht="15.75" customHeight="1">
      <c r="A209" s="3" t="s">
        <v>33</v>
      </c>
      <c r="F209" s="3"/>
      <c r="G209" s="3"/>
    </row>
    <row r="210" ht="15.75" customHeight="1">
      <c r="A210" s="3" t="s">
        <v>33</v>
      </c>
      <c r="F210" s="3"/>
      <c r="G210" s="3"/>
    </row>
    <row r="211" ht="15.75" customHeight="1">
      <c r="A211" s="3" t="s">
        <v>33</v>
      </c>
      <c r="F211" s="3"/>
      <c r="G211" s="3"/>
    </row>
    <row r="212" ht="15.75" customHeight="1">
      <c r="A212" s="3" t="s">
        <v>33</v>
      </c>
      <c r="F212" s="3"/>
      <c r="G212" s="3"/>
    </row>
    <row r="213" ht="15.75" customHeight="1">
      <c r="A213" s="3" t="s">
        <v>33</v>
      </c>
      <c r="F213" s="3"/>
      <c r="G213" s="3"/>
    </row>
    <row r="214" ht="15.75" customHeight="1">
      <c r="A214" s="3" t="s">
        <v>33</v>
      </c>
      <c r="F214" s="3"/>
      <c r="G214" s="3"/>
    </row>
    <row r="215" ht="15.75" customHeight="1">
      <c r="A215" s="3" t="s">
        <v>33</v>
      </c>
      <c r="F215" s="3"/>
      <c r="G215" s="3"/>
    </row>
    <row r="216" ht="15.75" customHeight="1">
      <c r="A216" s="3" t="s">
        <v>33</v>
      </c>
      <c r="F216" s="3"/>
      <c r="G216" s="3"/>
    </row>
    <row r="217" ht="15.75" customHeight="1">
      <c r="A217" s="3" t="s">
        <v>33</v>
      </c>
      <c r="F217" s="3"/>
      <c r="G217" s="3"/>
    </row>
    <row r="218" ht="15.75" customHeight="1">
      <c r="A218" s="3" t="s">
        <v>68</v>
      </c>
      <c r="F218" s="3"/>
      <c r="G218" s="3"/>
    </row>
    <row r="219" ht="15.75" customHeight="1">
      <c r="A219" s="3" t="s">
        <v>33</v>
      </c>
      <c r="F219" s="3"/>
      <c r="G219" s="3"/>
    </row>
    <row r="220" ht="15.75" customHeight="1">
      <c r="A220" s="3" t="s">
        <v>68</v>
      </c>
      <c r="F220" s="3"/>
      <c r="G220" s="3"/>
    </row>
    <row r="221" ht="15.75" customHeight="1">
      <c r="A221" s="3" t="s">
        <v>33</v>
      </c>
      <c r="F221" s="3"/>
      <c r="G221" s="3"/>
    </row>
    <row r="222" ht="15.75" customHeight="1">
      <c r="A222" s="3" t="s">
        <v>33</v>
      </c>
      <c r="F222" s="3"/>
      <c r="G222" s="3"/>
    </row>
    <row r="223" ht="15.75" customHeight="1">
      <c r="A223" s="3" t="s">
        <v>68</v>
      </c>
      <c r="F223" s="3"/>
      <c r="G223" s="3"/>
    </row>
    <row r="224" ht="15.75" customHeight="1">
      <c r="A224" s="3" t="s">
        <v>33</v>
      </c>
      <c r="F224" s="3"/>
      <c r="G224" s="3"/>
    </row>
    <row r="225" ht="15.75" customHeight="1">
      <c r="A225" s="3" t="s">
        <v>33</v>
      </c>
      <c r="F225" s="3"/>
      <c r="G225" s="3"/>
    </row>
    <row r="226" ht="15.75" customHeight="1">
      <c r="A226" s="3" t="s">
        <v>33</v>
      </c>
      <c r="F226" s="3"/>
      <c r="G226" s="3"/>
    </row>
    <row r="227" ht="15.75" customHeight="1">
      <c r="A227" s="3" t="s">
        <v>33</v>
      </c>
      <c r="F227" s="3"/>
      <c r="G227" s="3"/>
    </row>
    <row r="228" ht="15.75" customHeight="1">
      <c r="A228" s="3" t="s">
        <v>33</v>
      </c>
      <c r="F228" s="3"/>
      <c r="G228" s="3"/>
    </row>
    <row r="229" ht="15.75" customHeight="1">
      <c r="A229" s="3" t="s">
        <v>58</v>
      </c>
      <c r="F229" s="3"/>
      <c r="G229" s="3"/>
    </row>
    <row r="230" ht="15.75" customHeight="1">
      <c r="A230" s="3" t="s">
        <v>68</v>
      </c>
      <c r="F230" s="3"/>
      <c r="G230" s="3"/>
    </row>
    <row r="231" ht="15.75" customHeight="1">
      <c r="A231" s="3" t="s">
        <v>33</v>
      </c>
      <c r="F231" s="3"/>
      <c r="G231" s="3"/>
    </row>
    <row r="232" ht="15.75" customHeight="1">
      <c r="A232" s="3" t="s">
        <v>33</v>
      </c>
      <c r="F232" s="3"/>
      <c r="G232" s="3"/>
    </row>
    <row r="233" ht="15.75" customHeight="1">
      <c r="A233" s="3" t="s">
        <v>33</v>
      </c>
      <c r="F233" s="3"/>
      <c r="G233" s="3"/>
    </row>
    <row r="234" ht="15.75" customHeight="1">
      <c r="A234" s="3" t="s">
        <v>33</v>
      </c>
      <c r="F234" s="3"/>
      <c r="G234" s="3"/>
    </row>
    <row r="235" ht="15.75" customHeight="1">
      <c r="A235" s="3" t="s">
        <v>33</v>
      </c>
      <c r="F235" s="3"/>
      <c r="G235" s="3"/>
    </row>
    <row r="236" ht="15.75" customHeight="1">
      <c r="A236" s="4" t="s">
        <v>599</v>
      </c>
      <c r="F236" s="4"/>
      <c r="G236" s="4"/>
    </row>
    <row r="237" ht="15.75" customHeight="1">
      <c r="A237" s="3" t="s">
        <v>33</v>
      </c>
      <c r="F237" s="3"/>
      <c r="G237" s="3"/>
    </row>
    <row r="238" ht="15.75" customHeight="1">
      <c r="A238" s="3" t="s">
        <v>33</v>
      </c>
      <c r="F238" s="3"/>
      <c r="G238" s="3"/>
    </row>
    <row r="239" ht="15.75" customHeight="1">
      <c r="A239" s="3" t="s">
        <v>33</v>
      </c>
      <c r="F239" s="3"/>
      <c r="G239" s="3"/>
    </row>
    <row r="240" ht="15.75" customHeight="1">
      <c r="A240" s="3" t="s">
        <v>33</v>
      </c>
      <c r="F240" s="3"/>
      <c r="G240" s="3"/>
    </row>
    <row r="241" ht="15.75" customHeight="1">
      <c r="A241" s="3" t="s">
        <v>58</v>
      </c>
      <c r="F241" s="3"/>
      <c r="G241" s="3"/>
    </row>
    <row r="242" ht="15.75" customHeight="1">
      <c r="A242" s="3" t="s">
        <v>33</v>
      </c>
      <c r="F242" s="3"/>
      <c r="G242" s="3"/>
    </row>
    <row r="243" ht="15.75" customHeight="1">
      <c r="A243" s="3" t="s">
        <v>33</v>
      </c>
      <c r="F243" s="3"/>
      <c r="G243" s="3"/>
    </row>
    <row r="244" ht="15.75" customHeight="1">
      <c r="A244" s="4" t="s">
        <v>33</v>
      </c>
      <c r="F244" s="4"/>
      <c r="G244" s="4"/>
    </row>
    <row r="245" ht="15.75" customHeight="1">
      <c r="A245" s="3" t="s">
        <v>33</v>
      </c>
      <c r="F245" s="3"/>
      <c r="G245" s="3"/>
    </row>
    <row r="246" ht="15.75" customHeight="1">
      <c r="A246" s="3" t="s">
        <v>33</v>
      </c>
      <c r="F246" s="3"/>
      <c r="G246" s="3"/>
    </row>
    <row r="247" ht="15.75" customHeight="1">
      <c r="A247" s="3" t="s">
        <v>33</v>
      </c>
      <c r="B247" s="3"/>
      <c r="F247" s="3"/>
      <c r="G247" s="3"/>
    </row>
    <row r="248" ht="15.75" customHeight="1">
      <c r="A248" s="3" t="s">
        <v>33</v>
      </c>
      <c r="F248" s="3"/>
      <c r="G248" s="3"/>
    </row>
    <row r="249" ht="15.75" customHeight="1">
      <c r="A249" s="3" t="s">
        <v>33</v>
      </c>
      <c r="F249" s="3"/>
      <c r="G249" s="3"/>
    </row>
    <row r="250" ht="15.75" customHeight="1">
      <c r="A250" s="3" t="s">
        <v>33</v>
      </c>
      <c r="F250" s="3"/>
      <c r="G250" s="3"/>
    </row>
    <row r="251" ht="15.75" customHeight="1">
      <c r="A251" s="3" t="s">
        <v>33</v>
      </c>
      <c r="F251" s="3"/>
      <c r="G251" s="3"/>
    </row>
    <row r="252" ht="15.75" customHeight="1">
      <c r="A252" s="3" t="s">
        <v>58</v>
      </c>
      <c r="B252" s="3"/>
      <c r="F252" s="3"/>
      <c r="G252" s="3"/>
    </row>
    <row r="253" ht="15.75" customHeight="1">
      <c r="A253" s="3" t="s">
        <v>33</v>
      </c>
      <c r="B253" s="3"/>
      <c r="F253" s="3"/>
      <c r="G253" s="3"/>
    </row>
    <row r="254" ht="15.75" customHeight="1">
      <c r="A254" s="3" t="s">
        <v>656</v>
      </c>
      <c r="B254" s="3"/>
      <c r="F254" s="3"/>
      <c r="G254" s="3"/>
    </row>
    <row r="255" ht="15.75" customHeight="1">
      <c r="A255" s="3" t="s">
        <v>58</v>
      </c>
      <c r="F255" s="3"/>
      <c r="G255" s="3"/>
    </row>
    <row r="256" ht="15.75" customHeight="1">
      <c r="A256" s="4" t="s">
        <v>33</v>
      </c>
      <c r="F256" s="4"/>
      <c r="G256" s="4"/>
    </row>
    <row r="257" ht="15.75" customHeight="1">
      <c r="A257" s="3" t="s">
        <v>1075</v>
      </c>
      <c r="F257" s="3"/>
      <c r="G257" s="3"/>
    </row>
    <row r="258" ht="15.75" customHeight="1">
      <c r="A258" s="3" t="s">
        <v>33</v>
      </c>
      <c r="F258" s="3"/>
      <c r="G258" s="3"/>
    </row>
    <row r="259" ht="15.75" customHeight="1">
      <c r="A259" s="3" t="s">
        <v>33</v>
      </c>
      <c r="F259" s="3"/>
      <c r="G259" s="3"/>
    </row>
    <row r="260" ht="15.75" customHeight="1">
      <c r="A260" s="3" t="s">
        <v>33</v>
      </c>
      <c r="F260" s="3"/>
      <c r="G260" s="3"/>
    </row>
    <row r="261" ht="15.75" customHeight="1">
      <c r="A261" s="3" t="s">
        <v>33</v>
      </c>
      <c r="F261" s="3"/>
      <c r="G261" s="3"/>
    </row>
    <row r="262" ht="15.75" customHeight="1">
      <c r="A262" s="3" t="s">
        <v>58</v>
      </c>
      <c r="F262" s="3"/>
      <c r="G262" s="3"/>
    </row>
    <row r="263" ht="15.75" customHeight="1">
      <c r="A263" s="3" t="s">
        <v>33</v>
      </c>
      <c r="F263" s="3"/>
      <c r="G263" s="3"/>
    </row>
    <row r="264" ht="15.75" customHeight="1">
      <c r="A264" s="4" t="s">
        <v>33</v>
      </c>
      <c r="F264" s="4"/>
      <c r="G264" s="4"/>
    </row>
    <row r="265" ht="15.75" customHeight="1">
      <c r="A265" s="3" t="s">
        <v>33</v>
      </c>
      <c r="B265" s="3"/>
      <c r="F265" s="3"/>
      <c r="G265" s="3"/>
    </row>
    <row r="266" ht="15.75" customHeight="1">
      <c r="A266" s="3" t="s">
        <v>1075</v>
      </c>
      <c r="F266" s="3"/>
      <c r="G266" s="3"/>
    </row>
    <row r="267" ht="15.75" customHeight="1">
      <c r="A267" s="3" t="s">
        <v>33</v>
      </c>
      <c r="F267" s="3"/>
      <c r="G267" s="3"/>
    </row>
    <row r="268" ht="15.75" customHeight="1">
      <c r="A268" s="3" t="s">
        <v>33</v>
      </c>
      <c r="F268" s="3"/>
      <c r="G268" s="3"/>
    </row>
    <row r="269" ht="15.75" customHeight="1">
      <c r="A269" s="3" t="s">
        <v>68</v>
      </c>
      <c r="B269" s="3"/>
      <c r="F269" s="3"/>
      <c r="G269" s="3"/>
    </row>
    <row r="270" ht="15.75" customHeight="1">
      <c r="A270" s="3" t="s">
        <v>33</v>
      </c>
      <c r="F270" s="3"/>
      <c r="G270" s="3"/>
    </row>
    <row r="271" ht="15.75" customHeight="1">
      <c r="A271" s="3" t="s">
        <v>33</v>
      </c>
      <c r="F271" s="3"/>
      <c r="G271" s="3"/>
    </row>
    <row r="272" ht="15.75" customHeight="1">
      <c r="A272" s="3" t="s">
        <v>33</v>
      </c>
      <c r="F272" s="3"/>
      <c r="G272" s="3"/>
    </row>
    <row r="273" ht="15.75" customHeight="1">
      <c r="A273" s="3" t="s">
        <v>33</v>
      </c>
      <c r="F273" s="3"/>
      <c r="G273" s="3"/>
    </row>
    <row r="274" ht="15.75" customHeight="1">
      <c r="A274" s="3" t="s">
        <v>33</v>
      </c>
      <c r="F274" s="3"/>
      <c r="G274" s="3"/>
    </row>
    <row r="275" ht="15.75" customHeight="1">
      <c r="A275" s="3" t="s">
        <v>33</v>
      </c>
      <c r="F275" s="3"/>
      <c r="G275" s="3"/>
    </row>
    <row r="276" ht="15.75" customHeight="1">
      <c r="A276" s="3" t="s">
        <v>68</v>
      </c>
      <c r="F276" s="3"/>
      <c r="G276" s="3"/>
    </row>
    <row r="277" ht="15.75" customHeight="1">
      <c r="A277" s="3" t="s">
        <v>33</v>
      </c>
      <c r="F277" s="3"/>
      <c r="G277" s="3"/>
    </row>
    <row r="278" ht="15.75" customHeight="1">
      <c r="A278" s="3" t="s">
        <v>58</v>
      </c>
      <c r="B278" s="3"/>
      <c r="C278" s="3"/>
      <c r="F278" s="3"/>
      <c r="G278" s="3"/>
    </row>
    <row r="279" ht="15.75" customHeight="1">
      <c r="A279" s="3" t="s">
        <v>33</v>
      </c>
      <c r="F279" s="3"/>
      <c r="G279" s="3"/>
    </row>
    <row r="280" ht="15.75" customHeight="1">
      <c r="A280" s="3" t="s">
        <v>58</v>
      </c>
      <c r="B280" s="3"/>
      <c r="C280" s="3"/>
      <c r="F280" s="3"/>
      <c r="G280" s="3"/>
    </row>
    <row r="281" ht="15.75" customHeight="1">
      <c r="A281" s="3" t="s">
        <v>33</v>
      </c>
      <c r="C281" s="3"/>
      <c r="F281" s="3"/>
      <c r="G281" s="3"/>
    </row>
    <row r="282" ht="15.75" customHeight="1">
      <c r="A282" s="3" t="s">
        <v>68</v>
      </c>
      <c r="B282" s="3"/>
      <c r="C282" s="3"/>
      <c r="F282" s="3"/>
      <c r="G282" s="3"/>
    </row>
    <row r="283" ht="15.75" customHeight="1">
      <c r="A283" s="3" t="s">
        <v>33</v>
      </c>
      <c r="C283" s="3"/>
      <c r="F283" s="3"/>
      <c r="G283" s="3"/>
    </row>
    <row r="284" ht="15.75" customHeight="1">
      <c r="A284" s="3" t="s">
        <v>33</v>
      </c>
      <c r="B284" s="3"/>
      <c r="C284" s="3"/>
      <c r="F284" s="3"/>
      <c r="G284" s="3"/>
    </row>
    <row r="285" ht="15.75" customHeight="1">
      <c r="A285" s="3" t="s">
        <v>33</v>
      </c>
      <c r="C285" s="3"/>
      <c r="F285" s="3"/>
      <c r="G285" s="3"/>
    </row>
    <row r="286" ht="15.75" customHeight="1">
      <c r="A286" s="3" t="s">
        <v>33</v>
      </c>
      <c r="B286" s="3"/>
      <c r="C286" s="3"/>
      <c r="F286" s="3"/>
      <c r="G286" s="3"/>
    </row>
    <row r="287" ht="15.75" customHeight="1">
      <c r="A287" s="3" t="s">
        <v>58</v>
      </c>
      <c r="C287" s="3"/>
      <c r="F287" s="3"/>
      <c r="G287" s="3"/>
    </row>
    <row r="288" ht="15.75" customHeight="1">
      <c r="A288" s="3" t="s">
        <v>33</v>
      </c>
      <c r="F288" s="3"/>
      <c r="G288" s="3"/>
    </row>
    <row r="289" ht="15.75" customHeight="1">
      <c r="A289" s="3" t="s">
        <v>58</v>
      </c>
      <c r="B289" s="3"/>
      <c r="C289" s="3"/>
      <c r="F289" s="3"/>
      <c r="G289" s="3"/>
    </row>
    <row r="290" ht="15.75" customHeight="1">
      <c r="A290" s="3" t="s">
        <v>1072</v>
      </c>
      <c r="B290" s="3"/>
      <c r="C290" s="3"/>
      <c r="F290" s="3"/>
      <c r="G290" s="3"/>
    </row>
    <row r="291" ht="15.75" customHeight="1">
      <c r="A291" s="3" t="s">
        <v>1080</v>
      </c>
      <c r="B291" s="3"/>
      <c r="C291" s="3"/>
      <c r="F291" s="3"/>
      <c r="G291" s="3"/>
    </row>
    <row r="292" ht="15.75" customHeight="1">
      <c r="A292" s="3" t="s">
        <v>68</v>
      </c>
      <c r="B292" s="3"/>
      <c r="C292" s="3"/>
      <c r="F292" s="3"/>
      <c r="G292" s="3"/>
    </row>
    <row r="293" ht="15.75" customHeight="1">
      <c r="A293" s="3" t="s">
        <v>58</v>
      </c>
      <c r="B293" s="3"/>
      <c r="C293" s="3"/>
      <c r="F293" s="3"/>
      <c r="G293" s="3"/>
    </row>
    <row r="294" ht="15.75" customHeight="1">
      <c r="A294" s="3" t="s">
        <v>58</v>
      </c>
      <c r="B294" s="3"/>
      <c r="C294" s="3"/>
      <c r="F294" s="3"/>
      <c r="G294" s="3"/>
    </row>
    <row r="295" ht="15.75" customHeight="1">
      <c r="A295" s="3" t="s">
        <v>58</v>
      </c>
      <c r="B295" s="3"/>
      <c r="C295" s="3"/>
      <c r="F295" s="3"/>
      <c r="G295" s="3"/>
    </row>
    <row r="296" ht="15.75" customHeight="1">
      <c r="A296" s="3" t="s">
        <v>58</v>
      </c>
      <c r="B296" s="3"/>
      <c r="C296" s="3"/>
      <c r="F296" s="3"/>
      <c r="G296" s="3"/>
    </row>
    <row r="297" ht="15.75" customHeight="1">
      <c r="A297" s="3" t="s">
        <v>1075</v>
      </c>
      <c r="B297" s="3"/>
      <c r="C297" s="3"/>
      <c r="F297" s="3"/>
      <c r="G297" s="3"/>
    </row>
    <row r="298" ht="15.75" customHeight="1">
      <c r="A298" s="3" t="s">
        <v>58</v>
      </c>
      <c r="B298" s="3"/>
      <c r="C298" s="3"/>
      <c r="F298" s="3"/>
      <c r="G298" s="3"/>
    </row>
    <row r="299" ht="15.75" customHeight="1">
      <c r="A299" s="3" t="s">
        <v>58</v>
      </c>
      <c r="B299" s="3"/>
      <c r="C299" s="3"/>
      <c r="F299" s="3"/>
      <c r="G299" s="3"/>
    </row>
    <row r="300" ht="15.75" customHeight="1">
      <c r="A300" s="3" t="s">
        <v>58</v>
      </c>
      <c r="B300" s="3"/>
      <c r="C300" s="3"/>
      <c r="F300" s="3"/>
      <c r="G300" s="3"/>
    </row>
    <row r="301" ht="15.75" customHeight="1">
      <c r="A301" s="3" t="s">
        <v>58</v>
      </c>
      <c r="B301" s="3"/>
      <c r="C301" s="3"/>
      <c r="F301" s="3"/>
      <c r="G301" s="3"/>
    </row>
    <row r="302" ht="15.75" customHeight="1">
      <c r="A302" s="3" t="s">
        <v>1075</v>
      </c>
      <c r="B302" s="3"/>
      <c r="C302" s="3"/>
      <c r="F302" s="3"/>
      <c r="G302" s="3"/>
    </row>
    <row r="303" ht="15.75" customHeight="1">
      <c r="A303" s="3" t="s">
        <v>68</v>
      </c>
      <c r="B303" s="3"/>
      <c r="C303" s="3"/>
      <c r="F303" s="3"/>
      <c r="G303" s="3"/>
    </row>
    <row r="304" ht="15.75" customHeight="1">
      <c r="A304" s="3" t="s">
        <v>1075</v>
      </c>
      <c r="B304" s="3"/>
      <c r="C304" s="3"/>
      <c r="F304" s="3"/>
      <c r="G304" s="3"/>
    </row>
    <row r="305" ht="15.75" customHeight="1">
      <c r="A305" s="3" t="s">
        <v>58</v>
      </c>
      <c r="B305" s="3"/>
      <c r="C305" s="3"/>
      <c r="F305" s="3"/>
      <c r="G305" s="3"/>
    </row>
    <row r="306" ht="15.75" customHeight="1">
      <c r="A306" s="3" t="s">
        <v>68</v>
      </c>
      <c r="B306" s="3"/>
      <c r="C306" s="3"/>
      <c r="F306" s="3"/>
      <c r="G306" s="3"/>
    </row>
    <row r="307" ht="15.75" customHeight="1">
      <c r="A307" s="3" t="s">
        <v>1072</v>
      </c>
      <c r="B307" s="3"/>
      <c r="C307" s="3"/>
      <c r="F307" s="3"/>
      <c r="G307" s="3"/>
    </row>
    <row r="308" ht="15.75" customHeight="1">
      <c r="A308" s="4" t="s">
        <v>68</v>
      </c>
      <c r="B308" s="3"/>
      <c r="C308" s="3"/>
      <c r="F308" s="3"/>
      <c r="G308" s="3"/>
    </row>
    <row r="309" ht="15.75" customHeight="1">
      <c r="A309" s="3" t="s">
        <v>58</v>
      </c>
      <c r="B309" s="3"/>
      <c r="C309" s="3"/>
      <c r="F309" s="3"/>
      <c r="G309" s="3"/>
    </row>
    <row r="310" ht="15.75" customHeight="1">
      <c r="A310" s="3" t="s">
        <v>68</v>
      </c>
      <c r="B310" s="3"/>
      <c r="C310" s="3"/>
      <c r="F310" s="3"/>
      <c r="G310" s="3"/>
    </row>
    <row r="311" ht="15.75" customHeight="1">
      <c r="A311" s="3" t="s">
        <v>68</v>
      </c>
      <c r="B311" s="3"/>
      <c r="C311" s="3"/>
      <c r="F311" s="3"/>
      <c r="G311" s="3"/>
    </row>
    <row r="312" ht="15.75" customHeight="1">
      <c r="A312" s="3" t="s">
        <v>58</v>
      </c>
      <c r="B312" s="3"/>
      <c r="C312" s="3"/>
      <c r="F312" s="3"/>
      <c r="G312" s="3"/>
    </row>
    <row r="313" ht="15.75" customHeight="1">
      <c r="A313" s="3" t="s">
        <v>68</v>
      </c>
      <c r="B313" s="3"/>
      <c r="C313" s="3"/>
      <c r="F313" s="3"/>
      <c r="G313" s="3"/>
    </row>
    <row r="314" ht="15.75" customHeight="1">
      <c r="A314" s="3" t="s">
        <v>1072</v>
      </c>
      <c r="B314" s="3"/>
      <c r="C314" s="3"/>
      <c r="F314" s="3"/>
      <c r="G314" s="3"/>
    </row>
    <row r="315" ht="15.75" customHeight="1">
      <c r="A315" s="3" t="s">
        <v>68</v>
      </c>
      <c r="B315" s="3"/>
      <c r="C315" s="3"/>
      <c r="F315" s="3"/>
      <c r="G315" s="3"/>
    </row>
    <row r="316" ht="15.75" customHeight="1">
      <c r="A316" s="4" t="s">
        <v>68</v>
      </c>
      <c r="B316" s="3"/>
      <c r="C316" s="3"/>
      <c r="F316" s="3"/>
      <c r="G316" s="3"/>
    </row>
    <row r="317" ht="15.75" customHeight="1">
      <c r="A317" s="3" t="s">
        <v>58</v>
      </c>
      <c r="B317" s="3"/>
      <c r="C317" s="3"/>
      <c r="F317" s="3"/>
      <c r="G317" s="3"/>
    </row>
    <row r="318" ht="15.75" customHeight="1">
      <c r="A318" s="3" t="s">
        <v>1075</v>
      </c>
      <c r="B318" s="3"/>
      <c r="C318" s="3"/>
      <c r="F318" s="3"/>
      <c r="G318" s="3"/>
    </row>
    <row r="319" ht="15.75" customHeight="1">
      <c r="A319" s="3" t="s">
        <v>58</v>
      </c>
      <c r="B319" s="3"/>
      <c r="C319" s="3"/>
      <c r="F319" s="3"/>
      <c r="G319" s="3"/>
    </row>
    <row r="320" ht="15.75" customHeight="1">
      <c r="A320" s="3" t="s">
        <v>1072</v>
      </c>
      <c r="B320" s="3"/>
      <c r="C320" s="3"/>
      <c r="F320" s="3"/>
      <c r="G320" s="3"/>
    </row>
    <row r="321" ht="15.75" customHeight="1">
      <c r="A321" s="3" t="s">
        <v>1075</v>
      </c>
      <c r="B321" s="3"/>
      <c r="C321" s="3"/>
      <c r="F321" s="3"/>
      <c r="G321" s="3"/>
    </row>
    <row r="322" ht="15.75" customHeight="1">
      <c r="A322" s="3" t="s">
        <v>68</v>
      </c>
      <c r="B322" s="3"/>
      <c r="C322" s="3"/>
      <c r="F322" s="3"/>
      <c r="G322" s="3"/>
    </row>
    <row r="323" ht="15.75" customHeight="1">
      <c r="A323" s="3" t="s">
        <v>1072</v>
      </c>
      <c r="B323" s="3"/>
      <c r="C323" s="3"/>
      <c r="F323" s="3"/>
      <c r="G323" s="3"/>
    </row>
    <row r="324" ht="15.75" customHeight="1">
      <c r="A324" s="3" t="s">
        <v>58</v>
      </c>
      <c r="B324" s="3"/>
      <c r="C324" s="3"/>
      <c r="F324" s="3"/>
      <c r="G324" s="3"/>
    </row>
    <row r="325" ht="15.75" customHeight="1">
      <c r="A325" s="3" t="s">
        <v>68</v>
      </c>
      <c r="B325" s="3"/>
      <c r="C325" s="3"/>
      <c r="F325" s="3"/>
      <c r="G325" s="3"/>
    </row>
    <row r="326" ht="15.75" customHeight="1">
      <c r="A326" s="3" t="s">
        <v>68</v>
      </c>
      <c r="B326" s="3"/>
      <c r="C326" s="3"/>
      <c r="F326" s="3"/>
      <c r="G326" s="3"/>
    </row>
    <row r="327" ht="15.75" customHeight="1">
      <c r="A327" s="3" t="s">
        <v>68</v>
      </c>
      <c r="B327" s="3"/>
      <c r="C327" s="3"/>
      <c r="F327" s="3"/>
      <c r="G327" s="3"/>
    </row>
    <row r="328" ht="15.75" customHeight="1">
      <c r="A328" s="3" t="s">
        <v>58</v>
      </c>
      <c r="B328" s="3"/>
      <c r="C328" s="3"/>
      <c r="F328" s="3"/>
      <c r="G328" s="3"/>
    </row>
    <row r="329" ht="15.75" customHeight="1">
      <c r="A329" s="3" t="s">
        <v>68</v>
      </c>
      <c r="B329" s="3"/>
      <c r="C329" s="3"/>
      <c r="F329" s="3"/>
      <c r="G329" s="3"/>
    </row>
    <row r="330" ht="15.75" customHeight="1">
      <c r="A330" s="3" t="s">
        <v>68</v>
      </c>
      <c r="B330" s="3"/>
      <c r="C330" s="3"/>
      <c r="F330" s="3"/>
      <c r="G330" s="3"/>
    </row>
    <row r="331" ht="15.75" customHeight="1">
      <c r="A331" s="3" t="s">
        <v>1072</v>
      </c>
      <c r="B331" s="3"/>
      <c r="C331" s="3"/>
      <c r="F331" s="3"/>
      <c r="G331" s="3"/>
    </row>
    <row r="332" ht="15.75" customHeight="1">
      <c r="A332" s="3" t="s">
        <v>68</v>
      </c>
      <c r="B332" s="3"/>
      <c r="C332" s="3"/>
      <c r="F332" s="3"/>
      <c r="G332" s="3"/>
    </row>
    <row r="333" ht="15.75" customHeight="1">
      <c r="A333" s="3" t="s">
        <v>58</v>
      </c>
      <c r="B333" s="3"/>
      <c r="C333" s="3"/>
      <c r="F333" s="3"/>
      <c r="G333" s="3"/>
    </row>
    <row r="334" ht="15.75" customHeight="1">
      <c r="A334" s="3" t="s">
        <v>58</v>
      </c>
      <c r="B334" s="3"/>
      <c r="C334" s="3"/>
      <c r="F334" s="3"/>
      <c r="G334" s="3"/>
    </row>
    <row r="335" ht="15.75" customHeight="1">
      <c r="A335" s="3" t="s">
        <v>68</v>
      </c>
      <c r="B335" s="3"/>
      <c r="C335" s="3"/>
      <c r="F335" s="3"/>
      <c r="G335" s="3"/>
    </row>
    <row r="336" ht="15.75" customHeight="1">
      <c r="A336" s="3" t="s">
        <v>1072</v>
      </c>
      <c r="B336" s="3"/>
      <c r="C336" s="3"/>
      <c r="F336" s="3"/>
      <c r="G336" s="3"/>
    </row>
    <row r="337" ht="15.75" customHeight="1">
      <c r="A337" s="3" t="s">
        <v>58</v>
      </c>
      <c r="B337" s="3"/>
      <c r="C337" s="3"/>
      <c r="F337" s="3"/>
      <c r="G337" s="3"/>
    </row>
    <row r="338" ht="15.75" customHeight="1">
      <c r="A338" s="3" t="s">
        <v>1261</v>
      </c>
      <c r="B338" s="3"/>
      <c r="C338" s="3"/>
      <c r="F338" s="3"/>
      <c r="G338" s="3"/>
    </row>
    <row r="339" ht="15.75" customHeight="1">
      <c r="A339" s="3" t="s">
        <v>1075</v>
      </c>
      <c r="B339" s="3"/>
      <c r="C339" s="3"/>
      <c r="F339" s="3"/>
      <c r="G339" s="3"/>
    </row>
    <row r="340" ht="15.75" customHeight="1">
      <c r="A340" s="3" t="s">
        <v>58</v>
      </c>
      <c r="B340" s="3"/>
      <c r="C340" s="3"/>
      <c r="E340" s="3"/>
      <c r="F340" s="3"/>
      <c r="G340" s="3"/>
    </row>
    <row r="341" ht="15.75" customHeight="1">
      <c r="A341" s="3" t="s">
        <v>58</v>
      </c>
      <c r="B341" s="3"/>
      <c r="C341" s="3"/>
      <c r="E341" s="3"/>
      <c r="F341" s="3"/>
      <c r="G341" s="3"/>
    </row>
    <row r="342" ht="15.75" customHeight="1">
      <c r="A342" s="3" t="s">
        <v>1072</v>
      </c>
      <c r="B342" s="3"/>
      <c r="C342" s="3"/>
      <c r="E342" s="3"/>
      <c r="F342" s="3"/>
      <c r="G342" s="3"/>
    </row>
    <row r="343" ht="15.75" customHeight="1">
      <c r="A343" s="3" t="s">
        <v>68</v>
      </c>
      <c r="B343" s="3"/>
      <c r="C343" s="3"/>
      <c r="E343" s="3"/>
      <c r="F343" s="3"/>
      <c r="G343" s="3"/>
    </row>
    <row r="344" ht="15.75" customHeight="1">
      <c r="A344" s="3" t="s">
        <v>68</v>
      </c>
      <c r="B344" s="3"/>
      <c r="C344" s="3"/>
      <c r="E344" s="3"/>
      <c r="F344" s="3"/>
      <c r="G344" s="3"/>
    </row>
    <row r="345" ht="15.75" customHeight="1">
      <c r="A345" s="3" t="s">
        <v>1072</v>
      </c>
      <c r="B345" s="3"/>
      <c r="C345" s="3"/>
      <c r="D345" s="3"/>
      <c r="E345" s="3"/>
      <c r="F345" s="3"/>
      <c r="G345" s="3"/>
    </row>
    <row r="346" ht="15.75" customHeight="1">
      <c r="A346" s="3" t="s">
        <v>58</v>
      </c>
      <c r="B346" s="3"/>
      <c r="C346" s="3"/>
      <c r="D346" s="3"/>
      <c r="E346" s="3"/>
      <c r="F346" s="3"/>
      <c r="G346" s="3"/>
    </row>
    <row r="347" ht="15.75" customHeight="1">
      <c r="A347" s="3" t="s">
        <v>58</v>
      </c>
      <c r="B347" s="3"/>
      <c r="C347" s="3"/>
      <c r="D347" s="3"/>
      <c r="E347" s="3"/>
      <c r="F347" s="3"/>
      <c r="G347" s="3"/>
    </row>
    <row r="348" ht="15.75" customHeight="1">
      <c r="A348" s="3" t="s">
        <v>58</v>
      </c>
      <c r="B348" s="3"/>
      <c r="C348" s="3"/>
      <c r="D348" s="3"/>
      <c r="E348" s="3"/>
      <c r="F348" s="3"/>
      <c r="G348" s="3"/>
    </row>
    <row r="349" ht="15.75" customHeight="1">
      <c r="A349" s="3" t="s">
        <v>68</v>
      </c>
      <c r="B349" s="3"/>
      <c r="C349" s="3"/>
      <c r="D349" s="3"/>
      <c r="E349" s="3"/>
      <c r="F349" s="3"/>
      <c r="G349" s="3"/>
    </row>
    <row r="350" ht="15.75" customHeight="1">
      <c r="A350" s="3" t="s">
        <v>58</v>
      </c>
      <c r="B350" s="3"/>
      <c r="C350" s="3"/>
      <c r="D350" s="3"/>
      <c r="E350" s="3"/>
      <c r="F350" s="3"/>
      <c r="G350" s="3"/>
    </row>
    <row r="351" ht="15.75" customHeight="1">
      <c r="A351" s="3" t="s">
        <v>68</v>
      </c>
      <c r="B351" s="3"/>
      <c r="C351" s="3"/>
      <c r="D351" s="3"/>
      <c r="E351" s="3"/>
      <c r="F351" s="3"/>
      <c r="G351" s="3"/>
    </row>
    <row r="352" ht="15.75" customHeight="1">
      <c r="A352" s="3" t="s">
        <v>58</v>
      </c>
      <c r="B352" s="3"/>
      <c r="C352" s="3"/>
      <c r="D352" s="3"/>
      <c r="E352" s="3"/>
      <c r="F352" s="3"/>
      <c r="G352" s="3"/>
    </row>
    <row r="353" ht="15.75" customHeight="1">
      <c r="A353" s="3" t="s">
        <v>58</v>
      </c>
      <c r="B353" s="3"/>
      <c r="C353" s="3"/>
      <c r="D353" s="3"/>
      <c r="E353" s="3"/>
      <c r="F353" s="3"/>
      <c r="G353" s="3"/>
    </row>
    <row r="354" ht="15.75" customHeight="1">
      <c r="A354" s="3" t="s">
        <v>68</v>
      </c>
      <c r="B354" s="3"/>
      <c r="C354" s="3"/>
      <c r="D354" s="3"/>
      <c r="E354" s="3"/>
      <c r="F354" s="3"/>
      <c r="G354" s="3"/>
    </row>
    <row r="355" ht="15.75" customHeight="1">
      <c r="A355" s="3" t="s">
        <v>68</v>
      </c>
      <c r="B355" s="3"/>
      <c r="C355" s="3"/>
      <c r="D355" s="3"/>
      <c r="E355" s="3"/>
      <c r="F355" s="3"/>
      <c r="G355" s="3"/>
    </row>
    <row r="356" ht="15.75" customHeight="1">
      <c r="A356" s="4" t="s">
        <v>58</v>
      </c>
      <c r="B356" s="3"/>
      <c r="C356" s="3"/>
      <c r="D356" s="3"/>
      <c r="E356" s="3"/>
      <c r="F356" s="3"/>
      <c r="G356" s="3"/>
    </row>
    <row r="357" ht="15.75" customHeight="1">
      <c r="A357" s="3" t="s">
        <v>1072</v>
      </c>
      <c r="B357" s="3"/>
      <c r="C357" s="3"/>
      <c r="D357" s="3"/>
      <c r="E357" s="3"/>
      <c r="F357" s="3"/>
      <c r="G357" s="3"/>
    </row>
    <row r="358" ht="15.75" customHeight="1">
      <c r="A358" s="3" t="s">
        <v>58</v>
      </c>
      <c r="B358" s="3"/>
      <c r="C358" s="3"/>
      <c r="D358" s="3"/>
      <c r="E358" s="3"/>
      <c r="F358" s="3"/>
      <c r="G358" s="3"/>
    </row>
    <row r="359" ht="15.75" customHeight="1">
      <c r="A359" s="3" t="s">
        <v>58</v>
      </c>
      <c r="B359" s="3"/>
      <c r="C359" s="3"/>
      <c r="D359" s="3"/>
      <c r="E359" s="3"/>
      <c r="F359" s="3"/>
      <c r="G359" s="3"/>
    </row>
    <row r="360" ht="15.75" customHeight="1">
      <c r="A360" s="3" t="s">
        <v>1072</v>
      </c>
      <c r="B360" s="3"/>
      <c r="C360" s="3"/>
      <c r="D360" s="3"/>
      <c r="E360" s="3"/>
      <c r="F360" s="3"/>
      <c r="G360" s="3"/>
    </row>
    <row r="361" ht="15.75" customHeight="1">
      <c r="A361" s="3" t="s">
        <v>58</v>
      </c>
      <c r="B361" s="3"/>
      <c r="C361" s="3"/>
      <c r="D361" s="3"/>
      <c r="E361" s="3"/>
      <c r="F361" s="3"/>
      <c r="G361" s="3"/>
    </row>
    <row r="362" ht="15.75" customHeight="1">
      <c r="A362" s="3" t="s">
        <v>68</v>
      </c>
      <c r="B362" s="3"/>
      <c r="C362" s="3"/>
      <c r="D362" s="3"/>
      <c r="E362" s="3"/>
      <c r="F362" s="3"/>
      <c r="G362" s="3"/>
    </row>
    <row r="363" ht="15.75" customHeight="1">
      <c r="A363" s="3" t="s">
        <v>58</v>
      </c>
      <c r="B363" s="3"/>
      <c r="C363" s="3"/>
      <c r="D363" s="3"/>
      <c r="E363" s="3"/>
      <c r="F363" s="3"/>
      <c r="G363" s="3"/>
    </row>
    <row r="364" ht="15.75" customHeight="1">
      <c r="A364" s="3" t="s">
        <v>68</v>
      </c>
      <c r="B364" s="3"/>
      <c r="C364" s="3"/>
      <c r="D364" s="3"/>
      <c r="E364" s="3"/>
      <c r="F364" s="3"/>
      <c r="G364" s="3"/>
    </row>
    <row r="365" ht="15.75" customHeight="1">
      <c r="A365" s="3" t="s">
        <v>58</v>
      </c>
      <c r="B365" s="3"/>
      <c r="C365" s="3"/>
      <c r="D365" s="3"/>
      <c r="E365" s="3"/>
      <c r="F365" s="3"/>
      <c r="G365" s="3"/>
    </row>
    <row r="366" ht="15.75" customHeight="1">
      <c r="A366" s="3" t="s">
        <v>1072</v>
      </c>
      <c r="B366" s="3"/>
      <c r="C366" s="3"/>
      <c r="D366" s="3"/>
      <c r="E366" s="3"/>
      <c r="F366" s="3"/>
      <c r="G366" s="3"/>
    </row>
    <row r="367" ht="15.75" customHeight="1">
      <c r="A367" s="3" t="s">
        <v>58</v>
      </c>
      <c r="B367" s="3"/>
      <c r="C367" s="3"/>
      <c r="D367" s="3"/>
      <c r="E367" s="3"/>
      <c r="F367" s="3"/>
      <c r="G367" s="3"/>
    </row>
    <row r="368" ht="15.75" customHeight="1">
      <c r="A368" s="3" t="s">
        <v>1075</v>
      </c>
      <c r="B368" s="3"/>
      <c r="C368" s="3"/>
      <c r="D368" s="3"/>
      <c r="E368" s="3"/>
      <c r="F368" s="3"/>
      <c r="G368" s="3"/>
    </row>
    <row r="369" ht="15.75" customHeight="1">
      <c r="A369" s="3" t="s">
        <v>68</v>
      </c>
      <c r="B369" s="3"/>
      <c r="C369" s="3"/>
      <c r="D369" s="3"/>
      <c r="E369" s="3"/>
      <c r="F369" s="3"/>
      <c r="G369" s="3"/>
    </row>
    <row r="370" ht="15.75" customHeight="1">
      <c r="A370" s="3" t="s">
        <v>58</v>
      </c>
      <c r="B370" s="3"/>
      <c r="C370" s="3"/>
      <c r="D370" s="3"/>
      <c r="E370" s="3"/>
      <c r="F370" s="3"/>
      <c r="G370" s="3"/>
    </row>
    <row r="371" ht="15.75" customHeight="1">
      <c r="A371" s="3" t="s">
        <v>58</v>
      </c>
      <c r="B371" s="3"/>
      <c r="C371" s="3"/>
      <c r="D371" s="3"/>
      <c r="E371" s="3"/>
      <c r="F371" s="3"/>
      <c r="G371" s="3"/>
    </row>
    <row r="372" ht="15.75" customHeight="1">
      <c r="A372" s="4" t="s">
        <v>68</v>
      </c>
      <c r="B372" s="3"/>
      <c r="C372" s="3"/>
      <c r="D372" s="3"/>
      <c r="E372" s="3"/>
      <c r="F372" s="3"/>
      <c r="G372" s="3"/>
    </row>
    <row r="373" ht="15.75" customHeight="1">
      <c r="A373" s="3" t="s">
        <v>58</v>
      </c>
      <c r="B373" s="3"/>
      <c r="C373" s="3"/>
      <c r="D373" s="3"/>
      <c r="E373" s="3"/>
      <c r="F373" s="3"/>
      <c r="G373" s="3"/>
    </row>
    <row r="374" ht="15.75" customHeight="1">
      <c r="A374" s="3" t="s">
        <v>68</v>
      </c>
      <c r="B374" s="3"/>
      <c r="C374" s="3"/>
      <c r="D374" s="3"/>
      <c r="E374" s="3"/>
      <c r="F374" s="3"/>
      <c r="G374" s="3"/>
    </row>
    <row r="375" ht="15.75" customHeight="1">
      <c r="A375" s="3" t="s">
        <v>1072</v>
      </c>
      <c r="B375" s="3"/>
      <c r="C375" s="3"/>
      <c r="D375" s="3"/>
      <c r="E375" s="3"/>
      <c r="F375" s="3"/>
      <c r="G375" s="3"/>
    </row>
    <row r="376" ht="15.75" customHeight="1">
      <c r="A376" s="3" t="s">
        <v>1261</v>
      </c>
      <c r="B376" s="3"/>
      <c r="C376" s="3"/>
      <c r="D376" s="3"/>
      <c r="E376" s="3"/>
      <c r="F376" s="3"/>
      <c r="G376" s="3"/>
    </row>
    <row r="377" ht="15.75" customHeight="1">
      <c r="A377" s="3" t="s">
        <v>1075</v>
      </c>
      <c r="B377" s="3"/>
      <c r="C377" s="3"/>
      <c r="D377" s="3"/>
      <c r="E377" s="3"/>
      <c r="F377" s="3"/>
      <c r="G377" s="3"/>
    </row>
    <row r="378" ht="15.75" customHeight="1">
      <c r="A378" s="3" t="s">
        <v>68</v>
      </c>
      <c r="B378" s="3"/>
      <c r="C378" s="3"/>
      <c r="D378" s="3"/>
      <c r="E378" s="3"/>
      <c r="F378" s="3"/>
      <c r="G378" s="3"/>
    </row>
    <row r="379" ht="15.75" customHeight="1">
      <c r="A379" s="3" t="s">
        <v>58</v>
      </c>
      <c r="B379" s="3"/>
      <c r="C379" s="3"/>
      <c r="D379" s="3"/>
      <c r="E379" s="3"/>
      <c r="F379" s="3"/>
      <c r="G379" s="3"/>
    </row>
    <row r="380" ht="15.75" customHeight="1">
      <c r="A380" s="3" t="s">
        <v>1089</v>
      </c>
      <c r="B380" s="3"/>
      <c r="C380" s="3"/>
      <c r="D380" s="3"/>
      <c r="E380" s="3"/>
      <c r="F380" s="3"/>
      <c r="G380" s="3"/>
    </row>
    <row r="381" ht="15.75" customHeight="1">
      <c r="A381" s="3" t="s">
        <v>58</v>
      </c>
    </row>
    <row r="382" ht="15.75" customHeight="1">
      <c r="A382" s="3" t="s">
        <v>1075</v>
      </c>
    </row>
    <row r="383" ht="15.75" customHeight="1">
      <c r="A383" s="3" t="s">
        <v>58</v>
      </c>
    </row>
    <row r="384" ht="15.75" customHeight="1">
      <c r="A384" s="3" t="s">
        <v>58</v>
      </c>
    </row>
    <row r="385" ht="15.75" customHeight="1">
      <c r="A385" s="3" t="s">
        <v>68</v>
      </c>
    </row>
    <row r="386" ht="15.75" customHeight="1">
      <c r="A386" s="3" t="s">
        <v>68</v>
      </c>
    </row>
    <row r="387" ht="15.75" customHeight="1">
      <c r="A387" s="3" t="s">
        <v>58</v>
      </c>
    </row>
    <row r="388" ht="15.75" customHeight="1">
      <c r="A388" s="3" t="s">
        <v>58</v>
      </c>
    </row>
    <row r="389" ht="15.75" customHeight="1">
      <c r="A389" s="3" t="s">
        <v>68</v>
      </c>
    </row>
    <row r="390" ht="15.75" customHeight="1">
      <c r="A390" s="3" t="s">
        <v>58</v>
      </c>
    </row>
    <row r="391" ht="15.75" customHeight="1">
      <c r="A391" s="3" t="s">
        <v>68</v>
      </c>
    </row>
    <row r="392" ht="15.75" customHeight="1">
      <c r="A392" s="3" t="s">
        <v>1072</v>
      </c>
    </row>
    <row r="393" ht="15.75" customHeight="1">
      <c r="A393" s="4" t="s">
        <v>68</v>
      </c>
    </row>
    <row r="394" ht="15.75" customHeight="1">
      <c r="A394" s="3" t="s">
        <v>68</v>
      </c>
    </row>
    <row r="395" ht="15.75" customHeight="1">
      <c r="A395" s="3" t="s">
        <v>58</v>
      </c>
    </row>
    <row r="396" ht="15.75" customHeight="1">
      <c r="A396" s="3" t="s">
        <v>68</v>
      </c>
    </row>
    <row r="397" ht="15.75" customHeight="1">
      <c r="A397" s="3" t="s">
        <v>58</v>
      </c>
    </row>
    <row r="398" ht="15.75" customHeight="1">
      <c r="A398" s="3" t="s">
        <v>1072</v>
      </c>
    </row>
    <row r="399" ht="15.75" customHeight="1">
      <c r="A399" s="3" t="s">
        <v>1072</v>
      </c>
    </row>
    <row r="400" ht="15.75" customHeight="1">
      <c r="A400" s="3" t="s">
        <v>58</v>
      </c>
    </row>
    <row r="401" ht="15.75" customHeight="1">
      <c r="A401" s="3" t="s">
        <v>68</v>
      </c>
    </row>
    <row r="402" ht="15.75" customHeight="1">
      <c r="A402" s="3" t="s">
        <v>58</v>
      </c>
    </row>
    <row r="403" ht="15.75" customHeight="1">
      <c r="A403" s="3" t="s">
        <v>58</v>
      </c>
    </row>
    <row r="404" ht="15.75" customHeight="1">
      <c r="A404" s="3" t="s">
        <v>58</v>
      </c>
    </row>
    <row r="405" ht="15.75" customHeight="1">
      <c r="A405" s="3" t="s">
        <v>58</v>
      </c>
    </row>
    <row r="406" ht="15.75" customHeight="1">
      <c r="A406" s="3" t="s">
        <v>58</v>
      </c>
    </row>
    <row r="407" ht="15.75" customHeight="1">
      <c r="A407" s="3" t="s">
        <v>68</v>
      </c>
    </row>
    <row r="408" ht="15.75" customHeight="1">
      <c r="A408" s="3" t="s">
        <v>1072</v>
      </c>
    </row>
    <row r="409" ht="15.75" customHeight="1">
      <c r="A409" s="3" t="s">
        <v>1072</v>
      </c>
    </row>
    <row r="410" ht="15.75" customHeight="1">
      <c r="A410" s="3" t="s">
        <v>58</v>
      </c>
    </row>
    <row r="411" ht="15.75" customHeight="1">
      <c r="A411" s="3" t="s">
        <v>68</v>
      </c>
    </row>
    <row r="412" ht="15.75" customHeight="1">
      <c r="A412" s="3" t="s">
        <v>58</v>
      </c>
    </row>
    <row r="413" ht="15.75" customHeight="1">
      <c r="A413" s="3" t="s">
        <v>58</v>
      </c>
    </row>
    <row r="414" ht="15.75" customHeight="1">
      <c r="A414" s="3" t="s">
        <v>1072</v>
      </c>
    </row>
    <row r="415" ht="15.75" customHeight="1">
      <c r="A415" s="3" t="s">
        <v>58</v>
      </c>
    </row>
    <row r="416" ht="15.75" customHeight="1">
      <c r="A416" s="3" t="s">
        <v>68</v>
      </c>
    </row>
    <row r="417" ht="15.75" customHeight="1">
      <c r="A417" s="3" t="s">
        <v>58</v>
      </c>
    </row>
    <row r="418" ht="15.75" customHeight="1">
      <c r="A418" s="3" t="s">
        <v>58</v>
      </c>
    </row>
    <row r="419" ht="15.75" customHeight="1">
      <c r="A419" s="3" t="s">
        <v>58</v>
      </c>
    </row>
    <row r="420" ht="15.75" customHeight="1">
      <c r="A420" s="3" t="s">
        <v>68</v>
      </c>
    </row>
    <row r="421" ht="15.75" customHeight="1">
      <c r="A421" s="3" t="s">
        <v>68</v>
      </c>
    </row>
    <row r="422" ht="15.75" customHeight="1">
      <c r="A422" s="3" t="s">
        <v>58</v>
      </c>
    </row>
    <row r="423" ht="15.75" customHeight="1">
      <c r="A423" s="3" t="s">
        <v>1072</v>
      </c>
    </row>
    <row r="424" ht="15.75" customHeight="1">
      <c r="A424" s="3" t="s">
        <v>58</v>
      </c>
    </row>
    <row r="425" ht="15.75" customHeight="1">
      <c r="A425" s="3" t="s">
        <v>58</v>
      </c>
    </row>
    <row r="426" ht="15.75" customHeight="1">
      <c r="A426" s="3" t="s">
        <v>68</v>
      </c>
    </row>
    <row r="427" ht="15.75" customHeight="1">
      <c r="A427" s="3" t="s">
        <v>58</v>
      </c>
    </row>
    <row r="428" ht="15.75" customHeight="1">
      <c r="A428" s="3" t="s">
        <v>68</v>
      </c>
    </row>
    <row r="429" ht="15.75" customHeight="1">
      <c r="A429" s="4" t="s">
        <v>68</v>
      </c>
    </row>
    <row r="430" ht="15.75" customHeight="1">
      <c r="A430" s="3" t="s">
        <v>68</v>
      </c>
    </row>
    <row r="431" ht="15.75" customHeight="1">
      <c r="A431" s="3" t="s">
        <v>1075</v>
      </c>
    </row>
    <row r="432" ht="15.75" customHeight="1">
      <c r="A432" s="3" t="s">
        <v>68</v>
      </c>
    </row>
    <row r="433" ht="15.75" customHeight="1">
      <c r="A433" s="3" t="s">
        <v>58</v>
      </c>
    </row>
    <row r="434" ht="15.75" customHeight="1">
      <c r="A434" s="3" t="s">
        <v>58</v>
      </c>
    </row>
    <row r="435" ht="15.75" customHeight="1">
      <c r="A435" s="3" t="s">
        <v>1072</v>
      </c>
    </row>
    <row r="436" ht="15.75" customHeight="1">
      <c r="A436" s="3" t="s">
        <v>1075</v>
      </c>
    </row>
    <row r="437" ht="15.75" customHeight="1">
      <c r="A437" s="3" t="s">
        <v>68</v>
      </c>
    </row>
    <row r="438" ht="15.75" customHeight="1">
      <c r="A438" s="3" t="s">
        <v>58</v>
      </c>
    </row>
    <row r="439" ht="15.75" customHeight="1">
      <c r="A439" s="3" t="s">
        <v>58</v>
      </c>
    </row>
    <row r="440" ht="15.75" customHeight="1">
      <c r="A440" s="3" t="s">
        <v>58</v>
      </c>
    </row>
    <row r="441" ht="15.75" customHeight="1">
      <c r="A441" s="3" t="s">
        <v>68</v>
      </c>
    </row>
    <row r="442" ht="15.75" customHeight="1">
      <c r="A442" s="3" t="s">
        <v>58</v>
      </c>
    </row>
    <row r="443" ht="15.75" customHeight="1">
      <c r="A443" s="3" t="s">
        <v>68</v>
      </c>
    </row>
    <row r="444" ht="15.75" customHeight="1">
      <c r="A444" s="3" t="s">
        <v>68</v>
      </c>
    </row>
    <row r="445" ht="15.75" customHeight="1">
      <c r="A445" s="3" t="s">
        <v>58</v>
      </c>
    </row>
    <row r="446" ht="15.75" customHeight="1">
      <c r="A446" s="4" t="s">
        <v>68</v>
      </c>
    </row>
    <row r="447" ht="15.75" customHeight="1">
      <c r="A447" s="3" t="s">
        <v>58</v>
      </c>
    </row>
    <row r="448" ht="15.75" customHeight="1">
      <c r="A448" s="3" t="s">
        <v>58</v>
      </c>
    </row>
    <row r="449" ht="15.75" customHeight="1">
      <c r="A449" s="3" t="s">
        <v>58</v>
      </c>
    </row>
    <row r="450" ht="15.75" customHeight="1">
      <c r="A450" s="4" t="s">
        <v>68</v>
      </c>
    </row>
    <row r="451" ht="15.75" customHeight="1">
      <c r="A451" s="3" t="s">
        <v>68</v>
      </c>
    </row>
    <row r="452" ht="15.75" customHeight="1">
      <c r="A452" s="3" t="s">
        <v>68</v>
      </c>
    </row>
    <row r="453" ht="15.75" customHeight="1">
      <c r="A453" s="3" t="s">
        <v>58</v>
      </c>
    </row>
    <row r="454" ht="15.75" customHeight="1">
      <c r="A454" s="3" t="s">
        <v>68</v>
      </c>
    </row>
    <row r="455" ht="15.75" customHeight="1">
      <c r="A455" s="3" t="s">
        <v>58</v>
      </c>
    </row>
    <row r="456" ht="15.75" customHeight="1">
      <c r="A456" s="3" t="s">
        <v>58</v>
      </c>
    </row>
    <row r="457" ht="15.75" customHeight="1">
      <c r="A457" s="4" t="s">
        <v>58</v>
      </c>
    </row>
    <row r="458" ht="15.75" customHeight="1">
      <c r="A458" s="4" t="s">
        <v>68</v>
      </c>
    </row>
    <row r="459" ht="15.75" customHeight="1">
      <c r="A459" s="3" t="s">
        <v>68</v>
      </c>
    </row>
    <row r="460" ht="15.75" customHeight="1">
      <c r="A460" s="3" t="s">
        <v>58</v>
      </c>
    </row>
    <row r="461" ht="15.75" customHeight="1">
      <c r="A461" s="3" t="s">
        <v>68</v>
      </c>
    </row>
    <row r="462" ht="15.75" customHeight="1">
      <c r="A462" s="3" t="s">
        <v>1075</v>
      </c>
    </row>
    <row r="463" ht="15.75" customHeight="1">
      <c r="A463" s="3" t="s">
        <v>58</v>
      </c>
    </row>
    <row r="464" ht="15.75" customHeight="1">
      <c r="A464" s="3" t="s">
        <v>58</v>
      </c>
    </row>
    <row r="465" ht="15.75" customHeight="1">
      <c r="A465" s="3" t="s">
        <v>58</v>
      </c>
    </row>
    <row r="466" ht="15.75" customHeight="1">
      <c r="A466" s="3" t="s">
        <v>68</v>
      </c>
    </row>
    <row r="467" ht="15.75" customHeight="1">
      <c r="A467" s="3" t="s">
        <v>68</v>
      </c>
    </row>
    <row r="468" ht="15.75" customHeight="1">
      <c r="A468" s="3" t="s">
        <v>68</v>
      </c>
    </row>
    <row r="469" ht="15.75" customHeight="1">
      <c r="A469" s="3" t="s">
        <v>58</v>
      </c>
    </row>
    <row r="470" ht="15.75" customHeight="1">
      <c r="A470" s="3" t="s">
        <v>58</v>
      </c>
    </row>
    <row r="471" ht="15.75" customHeight="1">
      <c r="A471" s="3" t="s">
        <v>68</v>
      </c>
    </row>
    <row r="472" ht="15.75" customHeight="1">
      <c r="A472" s="3" t="s">
        <v>68</v>
      </c>
    </row>
    <row r="473" ht="15.75" customHeight="1">
      <c r="A473" s="4" t="s">
        <v>68</v>
      </c>
    </row>
    <row r="474" ht="15.75" customHeight="1">
      <c r="A474" s="3" t="s">
        <v>58</v>
      </c>
    </row>
    <row r="475" ht="15.75" customHeight="1">
      <c r="A475" s="3" t="s">
        <v>68</v>
      </c>
    </row>
    <row r="476" ht="15.75" customHeight="1">
      <c r="A476" s="3" t="s">
        <v>58</v>
      </c>
    </row>
    <row r="477" ht="15.75" customHeight="1">
      <c r="A477" s="3" t="s">
        <v>68</v>
      </c>
    </row>
    <row r="478" ht="15.75" customHeight="1">
      <c r="A478" s="3" t="s">
        <v>58</v>
      </c>
    </row>
    <row r="479" ht="15.75" customHeight="1">
      <c r="A479" s="3" t="s">
        <v>58</v>
      </c>
    </row>
    <row r="480" ht="15.75" customHeight="1">
      <c r="A480" s="3" t="s">
        <v>58</v>
      </c>
    </row>
    <row r="481" ht="15.75" customHeight="1">
      <c r="A481" s="3" t="s">
        <v>58</v>
      </c>
    </row>
    <row r="482" ht="15.75" customHeight="1">
      <c r="A482" s="3" t="s">
        <v>68</v>
      </c>
    </row>
    <row r="483" ht="15.75" customHeight="1">
      <c r="A483" s="3" t="s">
        <v>58</v>
      </c>
    </row>
    <row r="484" ht="15.75" customHeight="1">
      <c r="A484" s="3" t="s">
        <v>58</v>
      </c>
    </row>
    <row r="485" ht="15.75" customHeight="1">
      <c r="A485" s="3" t="s">
        <v>58</v>
      </c>
    </row>
    <row r="486" ht="15.75" customHeight="1">
      <c r="A486" s="3" t="s">
        <v>1075</v>
      </c>
    </row>
    <row r="487" ht="15.75" customHeight="1">
      <c r="A487" s="3" t="s">
        <v>68</v>
      </c>
    </row>
    <row r="488" ht="15.75" customHeight="1">
      <c r="A488" s="3" t="s">
        <v>68</v>
      </c>
    </row>
    <row r="489" ht="15.75" customHeight="1">
      <c r="A489" s="3" t="s">
        <v>58</v>
      </c>
    </row>
    <row r="490" ht="15.75" customHeight="1">
      <c r="A490" s="3" t="s">
        <v>58</v>
      </c>
    </row>
    <row r="491" ht="15.75" customHeight="1">
      <c r="A491" s="3" t="s">
        <v>68</v>
      </c>
    </row>
    <row r="492" ht="15.75" customHeight="1">
      <c r="A492" s="3" t="s">
        <v>68</v>
      </c>
    </row>
    <row r="493" ht="15.75" customHeight="1">
      <c r="A493" s="3" t="s">
        <v>58</v>
      </c>
    </row>
    <row r="494" ht="15.75" customHeight="1">
      <c r="A494" s="3" t="s">
        <v>58</v>
      </c>
    </row>
    <row r="495" ht="15.75" customHeight="1">
      <c r="A495" s="3" t="s">
        <v>68</v>
      </c>
    </row>
    <row r="496" ht="15.75" customHeight="1">
      <c r="A496" s="3" t="s">
        <v>68</v>
      </c>
    </row>
    <row r="497" ht="15.75" customHeight="1">
      <c r="A497" s="3" t="s">
        <v>68</v>
      </c>
    </row>
    <row r="498" ht="15.75" customHeight="1">
      <c r="A498" s="3" t="s">
        <v>58</v>
      </c>
    </row>
    <row r="499" ht="15.75" customHeight="1">
      <c r="A499" s="3" t="s">
        <v>58</v>
      </c>
    </row>
    <row r="500" ht="15.75" customHeight="1">
      <c r="A500" s="3" t="s">
        <v>1075</v>
      </c>
    </row>
    <row r="501" ht="15.75" customHeight="1">
      <c r="A501" s="3" t="s">
        <v>68</v>
      </c>
    </row>
    <row r="502" ht="15.75" customHeight="1">
      <c r="A502" s="3" t="s">
        <v>68</v>
      </c>
    </row>
    <row r="503" ht="15.75" customHeight="1">
      <c r="A503" s="4" t="s">
        <v>1075</v>
      </c>
    </row>
    <row r="504" ht="15.75" customHeight="1">
      <c r="A504" s="3" t="s">
        <v>1072</v>
      </c>
    </row>
    <row r="505" ht="15.75" customHeight="1">
      <c r="A505" s="3" t="s">
        <v>58</v>
      </c>
    </row>
    <row r="506" ht="15.75" customHeight="1">
      <c r="A506" s="3" t="s">
        <v>1072</v>
      </c>
    </row>
    <row r="507" ht="15.75" customHeight="1">
      <c r="A507" s="3" t="s">
        <v>1075</v>
      </c>
    </row>
    <row r="508" ht="15.75" customHeight="1">
      <c r="A508" s="3" t="s">
        <v>58</v>
      </c>
    </row>
    <row r="509" ht="15.75" customHeight="1">
      <c r="A509" s="3" t="s">
        <v>58</v>
      </c>
    </row>
    <row r="510" ht="15.75" customHeight="1">
      <c r="A510" s="3" t="s">
        <v>1072</v>
      </c>
    </row>
    <row r="511" ht="15.75" customHeight="1">
      <c r="A511" s="3" t="s">
        <v>58</v>
      </c>
    </row>
    <row r="512" ht="15.75" customHeight="1">
      <c r="A512" s="3" t="s">
        <v>58</v>
      </c>
    </row>
    <row r="513" ht="15.75" customHeight="1">
      <c r="A513" s="3" t="s">
        <v>58</v>
      </c>
    </row>
    <row r="514" ht="15.75" customHeight="1">
      <c r="A514" s="3" t="s">
        <v>58</v>
      </c>
    </row>
    <row r="515" ht="15.75" customHeight="1">
      <c r="A515" s="3" t="s">
        <v>1261</v>
      </c>
    </row>
    <row r="516" ht="15.75" customHeight="1">
      <c r="A516" s="3" t="s">
        <v>58</v>
      </c>
    </row>
    <row r="517" ht="15.75" customHeight="1">
      <c r="A517" s="3" t="s">
        <v>1075</v>
      </c>
    </row>
    <row r="518" ht="15.75" customHeight="1">
      <c r="A518" s="3" t="s">
        <v>58</v>
      </c>
    </row>
    <row r="519" ht="15.75" customHeight="1">
      <c r="A519" s="3" t="s">
        <v>58</v>
      </c>
    </row>
    <row r="520" ht="15.75" customHeight="1">
      <c r="A520" s="3" t="s">
        <v>1072</v>
      </c>
    </row>
    <row r="521" ht="15.75" customHeight="1">
      <c r="A521" s="3" t="s">
        <v>58</v>
      </c>
    </row>
    <row r="522" ht="15.75" customHeight="1">
      <c r="A522" s="3" t="s">
        <v>58</v>
      </c>
    </row>
    <row r="523" ht="15.75" customHeight="1">
      <c r="A523" s="4" t="s">
        <v>58</v>
      </c>
    </row>
    <row r="524" ht="15.75" customHeight="1">
      <c r="A524" s="3" t="s">
        <v>58</v>
      </c>
    </row>
    <row r="525" ht="15.75" customHeight="1">
      <c r="A525" s="3" t="s">
        <v>1095</v>
      </c>
    </row>
    <row r="526" ht="15.75" customHeight="1">
      <c r="A526" s="3" t="s">
        <v>1075</v>
      </c>
    </row>
    <row r="527" ht="15.75" customHeight="1">
      <c r="A527" s="3" t="s">
        <v>58</v>
      </c>
    </row>
    <row r="528" ht="15.75" customHeight="1">
      <c r="A528" s="3" t="s">
        <v>1072</v>
      </c>
    </row>
    <row r="529" ht="15.75" customHeight="1">
      <c r="A529" s="3" t="s">
        <v>58</v>
      </c>
    </row>
    <row r="530" ht="15.75" customHeight="1">
      <c r="A530" s="3" t="s">
        <v>1072</v>
      </c>
    </row>
    <row r="531" ht="15.75" customHeight="1">
      <c r="A531" s="3" t="s">
        <v>58</v>
      </c>
    </row>
    <row r="532" ht="15.75" customHeight="1">
      <c r="A532" s="3" t="s">
        <v>1072</v>
      </c>
    </row>
    <row r="533" ht="15.75" customHeight="1">
      <c r="A533" s="3" t="s">
        <v>1075</v>
      </c>
    </row>
    <row r="534" ht="15.75" customHeight="1">
      <c r="A534" s="3" t="s">
        <v>1072</v>
      </c>
    </row>
    <row r="535" ht="15.75" customHeight="1">
      <c r="A535" s="3" t="s">
        <v>1072</v>
      </c>
    </row>
    <row r="536" ht="15.75" customHeight="1">
      <c r="A536" s="3" t="s">
        <v>1075</v>
      </c>
    </row>
    <row r="537" ht="15.75" customHeight="1">
      <c r="A537" s="3" t="s">
        <v>58</v>
      </c>
    </row>
    <row r="538" ht="15.75" customHeight="1">
      <c r="A538" s="3" t="s">
        <v>1072</v>
      </c>
    </row>
    <row r="539" ht="15.75" customHeight="1">
      <c r="A539" s="3" t="s">
        <v>58</v>
      </c>
    </row>
    <row r="540" ht="15.75" customHeight="1">
      <c r="A540" s="3" t="s">
        <v>58</v>
      </c>
    </row>
    <row r="541" ht="15.75" customHeight="1">
      <c r="A541" s="4" t="s">
        <v>58</v>
      </c>
    </row>
    <row r="542" ht="15.75" customHeight="1">
      <c r="A542" s="3" t="s">
        <v>1075</v>
      </c>
    </row>
    <row r="543" ht="15.75" customHeight="1">
      <c r="A543" s="3" t="s">
        <v>58</v>
      </c>
    </row>
    <row r="544" ht="15.75" customHeight="1">
      <c r="A544" s="3" t="s">
        <v>58</v>
      </c>
    </row>
    <row r="545" ht="15.75" customHeight="1">
      <c r="A545" s="3" t="s">
        <v>58</v>
      </c>
    </row>
    <row r="546" ht="15.75" customHeight="1">
      <c r="A546" s="3" t="s">
        <v>58</v>
      </c>
    </row>
    <row r="547" ht="15.75" customHeight="1">
      <c r="A547" s="3" t="s">
        <v>58</v>
      </c>
    </row>
    <row r="548" ht="15.75" customHeight="1">
      <c r="A548" s="3" t="s">
        <v>58</v>
      </c>
    </row>
    <row r="549" ht="15.75" customHeight="1">
      <c r="A549" s="3" t="s">
        <v>1075</v>
      </c>
    </row>
    <row r="550" ht="15.75" customHeight="1">
      <c r="A550" s="4" t="s">
        <v>58</v>
      </c>
    </row>
    <row r="551" ht="15.75" customHeight="1">
      <c r="A551" s="3" t="s">
        <v>1093</v>
      </c>
    </row>
    <row r="552" ht="15.75" customHeight="1">
      <c r="A552" s="4" t="s">
        <v>58</v>
      </c>
    </row>
    <row r="553" ht="15.75" customHeight="1">
      <c r="A553" s="3" t="s">
        <v>58</v>
      </c>
    </row>
    <row r="554" ht="15.75" customHeight="1">
      <c r="A554" s="3" t="s">
        <v>58</v>
      </c>
    </row>
    <row r="555" ht="15.75" customHeight="1">
      <c r="A555" s="3" t="s">
        <v>58</v>
      </c>
    </row>
    <row r="556" ht="15.75" customHeight="1">
      <c r="A556" s="4" t="s">
        <v>1072</v>
      </c>
    </row>
    <row r="557" ht="15.75" customHeight="1">
      <c r="A557" s="4" t="s">
        <v>58</v>
      </c>
    </row>
    <row r="558" ht="15.75" customHeight="1">
      <c r="A558" s="3" t="s">
        <v>1075</v>
      </c>
    </row>
    <row r="559" ht="15.75" customHeight="1">
      <c r="A559" s="3" t="s">
        <v>1072</v>
      </c>
    </row>
    <row r="560" ht="15.75" customHeight="1">
      <c r="A560" s="3" t="s">
        <v>58</v>
      </c>
    </row>
    <row r="561" ht="15.75" customHeight="1">
      <c r="A561" s="3" t="s">
        <v>58</v>
      </c>
    </row>
    <row r="562" ht="15.75" customHeight="1">
      <c r="A562" s="3" t="s">
        <v>1072</v>
      </c>
    </row>
    <row r="563" ht="15.75" customHeight="1">
      <c r="A563" s="3" t="s">
        <v>1072</v>
      </c>
    </row>
    <row r="564" ht="15.75" customHeight="1">
      <c r="A564" s="3" t="s">
        <v>58</v>
      </c>
    </row>
    <row r="565" ht="15.75" customHeight="1">
      <c r="A565" s="3" t="s">
        <v>1075</v>
      </c>
    </row>
    <row r="566" ht="15.75" customHeight="1">
      <c r="A566" s="3" t="s">
        <v>1075</v>
      </c>
    </row>
    <row r="567" ht="15.75" customHeight="1">
      <c r="A567" s="3" t="s">
        <v>58</v>
      </c>
    </row>
    <row r="568" ht="15.75" customHeight="1">
      <c r="A568" s="4" t="s">
        <v>58</v>
      </c>
    </row>
    <row r="569" ht="15.75" customHeight="1">
      <c r="A569" s="3" t="s">
        <v>1072</v>
      </c>
    </row>
    <row r="570" ht="15.75" customHeight="1">
      <c r="A570" s="3" t="s">
        <v>58</v>
      </c>
    </row>
    <row r="571" ht="15.75" customHeight="1">
      <c r="A571" s="3" t="s">
        <v>58</v>
      </c>
    </row>
    <row r="572" ht="15.75" customHeight="1">
      <c r="A572" s="3" t="s">
        <v>1072</v>
      </c>
    </row>
    <row r="573" ht="15.75" customHeight="1">
      <c r="A573" s="3" t="s">
        <v>58</v>
      </c>
    </row>
    <row r="574" ht="15.75" customHeight="1">
      <c r="A574" s="3" t="s">
        <v>58</v>
      </c>
    </row>
    <row r="575" ht="15.75" customHeight="1">
      <c r="A575" s="3" t="s">
        <v>58</v>
      </c>
    </row>
    <row r="576" ht="15.75" customHeight="1">
      <c r="A576" s="3" t="s">
        <v>1078</v>
      </c>
    </row>
    <row r="577" ht="15.75" customHeight="1">
      <c r="A577" s="3" t="s">
        <v>58</v>
      </c>
    </row>
    <row r="578" ht="15.75" customHeight="1">
      <c r="A578" s="3" t="s">
        <v>1072</v>
      </c>
    </row>
    <row r="579" ht="15.75" customHeight="1">
      <c r="A579" s="3" t="s">
        <v>58</v>
      </c>
    </row>
    <row r="580" ht="15.75" customHeight="1">
      <c r="A580" s="3" t="s">
        <v>58</v>
      </c>
    </row>
    <row r="581" ht="15.75" customHeight="1">
      <c r="A581" s="3" t="s">
        <v>1072</v>
      </c>
    </row>
    <row r="582" ht="15.75" customHeight="1">
      <c r="A582" s="3" t="s">
        <v>58</v>
      </c>
    </row>
    <row r="583" ht="15.75" customHeight="1">
      <c r="A583" s="3" t="s">
        <v>1075</v>
      </c>
    </row>
    <row r="584" ht="15.75" customHeight="1">
      <c r="A584" s="3" t="s">
        <v>58</v>
      </c>
    </row>
    <row r="585" ht="15.75" customHeight="1">
      <c r="A585" s="3" t="s">
        <v>58</v>
      </c>
    </row>
    <row r="586" ht="15.75" customHeight="1">
      <c r="A586" s="3" t="s">
        <v>1075</v>
      </c>
    </row>
    <row r="587" ht="15.75" customHeight="1">
      <c r="A587" s="3" t="s">
        <v>58</v>
      </c>
    </row>
    <row r="588" ht="15.75" customHeight="1">
      <c r="A588" s="3" t="s">
        <v>58</v>
      </c>
    </row>
    <row r="589" ht="15.75" customHeight="1">
      <c r="A589" s="3" t="s">
        <v>58</v>
      </c>
    </row>
    <row r="590" ht="15.75" customHeight="1">
      <c r="A590" s="3" t="s">
        <v>58</v>
      </c>
    </row>
    <row r="591" ht="15.75" customHeight="1">
      <c r="A591" s="3" t="s">
        <v>58</v>
      </c>
    </row>
    <row r="592" ht="15.75" customHeight="1">
      <c r="A592" s="3" t="s">
        <v>1072</v>
      </c>
    </row>
    <row r="593" ht="15.75" customHeight="1">
      <c r="A593" s="4" t="s">
        <v>58</v>
      </c>
    </row>
    <row r="594" ht="15.75" customHeight="1">
      <c r="A594" s="3" t="s">
        <v>1075</v>
      </c>
    </row>
    <row r="595" ht="15.75" customHeight="1">
      <c r="A595" s="3" t="s">
        <v>58</v>
      </c>
    </row>
    <row r="596" ht="15.75" customHeight="1">
      <c r="A596" s="3" t="s">
        <v>1091</v>
      </c>
    </row>
    <row r="597" ht="15.75" customHeight="1">
      <c r="A597" s="3" t="s">
        <v>58</v>
      </c>
    </row>
    <row r="598" ht="15.75" customHeight="1">
      <c r="A598" s="3" t="s">
        <v>58</v>
      </c>
    </row>
    <row r="599" ht="15.75" customHeight="1">
      <c r="A599" s="3" t="s">
        <v>58</v>
      </c>
    </row>
    <row r="600" ht="15.75" customHeight="1">
      <c r="A600" s="3" t="s">
        <v>1072</v>
      </c>
    </row>
    <row r="601" ht="15.75" customHeight="1">
      <c r="A601" s="3" t="s">
        <v>1072</v>
      </c>
    </row>
    <row r="602" ht="15.75" customHeight="1">
      <c r="A602" s="3" t="s">
        <v>58</v>
      </c>
    </row>
    <row r="603" ht="15.75" customHeight="1">
      <c r="A603" s="3" t="s">
        <v>1072</v>
      </c>
    </row>
    <row r="604" ht="15.75" customHeight="1">
      <c r="A604" s="3" t="s">
        <v>1072</v>
      </c>
    </row>
    <row r="605" ht="15.75" customHeight="1">
      <c r="A605" s="3" t="s">
        <v>1072</v>
      </c>
    </row>
    <row r="606" ht="15.75" customHeight="1">
      <c r="A606" s="3" t="s">
        <v>1072</v>
      </c>
    </row>
    <row r="607" ht="15.75" customHeight="1">
      <c r="A607" s="3" t="s">
        <v>58</v>
      </c>
    </row>
    <row r="608" ht="15.75" customHeight="1">
      <c r="A608" s="3" t="s">
        <v>1072</v>
      </c>
    </row>
    <row r="609" ht="15.75" customHeight="1">
      <c r="A609" s="3" t="s">
        <v>1083</v>
      </c>
    </row>
    <row r="610" ht="15.75" customHeight="1">
      <c r="A610" s="3" t="s">
        <v>1072</v>
      </c>
    </row>
    <row r="611" ht="15.75" customHeight="1">
      <c r="A611" s="3" t="s">
        <v>1072</v>
      </c>
    </row>
    <row r="612" ht="15.75" customHeight="1">
      <c r="A612" s="3" t="s">
        <v>58</v>
      </c>
    </row>
    <row r="613" ht="15.75" customHeight="1">
      <c r="A613" s="3" t="s">
        <v>1072</v>
      </c>
    </row>
    <row r="614" ht="15.75" customHeight="1">
      <c r="A614" s="3" t="s">
        <v>1072</v>
      </c>
    </row>
    <row r="615" ht="15.75" customHeight="1">
      <c r="A615" s="3" t="s">
        <v>58</v>
      </c>
    </row>
    <row r="616" ht="15.75" customHeight="1">
      <c r="A616" s="4" t="s">
        <v>1072</v>
      </c>
    </row>
    <row r="617" ht="15.75" customHeight="1">
      <c r="A617" s="3" t="s">
        <v>1072</v>
      </c>
    </row>
    <row r="618" ht="15.75" customHeight="1">
      <c r="A618" s="3" t="s">
        <v>1072</v>
      </c>
    </row>
    <row r="619" ht="15.75" customHeight="1">
      <c r="A619" s="4" t="s">
        <v>1090</v>
      </c>
    </row>
    <row r="620" ht="15.75" customHeight="1">
      <c r="A620" s="3" t="s">
        <v>58</v>
      </c>
    </row>
    <row r="621" ht="15.75" customHeight="1">
      <c r="A621" s="3" t="s">
        <v>1072</v>
      </c>
    </row>
    <row r="622" ht="15.75" customHeight="1">
      <c r="A622" s="3" t="s">
        <v>58</v>
      </c>
    </row>
    <row r="623" ht="15.75" customHeight="1">
      <c r="A623" s="3" t="s">
        <v>58</v>
      </c>
    </row>
    <row r="624" ht="15.75" customHeight="1">
      <c r="A624" s="3" t="s">
        <v>1072</v>
      </c>
    </row>
    <row r="625" ht="15.75" customHeight="1">
      <c r="A625" s="3" t="s">
        <v>1072</v>
      </c>
    </row>
    <row r="626" ht="15.75" customHeight="1">
      <c r="A626" s="3" t="s">
        <v>1072</v>
      </c>
    </row>
    <row r="627" ht="15.75" customHeight="1">
      <c r="A627" s="3" t="s">
        <v>1072</v>
      </c>
    </row>
    <row r="628" ht="15.75" customHeight="1">
      <c r="A628" s="3" t="s">
        <v>58</v>
      </c>
    </row>
    <row r="629" ht="15.75" customHeight="1">
      <c r="A629" s="3" t="s">
        <v>58</v>
      </c>
    </row>
    <row r="630" ht="15.75" customHeight="1">
      <c r="A630" s="3" t="s">
        <v>1072</v>
      </c>
    </row>
    <row r="631" ht="15.75" customHeight="1">
      <c r="A631" s="3" t="s">
        <v>1072</v>
      </c>
    </row>
    <row r="632" ht="15.75" customHeight="1">
      <c r="A632" s="3" t="s">
        <v>1072</v>
      </c>
    </row>
    <row r="633" ht="15.75" customHeight="1">
      <c r="A633" s="3" t="s">
        <v>58</v>
      </c>
    </row>
    <row r="634" ht="15.75" customHeight="1">
      <c r="A634" s="3" t="s">
        <v>1072</v>
      </c>
    </row>
    <row r="635" ht="15.75" customHeight="1">
      <c r="A635" s="4" t="s">
        <v>58</v>
      </c>
    </row>
    <row r="636" ht="15.75" customHeight="1">
      <c r="A636" s="3" t="s">
        <v>58</v>
      </c>
    </row>
    <row r="637" ht="15.75" customHeight="1">
      <c r="A637" s="3" t="s">
        <v>1072</v>
      </c>
    </row>
    <row r="638" ht="15.75" customHeight="1">
      <c r="A638" s="3" t="s">
        <v>1086</v>
      </c>
    </row>
    <row r="639" ht="15.75" customHeight="1">
      <c r="A639" s="3" t="s">
        <v>1072</v>
      </c>
    </row>
    <row r="640" ht="15.75" customHeight="1">
      <c r="A640" s="3" t="s">
        <v>1072</v>
      </c>
    </row>
    <row r="641" ht="15.75" customHeight="1">
      <c r="A641" s="3" t="s">
        <v>1072</v>
      </c>
    </row>
    <row r="642" ht="15.75" customHeight="1">
      <c r="A642" s="3" t="s">
        <v>1072</v>
      </c>
    </row>
    <row r="643" ht="15.75" customHeight="1">
      <c r="A643" s="3" t="s">
        <v>1072</v>
      </c>
    </row>
    <row r="644" ht="15.75" customHeight="1">
      <c r="A644" s="3" t="s">
        <v>1262</v>
      </c>
    </row>
    <row r="645" ht="15.75" customHeight="1">
      <c r="A645" s="3" t="s">
        <v>1072</v>
      </c>
    </row>
    <row r="646" ht="15.75" customHeight="1">
      <c r="A646" s="3" t="s">
        <v>1072</v>
      </c>
    </row>
    <row r="647" ht="15.75" customHeight="1">
      <c r="A647" s="3" t="s">
        <v>1072</v>
      </c>
    </row>
    <row r="648" ht="15.75" customHeight="1">
      <c r="A648" s="3" t="s">
        <v>1072</v>
      </c>
    </row>
    <row r="649" ht="15.75" customHeight="1">
      <c r="A649" s="3" t="s">
        <v>1072</v>
      </c>
    </row>
    <row r="650" ht="15.75" customHeight="1">
      <c r="A650" s="3" t="s">
        <v>1072</v>
      </c>
    </row>
    <row r="651" ht="15.75" customHeight="1">
      <c r="A651" s="3" t="s">
        <v>1072</v>
      </c>
    </row>
    <row r="652" ht="15.75" customHeight="1">
      <c r="A652" s="3" t="s">
        <v>1072</v>
      </c>
    </row>
    <row r="653" ht="15.75" customHeight="1">
      <c r="A653" s="3" t="s">
        <v>33</v>
      </c>
      <c r="C653" s="3"/>
      <c r="D653" s="3"/>
      <c r="E653" s="3"/>
    </row>
    <row r="654" ht="15.75" customHeight="1">
      <c r="A654" s="3" t="s">
        <v>58</v>
      </c>
      <c r="C654" s="3"/>
      <c r="D654" s="3"/>
      <c r="E654" s="3"/>
    </row>
    <row r="655" ht="15.75" customHeight="1">
      <c r="A655" s="3" t="s">
        <v>33</v>
      </c>
      <c r="E655" s="3"/>
    </row>
    <row r="656" ht="15.75" customHeight="1">
      <c r="A656" s="3" t="s">
        <v>33</v>
      </c>
      <c r="E656" s="3"/>
    </row>
    <row r="657" ht="15.75" customHeight="1">
      <c r="A657" s="3" t="s">
        <v>33</v>
      </c>
      <c r="E657" s="3"/>
    </row>
    <row r="658" ht="15.75" customHeight="1">
      <c r="A658" s="3" t="s">
        <v>33</v>
      </c>
      <c r="E658" s="3"/>
    </row>
    <row r="659" ht="15.75" customHeight="1">
      <c r="A659" s="3" t="s">
        <v>33</v>
      </c>
      <c r="E659" s="3"/>
    </row>
    <row r="660" ht="15.75" customHeight="1">
      <c r="A660" s="3" t="s">
        <v>33</v>
      </c>
      <c r="E660" s="3"/>
    </row>
    <row r="661" ht="15.75" customHeight="1">
      <c r="A661" s="3" t="s">
        <v>33</v>
      </c>
      <c r="E661" s="3"/>
    </row>
    <row r="662" ht="15.75" customHeight="1">
      <c r="A662" s="3" t="s">
        <v>1075</v>
      </c>
      <c r="E662" s="3"/>
    </row>
    <row r="663" ht="15.75" customHeight="1">
      <c r="A663" s="3" t="s">
        <v>33</v>
      </c>
      <c r="E663" s="3"/>
    </row>
    <row r="664" ht="15.75" customHeight="1">
      <c r="A664" s="3" t="s">
        <v>33</v>
      </c>
      <c r="E664" s="3"/>
    </row>
    <row r="665" ht="15.75" customHeight="1">
      <c r="A665" s="3" t="s">
        <v>68</v>
      </c>
      <c r="E665" s="3"/>
    </row>
    <row r="666" ht="15.75" customHeight="1">
      <c r="A666" s="3" t="s">
        <v>33</v>
      </c>
      <c r="E666" s="3"/>
    </row>
    <row r="667" ht="15.75" customHeight="1">
      <c r="A667" s="3" t="s">
        <v>33</v>
      </c>
      <c r="E667" s="3"/>
    </row>
    <row r="668" ht="15.75" customHeight="1">
      <c r="A668" s="3" t="s">
        <v>33</v>
      </c>
      <c r="D668" s="3"/>
      <c r="E668" s="3"/>
    </row>
    <row r="669" ht="15.75" customHeight="1">
      <c r="A669" s="3" t="s">
        <v>68</v>
      </c>
      <c r="D669" s="3"/>
      <c r="E669" s="3"/>
    </row>
    <row r="670" ht="15.75" customHeight="1">
      <c r="A670" s="3" t="s">
        <v>58</v>
      </c>
      <c r="D670" s="3"/>
      <c r="E670" s="3"/>
    </row>
    <row r="671" ht="15.75" customHeight="1">
      <c r="A671" s="3" t="s">
        <v>33</v>
      </c>
      <c r="D671" s="3"/>
      <c r="E671" s="3"/>
    </row>
    <row r="672" ht="15.75" customHeight="1">
      <c r="A672" s="3" t="s">
        <v>33</v>
      </c>
      <c r="D672" s="3"/>
      <c r="E672" s="3"/>
    </row>
    <row r="673" ht="15.75" customHeight="1">
      <c r="A673" s="3" t="s">
        <v>58</v>
      </c>
      <c r="D673" s="3"/>
      <c r="E673" s="3"/>
    </row>
    <row r="674" ht="15.75" customHeight="1">
      <c r="A674" s="3" t="s">
        <v>33</v>
      </c>
      <c r="D674" s="3"/>
      <c r="E674" s="3"/>
    </row>
    <row r="675" ht="15.75" customHeight="1">
      <c r="A675" s="3" t="s">
        <v>58</v>
      </c>
      <c r="D675" s="3"/>
      <c r="E675" s="3"/>
    </row>
    <row r="676" ht="15.75" customHeight="1">
      <c r="A676" s="3" t="s">
        <v>33</v>
      </c>
      <c r="D676" s="3"/>
      <c r="E676" s="3"/>
    </row>
    <row r="677" ht="15.75" customHeight="1">
      <c r="A677" s="3" t="s">
        <v>33</v>
      </c>
      <c r="D677" s="3"/>
      <c r="E677" s="3"/>
    </row>
    <row r="678" ht="15.75" customHeight="1">
      <c r="A678" s="3" t="s">
        <v>1072</v>
      </c>
    </row>
    <row r="679" ht="15.75" customHeight="1">
      <c r="A679" s="3" t="s">
        <v>68</v>
      </c>
    </row>
    <row r="680" ht="15.75" customHeight="1">
      <c r="A680" s="3" t="s">
        <v>68</v>
      </c>
    </row>
    <row r="681" ht="15.75" customHeight="1">
      <c r="A681" s="3" t="s">
        <v>68</v>
      </c>
    </row>
    <row r="682" ht="15.75" customHeight="1">
      <c r="A682" s="3" t="s">
        <v>58</v>
      </c>
    </row>
    <row r="683" ht="15.75" customHeight="1">
      <c r="A683" s="3" t="s">
        <v>1075</v>
      </c>
    </row>
    <row r="684" ht="15.75" customHeight="1">
      <c r="A684" s="3" t="s">
        <v>68</v>
      </c>
    </row>
    <row r="685" ht="15.75" customHeight="1">
      <c r="A685" s="3" t="s">
        <v>58</v>
      </c>
    </row>
    <row r="686" ht="15.75" customHeight="1">
      <c r="A686" s="3" t="s">
        <v>58</v>
      </c>
    </row>
    <row r="687" ht="15.75" customHeight="1">
      <c r="A687" s="3" t="s">
        <v>68</v>
      </c>
    </row>
    <row r="688" ht="15.75" customHeight="1">
      <c r="A688" s="3" t="s">
        <v>58</v>
      </c>
    </row>
    <row r="689" ht="15.75" customHeight="1">
      <c r="A689" s="3" t="s">
        <v>1075</v>
      </c>
    </row>
    <row r="690" ht="15.75" customHeight="1">
      <c r="A690" s="3" t="s">
        <v>68</v>
      </c>
    </row>
    <row r="691" ht="15.75" customHeight="1">
      <c r="A691" s="3" t="s">
        <v>58</v>
      </c>
    </row>
    <row r="692" ht="15.75" customHeight="1">
      <c r="A692" s="3" t="s">
        <v>1075</v>
      </c>
    </row>
    <row r="693" ht="15.75" customHeight="1">
      <c r="A693" s="3" t="s">
        <v>58</v>
      </c>
    </row>
    <row r="694" ht="15.75" customHeight="1">
      <c r="A694" s="3" t="s">
        <v>58</v>
      </c>
    </row>
    <row r="695" ht="15.75" customHeight="1">
      <c r="A695" s="3" t="s">
        <v>1075</v>
      </c>
    </row>
    <row r="696" ht="15.75" customHeight="1">
      <c r="A696" s="3" t="s">
        <v>58</v>
      </c>
    </row>
    <row r="697" ht="15.75" customHeight="1">
      <c r="A697" s="3" t="s">
        <v>1075</v>
      </c>
    </row>
    <row r="698" ht="15.75" customHeight="1">
      <c r="A698" s="3" t="s">
        <v>1072</v>
      </c>
    </row>
    <row r="699" ht="15.75" customHeight="1">
      <c r="A699" s="3" t="s">
        <v>58</v>
      </c>
    </row>
    <row r="700" ht="15.75" customHeight="1">
      <c r="A700" s="3" t="s">
        <v>1072</v>
      </c>
    </row>
    <row r="701" ht="15.75" customHeight="1">
      <c r="A701" s="3" t="s">
        <v>1072</v>
      </c>
    </row>
    <row r="702" ht="15.75" customHeight="1">
      <c r="A702" s="3" t="s">
        <v>1072</v>
      </c>
    </row>
    <row r="703" ht="15.75" customHeight="1">
      <c r="A703" s="3" t="s">
        <v>58</v>
      </c>
    </row>
    <row r="704" ht="15.75" customHeight="1">
      <c r="A704" s="3"/>
    </row>
    <row r="705" ht="15.75" customHeight="1">
      <c r="A705" s="3"/>
    </row>
    <row r="706" ht="15.75" customHeight="1">
      <c r="A706" s="3"/>
    </row>
    <row r="707" ht="15.75" customHeight="1">
      <c r="A707" s="3"/>
    </row>
    <row r="708" ht="15.75" customHeight="1">
      <c r="A708" s="3"/>
    </row>
    <row r="709" ht="15.75" customHeight="1">
      <c r="A709" s="3"/>
    </row>
    <row r="710" ht="15.75" customHeight="1">
      <c r="A710" s="3"/>
    </row>
    <row r="711" ht="15.75" customHeight="1">
      <c r="A711" s="3"/>
    </row>
    <row r="712" ht="15.75" customHeight="1">
      <c r="A712" s="3"/>
    </row>
    <row r="713" ht="15.75" customHeight="1">
      <c r="A713" s="3"/>
    </row>
    <row r="714" ht="15.75" customHeight="1">
      <c r="A714" s="3"/>
    </row>
    <row r="715" ht="15.75" customHeight="1">
      <c r="A715" s="3"/>
    </row>
    <row r="716" ht="15.75" customHeight="1">
      <c r="A716" s="3"/>
    </row>
    <row r="717" ht="15.75" customHeight="1">
      <c r="A717" s="3"/>
    </row>
    <row r="718" ht="15.75" customHeight="1">
      <c r="A718" s="3"/>
    </row>
    <row r="719" ht="15.75" customHeight="1">
      <c r="A719" s="3"/>
    </row>
    <row r="720" ht="15.75" customHeight="1">
      <c r="A720" s="3"/>
    </row>
    <row r="721" ht="15.75" customHeight="1">
      <c r="A721" s="3"/>
    </row>
    <row r="722" ht="15.75" customHeight="1">
      <c r="A722" s="3"/>
    </row>
    <row r="723" ht="15.75" customHeight="1">
      <c r="A723" s="3"/>
    </row>
    <row r="724" ht="15.75" customHeight="1">
      <c r="A724" s="3"/>
    </row>
    <row r="725" ht="15.75" customHeight="1">
      <c r="A725" s="3"/>
    </row>
    <row r="726" ht="15.75" customHeight="1">
      <c r="A726" s="3"/>
    </row>
    <row r="727" ht="15.75" customHeight="1">
      <c r="A727" s="3"/>
    </row>
    <row r="728" ht="15.75" customHeight="1">
      <c r="A728" s="3"/>
    </row>
    <row r="729" ht="15.75" customHeight="1">
      <c r="A729" s="3"/>
    </row>
    <row r="730" ht="15.75" customHeight="1">
      <c r="A730" s="3"/>
    </row>
    <row r="731" ht="15.75" customHeight="1">
      <c r="A731" s="3"/>
    </row>
    <row r="732" ht="15.75" customHeight="1">
      <c r="A732" s="3"/>
    </row>
    <row r="733" ht="15.75" customHeight="1">
      <c r="A733" s="3"/>
    </row>
    <row r="734" ht="15.75" customHeight="1">
      <c r="A734" s="3"/>
    </row>
    <row r="735" ht="15.75" customHeight="1">
      <c r="A735" s="3"/>
    </row>
    <row r="736" ht="15.75" customHeight="1">
      <c r="A736" s="3"/>
    </row>
    <row r="737" ht="15.75" customHeight="1">
      <c r="A737" s="3"/>
    </row>
    <row r="738" ht="15.75" customHeight="1">
      <c r="A738" s="3"/>
    </row>
    <row r="739" ht="15.75" customHeight="1">
      <c r="A739" s="3"/>
    </row>
    <row r="740" ht="15.75" customHeight="1">
      <c r="A740" s="3"/>
    </row>
    <row r="741" ht="15.75" customHeight="1">
      <c r="A741" s="3"/>
    </row>
    <row r="742" ht="15.75" customHeight="1">
      <c r="A742" s="3"/>
    </row>
    <row r="743" ht="15.75" customHeight="1">
      <c r="A743" s="3"/>
    </row>
    <row r="744" ht="15.75" customHeight="1">
      <c r="A744" s="3"/>
    </row>
    <row r="745" ht="15.75" customHeight="1">
      <c r="A745" s="3"/>
    </row>
    <row r="746" ht="15.75" customHeight="1">
      <c r="A746" s="3"/>
    </row>
    <row r="747" ht="15.75" customHeight="1">
      <c r="A747" s="3"/>
    </row>
    <row r="748" ht="15.75" customHeight="1">
      <c r="A748" s="3"/>
    </row>
    <row r="749" ht="15.75" customHeight="1">
      <c r="A749" s="3"/>
    </row>
    <row r="750" ht="15.75" customHeight="1">
      <c r="A750" s="3"/>
    </row>
    <row r="751" ht="15.75" customHeight="1">
      <c r="A751" s="3"/>
    </row>
    <row r="752" ht="15.75" customHeight="1">
      <c r="A752" s="3"/>
    </row>
    <row r="753" ht="15.75" customHeight="1">
      <c r="A753" s="3"/>
    </row>
    <row r="754" ht="15.75" customHeight="1">
      <c r="A754" s="3"/>
    </row>
    <row r="755" ht="15.75" customHeight="1">
      <c r="A755" s="3"/>
    </row>
    <row r="756" ht="15.75" customHeight="1">
      <c r="A756" s="3"/>
    </row>
    <row r="757" ht="15.75" customHeight="1">
      <c r="A757" s="3"/>
    </row>
    <row r="758" ht="15.75" customHeight="1">
      <c r="A758" s="3"/>
    </row>
    <row r="759" ht="15.75" customHeight="1">
      <c r="A759" s="3"/>
    </row>
    <row r="760" ht="15.75" customHeight="1">
      <c r="A760" s="3"/>
    </row>
    <row r="761" ht="15.75" customHeight="1">
      <c r="A761" s="3"/>
    </row>
    <row r="762" ht="15.75" customHeight="1">
      <c r="A762" s="3"/>
    </row>
    <row r="763" ht="15.75" customHeight="1">
      <c r="A763" s="3"/>
    </row>
    <row r="764" ht="15.75" customHeight="1">
      <c r="A764" s="3"/>
    </row>
    <row r="765" ht="15.75" customHeight="1">
      <c r="A765" s="3"/>
    </row>
    <row r="766" ht="15.75" customHeight="1">
      <c r="A766" s="3"/>
    </row>
    <row r="767" ht="15.75" customHeight="1">
      <c r="A767" s="3"/>
    </row>
    <row r="768" ht="15.75" customHeight="1">
      <c r="A768" s="3"/>
    </row>
    <row r="769" ht="15.75" customHeight="1">
      <c r="A769" s="3"/>
    </row>
    <row r="770" ht="15.75" customHeight="1">
      <c r="A770" s="3"/>
    </row>
    <row r="771" ht="15.75" customHeight="1">
      <c r="A771" s="3"/>
    </row>
    <row r="772" ht="15.75" customHeight="1">
      <c r="A772" s="3"/>
    </row>
    <row r="773" ht="15.75" customHeight="1">
      <c r="A773" s="3"/>
    </row>
    <row r="774" ht="15.75" customHeight="1">
      <c r="A774" s="3"/>
    </row>
    <row r="775" ht="15.75" customHeight="1">
      <c r="A775" s="3"/>
    </row>
    <row r="776" ht="15.75" customHeight="1">
      <c r="A776" s="3"/>
    </row>
    <row r="777" ht="15.75" customHeight="1">
      <c r="A777" s="3"/>
    </row>
    <row r="778" ht="15.75" customHeight="1">
      <c r="A778" s="3"/>
    </row>
    <row r="779" ht="15.75" customHeight="1">
      <c r="A779" s="3"/>
    </row>
    <row r="780" ht="15.75" customHeight="1">
      <c r="A780" s="3"/>
    </row>
    <row r="781" ht="15.75" customHeight="1">
      <c r="A781" s="3"/>
    </row>
    <row r="782" ht="15.75" customHeight="1">
      <c r="A782" s="3"/>
    </row>
    <row r="783" ht="15.75" customHeight="1">
      <c r="A783" s="3"/>
    </row>
    <row r="784" ht="15.75" customHeight="1">
      <c r="A784" s="3"/>
    </row>
    <row r="785" ht="15.75" customHeight="1">
      <c r="A785" s="3"/>
    </row>
    <row r="786" ht="15.75" customHeight="1">
      <c r="A786" s="3"/>
    </row>
    <row r="787" ht="15.75" customHeight="1">
      <c r="A787" s="3"/>
    </row>
    <row r="788" ht="15.75" customHeight="1">
      <c r="A788" s="3"/>
    </row>
    <row r="789" ht="15.75" customHeight="1">
      <c r="A789" s="3"/>
    </row>
    <row r="790" ht="15.75" customHeight="1">
      <c r="A790" s="3"/>
    </row>
    <row r="791" ht="15.75" customHeight="1">
      <c r="A791" s="3"/>
    </row>
    <row r="792" ht="15.75" customHeight="1">
      <c r="A792" s="3"/>
    </row>
    <row r="793" ht="15.75" customHeight="1">
      <c r="A793" s="3"/>
    </row>
    <row r="794" ht="15.75" customHeight="1">
      <c r="A794" s="3"/>
    </row>
    <row r="795" ht="15.75" customHeight="1">
      <c r="A795" s="3"/>
    </row>
    <row r="796" ht="15.75" customHeight="1">
      <c r="A796" s="3"/>
    </row>
    <row r="797" ht="15.75" customHeight="1">
      <c r="A797" s="3"/>
    </row>
    <row r="798" ht="15.75" customHeight="1">
      <c r="A798" s="3"/>
    </row>
    <row r="799" ht="15.75" customHeight="1">
      <c r="A799" s="3"/>
    </row>
    <row r="800" ht="15.75" customHeight="1">
      <c r="A800" s="3"/>
    </row>
    <row r="801" ht="15.75" customHeight="1">
      <c r="A801" s="3"/>
    </row>
    <row r="802" ht="15.75" customHeight="1">
      <c r="A802" s="3"/>
    </row>
    <row r="803" ht="15.75" customHeight="1">
      <c r="A803" s="3"/>
    </row>
    <row r="804" ht="15.75" customHeight="1">
      <c r="A804" s="3"/>
    </row>
    <row r="805" ht="15.75" customHeight="1">
      <c r="A805" s="3"/>
    </row>
    <row r="806" ht="15.75" customHeight="1">
      <c r="A806" s="3"/>
    </row>
    <row r="807" ht="15.75" customHeight="1">
      <c r="A807" s="3"/>
    </row>
    <row r="808" ht="15.75" customHeight="1">
      <c r="A808" s="3"/>
    </row>
    <row r="809" ht="15.75" customHeight="1">
      <c r="A809" s="3"/>
    </row>
    <row r="810" ht="15.75" customHeight="1">
      <c r="A810" s="3"/>
    </row>
    <row r="811" ht="15.75" customHeight="1">
      <c r="A811" s="3"/>
    </row>
    <row r="812" ht="15.75" customHeight="1">
      <c r="A812" s="3"/>
    </row>
    <row r="813" ht="15.75" customHeight="1">
      <c r="A813" s="3"/>
    </row>
    <row r="814" ht="15.75" customHeight="1">
      <c r="A814" s="3"/>
    </row>
    <row r="815" ht="15.75" customHeight="1">
      <c r="A815" s="3"/>
    </row>
    <row r="816" ht="15.75" customHeight="1">
      <c r="A816" s="3"/>
    </row>
    <row r="817" ht="15.75" customHeight="1">
      <c r="A817" s="3"/>
    </row>
    <row r="818" ht="15.75" customHeight="1">
      <c r="A818" s="3"/>
    </row>
    <row r="819" ht="15.75" customHeight="1">
      <c r="A819" s="3"/>
    </row>
    <row r="820" ht="15.75" customHeight="1">
      <c r="A820" s="3"/>
    </row>
    <row r="821" ht="15.75" customHeight="1">
      <c r="A821" s="3"/>
    </row>
    <row r="822" ht="15.75" customHeight="1">
      <c r="A822" s="3"/>
    </row>
    <row r="823" ht="15.75" customHeight="1">
      <c r="A823" s="3"/>
    </row>
    <row r="824" ht="15.75" customHeight="1">
      <c r="A824" s="3"/>
    </row>
    <row r="825" ht="15.75" customHeight="1">
      <c r="A825" s="3"/>
    </row>
    <row r="826" ht="15.75" customHeight="1">
      <c r="A826" s="3"/>
    </row>
    <row r="827" ht="15.75" customHeight="1">
      <c r="A827" s="3"/>
    </row>
    <row r="828" ht="15.75" customHeight="1">
      <c r="A828" s="3"/>
    </row>
    <row r="829" ht="15.75" customHeight="1">
      <c r="A829" s="3"/>
    </row>
    <row r="830" ht="15.75" customHeight="1">
      <c r="A830" s="3"/>
    </row>
    <row r="831" ht="15.75" customHeight="1">
      <c r="A831" s="3"/>
    </row>
    <row r="832" ht="15.75" customHeight="1">
      <c r="A832" s="3"/>
    </row>
    <row r="833" ht="15.75" customHeight="1">
      <c r="A833" s="3"/>
    </row>
    <row r="834" ht="15.75" customHeight="1">
      <c r="A834" s="3"/>
    </row>
    <row r="835" ht="15.75" customHeight="1">
      <c r="A835" s="3"/>
    </row>
    <row r="836" ht="15.75" customHeight="1">
      <c r="A836" s="3"/>
    </row>
    <row r="837" ht="15.75" customHeight="1">
      <c r="A837" s="3"/>
    </row>
    <row r="838" ht="15.75" customHeight="1">
      <c r="A838" s="3"/>
    </row>
    <row r="839" ht="15.75" customHeight="1">
      <c r="A839" s="3"/>
    </row>
    <row r="840" ht="15.75" customHeight="1">
      <c r="A840" s="3"/>
    </row>
    <row r="841" ht="15.75" customHeight="1">
      <c r="A841" s="3"/>
    </row>
    <row r="842" ht="15.75" customHeight="1">
      <c r="A842" s="3"/>
    </row>
    <row r="843" ht="15.75" customHeight="1">
      <c r="A843" s="3"/>
    </row>
    <row r="844" ht="15.75" customHeight="1">
      <c r="A844" s="3"/>
    </row>
    <row r="845" ht="15.75" customHeight="1">
      <c r="A845" s="3"/>
    </row>
    <row r="846" ht="15.75" customHeight="1">
      <c r="A846" s="3"/>
    </row>
    <row r="847" ht="15.75" customHeight="1">
      <c r="A847" s="3"/>
    </row>
    <row r="848" ht="15.75" customHeight="1">
      <c r="A848" s="3"/>
    </row>
    <row r="849" ht="15.75" customHeight="1">
      <c r="A849" s="3"/>
    </row>
    <row r="850" ht="15.75" customHeight="1">
      <c r="A850" s="3"/>
    </row>
    <row r="851" ht="15.75" customHeight="1">
      <c r="A851" s="3"/>
    </row>
    <row r="852" ht="15.75" customHeight="1">
      <c r="A852" s="3"/>
    </row>
    <row r="853" ht="15.75" customHeight="1">
      <c r="A853" s="3"/>
    </row>
    <row r="854" ht="15.75" customHeight="1">
      <c r="A854" s="3"/>
    </row>
    <row r="855" ht="15.75" customHeight="1">
      <c r="A855" s="3"/>
    </row>
    <row r="856" ht="15.75" customHeight="1">
      <c r="A856" s="3"/>
    </row>
    <row r="857" ht="15.75" customHeight="1">
      <c r="A857" s="3"/>
    </row>
    <row r="858" ht="15.75" customHeight="1">
      <c r="A858" s="3"/>
    </row>
    <row r="859" ht="15.75" customHeight="1">
      <c r="A859" s="3"/>
    </row>
    <row r="860" ht="15.75" customHeight="1">
      <c r="A860" s="3"/>
    </row>
    <row r="861" ht="15.75" customHeight="1">
      <c r="A861" s="3"/>
    </row>
    <row r="862" ht="15.75" customHeight="1">
      <c r="A862" s="3"/>
    </row>
    <row r="863" ht="15.75" customHeight="1">
      <c r="A863" s="3"/>
    </row>
    <row r="864" ht="15.75" customHeight="1">
      <c r="A864" s="3"/>
    </row>
    <row r="865" ht="15.75" customHeight="1">
      <c r="A865" s="3"/>
    </row>
    <row r="866" ht="15.75" customHeight="1">
      <c r="A866" s="3"/>
    </row>
    <row r="867" ht="15.75" customHeight="1">
      <c r="A867" s="3"/>
    </row>
    <row r="868" ht="15.75" customHeight="1">
      <c r="A868" s="3"/>
    </row>
    <row r="869" ht="15.75" customHeight="1">
      <c r="A869" s="3"/>
    </row>
    <row r="870" ht="15.75" customHeight="1">
      <c r="A870" s="3"/>
    </row>
    <row r="871" ht="15.75" customHeight="1">
      <c r="A871" s="3"/>
    </row>
    <row r="872" ht="15.75" customHeight="1">
      <c r="A872" s="3"/>
    </row>
    <row r="873" ht="15.75" customHeight="1">
      <c r="A873" s="3"/>
    </row>
    <row r="874" ht="15.75" customHeight="1">
      <c r="A874" s="3"/>
    </row>
    <row r="875" ht="15.75" customHeight="1">
      <c r="A875" s="3"/>
    </row>
    <row r="876" ht="15.75" customHeight="1">
      <c r="A876" s="3"/>
    </row>
    <row r="877" ht="15.75" customHeight="1">
      <c r="A877" s="3"/>
    </row>
    <row r="878" ht="15.75" customHeight="1">
      <c r="A878" s="3"/>
    </row>
    <row r="879" ht="15.75" customHeight="1">
      <c r="A879" s="3"/>
    </row>
    <row r="880" ht="15.75" customHeight="1">
      <c r="A880" s="3"/>
    </row>
    <row r="881" ht="15.75" customHeight="1">
      <c r="A881" s="3"/>
    </row>
    <row r="882" ht="15.75" customHeight="1">
      <c r="A882" s="3"/>
    </row>
    <row r="883" ht="15.75" customHeight="1">
      <c r="A883" s="3"/>
    </row>
    <row r="884" ht="15.75" customHeight="1">
      <c r="A884" s="3"/>
    </row>
    <row r="885" ht="15.75" customHeight="1">
      <c r="A885" s="3"/>
    </row>
    <row r="886" ht="15.75" customHeight="1">
      <c r="A886" s="3"/>
    </row>
    <row r="887" ht="15.75" customHeight="1">
      <c r="A887" s="3"/>
    </row>
    <row r="888" ht="15.75" customHeight="1">
      <c r="A888" s="3"/>
    </row>
    <row r="889" ht="15.75" customHeight="1">
      <c r="A889" s="3"/>
    </row>
    <row r="890" ht="15.75" customHeight="1">
      <c r="A890" s="3"/>
    </row>
    <row r="891" ht="15.75" customHeight="1">
      <c r="A891" s="3"/>
    </row>
    <row r="892" ht="15.75" customHeight="1">
      <c r="A892" s="3"/>
    </row>
    <row r="893" ht="15.75" customHeight="1">
      <c r="A893" s="3"/>
    </row>
    <row r="894" ht="15.75" customHeight="1">
      <c r="A894" s="3"/>
    </row>
    <row r="895" ht="15.75" customHeight="1">
      <c r="A895" s="3"/>
    </row>
    <row r="896" ht="15.75" customHeight="1">
      <c r="A896" s="3"/>
    </row>
    <row r="897" ht="15.75" customHeight="1">
      <c r="A897" s="3"/>
    </row>
    <row r="898" ht="15.75" customHeight="1">
      <c r="A898" s="3"/>
    </row>
    <row r="899" ht="15.75" customHeight="1">
      <c r="A899" s="3"/>
    </row>
    <row r="900" ht="15.75" customHeight="1">
      <c r="A900" s="3"/>
    </row>
    <row r="901" ht="15.75" customHeight="1">
      <c r="A901" s="3"/>
    </row>
    <row r="902" ht="15.75" customHeight="1">
      <c r="A902" s="3"/>
    </row>
    <row r="903" ht="15.75" customHeight="1">
      <c r="A903" s="3"/>
    </row>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