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D CBIC 3 (Novo Site)\A - Atualização Site\00 Arquivos CBIC_ COVID 2020 e 2023\DIARIOS BDCBIC\"/>
    </mc:Choice>
  </mc:AlternateContent>
  <xr:revisionPtr revIDLastSave="0" documentId="13_ncr:1_{6C411D98-5982-4C4A-9FCC-5EB4171CC9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_07.B.03" sheetId="1" r:id="rId1"/>
  </sheets>
  <definedNames>
    <definedName name="_xlnm.Print_Area" localSheetId="0">'tabela_07.B.03'!$A$1:$L$45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L40" i="1"/>
  <c r="I40" i="1"/>
  <c r="H40" i="1"/>
  <c r="G40" i="1"/>
  <c r="F40" i="1"/>
  <c r="D40" i="1"/>
  <c r="C40" i="1"/>
  <c r="E24" i="1" l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<sst xmlns="http://schemas.openxmlformats.org/spreadsheetml/2006/main" count="85" uniqueCount="26">
  <si>
    <t>...</t>
  </si>
  <si>
    <t>Produção (mil t)</t>
  </si>
  <si>
    <t>Consumo Aparente (mil t)</t>
  </si>
  <si>
    <t>ANO</t>
  </si>
  <si>
    <t>PRODUTOS LONGOS - TOTAL</t>
  </si>
  <si>
    <t>LAMINADOS LONGOS</t>
  </si>
  <si>
    <t>VERGALHÕES</t>
  </si>
  <si>
    <t>PERFIS</t>
  </si>
  <si>
    <r>
      <t>Leves</t>
    </r>
    <r>
      <rPr>
        <b/>
        <vertAlign val="superscript"/>
        <sz val="9"/>
        <color indexed="9"/>
        <rFont val="Arial"/>
        <family val="2"/>
      </rPr>
      <t>1</t>
    </r>
  </si>
  <si>
    <t>PRODUÇÃO E CONSUMO APARENTE* DE PRODUTOS DE AÇO LONGO</t>
  </si>
  <si>
    <r>
      <t>Médios</t>
    </r>
    <r>
      <rPr>
        <b/>
        <vertAlign val="superscript"/>
        <sz val="9"/>
        <color indexed="9"/>
        <rFont val="Arial"/>
        <family val="2"/>
      </rPr>
      <t>2</t>
    </r>
  </si>
  <si>
    <r>
      <t>Pesados</t>
    </r>
    <r>
      <rPr>
        <b/>
        <vertAlign val="superscript"/>
        <sz val="9"/>
        <color indexed="9"/>
        <rFont val="Arial"/>
        <family val="2"/>
      </rPr>
      <t>3</t>
    </r>
  </si>
  <si>
    <r>
      <t>Médios e Pesados</t>
    </r>
    <r>
      <rPr>
        <b/>
        <vertAlign val="superscript"/>
        <sz val="9"/>
        <color indexed="9"/>
        <rFont val="Arial"/>
        <family val="2"/>
      </rPr>
      <t>2 e 3</t>
    </r>
  </si>
  <si>
    <r>
      <t>(...)</t>
    </r>
    <r>
      <rPr>
        <sz val="8"/>
        <color indexed="48"/>
        <rFont val="Arial"/>
        <family val="2"/>
      </rPr>
      <t xml:space="preserve"> Dados não disponíveis.</t>
    </r>
  </si>
  <si>
    <r>
      <t xml:space="preserve">(*) </t>
    </r>
    <r>
      <rPr>
        <sz val="8"/>
        <color indexed="48"/>
        <rFont val="Arial"/>
        <family val="2"/>
      </rPr>
      <t>Consumo aparente: representa o somatório entre as vendas internas e as importações.</t>
    </r>
  </si>
  <si>
    <r>
      <t>(1)</t>
    </r>
    <r>
      <rPr>
        <sz val="8"/>
        <color indexed="10"/>
        <rFont val="Arial"/>
        <family val="2"/>
      </rPr>
      <t xml:space="preserve"> Abaixo de 80mm, </t>
    </r>
    <r>
      <rPr>
        <b/>
        <sz val="8"/>
        <color indexed="10"/>
        <rFont val="Arial"/>
        <family val="2"/>
      </rPr>
      <t>(2)</t>
    </r>
    <r>
      <rPr>
        <sz val="8"/>
        <color indexed="10"/>
        <rFont val="Arial"/>
        <family val="2"/>
      </rPr>
      <t xml:space="preserve"> De 80mm a 150mm e </t>
    </r>
    <r>
      <rPr>
        <b/>
        <sz val="8"/>
        <color indexed="10"/>
        <rFont val="Arial"/>
        <family val="2"/>
      </rPr>
      <t xml:space="preserve">(3) </t>
    </r>
    <r>
      <rPr>
        <sz val="8"/>
        <color indexed="10"/>
        <rFont val="Arial"/>
        <family val="2"/>
      </rPr>
      <t>Acima de 150mm.</t>
    </r>
  </si>
  <si>
    <r>
      <t xml:space="preserve">Elaboração: </t>
    </r>
    <r>
      <rPr>
        <sz val="8"/>
        <color indexed="48"/>
        <rFont val="Arial"/>
        <family val="2"/>
      </rPr>
      <t>Banco de Dados-CBIC</t>
    </r>
  </si>
  <si>
    <t>Consumo Aparente (mil t)*</t>
  </si>
  <si>
    <t>(**) Valor refere-se ao somatório total dos perfis médio e pesado.</t>
  </si>
  <si>
    <t>662 **</t>
  </si>
  <si>
    <t>711 **</t>
  </si>
  <si>
    <r>
      <rPr>
        <b/>
        <sz val="8"/>
        <color indexed="48"/>
        <rFont val="Arial"/>
        <family val="2"/>
      </rPr>
      <t>Fonte:</t>
    </r>
    <r>
      <rPr>
        <sz val="8"/>
        <color indexed="48"/>
        <rFont val="Arial"/>
        <family val="2"/>
      </rPr>
      <t>Anuário Estatístico 2023 - Instituto Brasileiro de Siderurgia-IBS. (Instituto Aço Brasil).</t>
    </r>
  </si>
  <si>
    <t>617**</t>
  </si>
  <si>
    <t>627**</t>
  </si>
  <si>
    <t>Variação % 2022/2021</t>
  </si>
  <si>
    <t>BRASIL - 1990 a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</si>
</sst>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MS Sans Serif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MS Sans Serif"/>
      <family val="2"/>
    </font>
    <font>
      <b/>
      <sz val="8"/>
      <color indexed="9"/>
      <name val="Arial"/>
      <family val="2"/>
    </font>
    <font>
      <b/>
      <sz val="11"/>
      <color indexed="48"/>
      <name val="Arial"/>
      <family val="2"/>
    </font>
    <font>
      <sz val="9"/>
      <color indexed="48"/>
      <name val="Arial"/>
      <family val="2"/>
    </font>
    <font>
      <b/>
      <sz val="8"/>
      <color indexed="48"/>
      <name val="Arial"/>
      <family val="2"/>
    </font>
    <font>
      <sz val="8"/>
      <color indexed="48"/>
      <name val="Arial"/>
      <family val="2"/>
    </font>
    <font>
      <b/>
      <sz val="9"/>
      <color indexed="9"/>
      <name val="Arial"/>
      <family val="2"/>
    </font>
    <font>
      <b/>
      <vertAlign val="superscript"/>
      <sz val="9"/>
      <color indexed="9"/>
      <name val="Arial"/>
      <family val="2"/>
    </font>
    <font>
      <sz val="7"/>
      <color indexed="10"/>
      <name val="Arial"/>
      <family val="2"/>
    </font>
    <font>
      <sz val="8"/>
      <color indexed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3" fontId="1" fillId="0" borderId="0" xfId="0" applyNumberFormat="1" applyFont="1"/>
    <xf numFmtId="0" fontId="8" fillId="2" borderId="1" xfId="0" applyFont="1" applyFill="1" applyBorder="1" applyAlignment="1">
      <alignment horizontal="center" vertical="distributed"/>
    </xf>
    <xf numFmtId="0" fontId="11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distributed"/>
    </xf>
    <xf numFmtId="0" fontId="8" fillId="2" borderId="2" xfId="0" applyFont="1" applyFill="1" applyBorder="1" applyAlignment="1">
      <alignment horizontal="center" vertical="distributed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3" fillId="2" borderId="3" xfId="0" applyFont="1" applyFill="1" applyBorder="1" applyAlignment="1">
      <alignment horizontal="center" vertical="distributed"/>
    </xf>
    <xf numFmtId="0" fontId="6" fillId="0" borderId="4" xfId="0" applyFont="1" applyBorder="1"/>
    <xf numFmtId="0" fontId="8" fillId="2" borderId="5" xfId="0" applyFont="1" applyFill="1" applyBorder="1" applyAlignment="1">
      <alignment horizontal="center" vertical="distributed"/>
    </xf>
    <xf numFmtId="38" fontId="1" fillId="0" borderId="6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7" fillId="0" borderId="0" xfId="0" applyFont="1"/>
    <xf numFmtId="40" fontId="18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" fontId="1" fillId="0" borderId="9" xfId="0" applyNumberFormat="1" applyFont="1" applyBorder="1" applyAlignment="1">
      <alignment horizontal="center"/>
    </xf>
    <xf numFmtId="0" fontId="19" fillId="0" borderId="0" xfId="0" applyFont="1" applyAlignment="1">
      <alignment horizontal="left" vertical="center"/>
    </xf>
    <xf numFmtId="1" fontId="4" fillId="3" borderId="10" xfId="0" applyNumberFormat="1" applyFont="1" applyFill="1" applyBorder="1" applyAlignment="1">
      <alignment horizontal="centerContinuous" vertical="center" wrapText="1"/>
    </xf>
    <xf numFmtId="40" fontId="4" fillId="3" borderId="2" xfId="0" applyNumberFormat="1" applyFont="1" applyFill="1" applyBorder="1" applyAlignment="1">
      <alignment horizontal="center" vertical="center"/>
    </xf>
    <xf numFmtId="38" fontId="1" fillId="4" borderId="6" xfId="0" applyNumberFormat="1" applyFont="1" applyFill="1" applyBorder="1" applyAlignment="1">
      <alignment horizontal="center"/>
    </xf>
    <xf numFmtId="38" fontId="1" fillId="4" borderId="7" xfId="0" applyNumberFormat="1" applyFont="1" applyFill="1" applyBorder="1" applyAlignment="1">
      <alignment horizontal="center"/>
    </xf>
    <xf numFmtId="38" fontId="1" fillId="4" borderId="1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1" fontId="1" fillId="4" borderId="9" xfId="0" applyNumberFormat="1" applyFont="1" applyFill="1" applyBorder="1" applyAlignment="1">
      <alignment horizontal="center"/>
    </xf>
    <xf numFmtId="0" fontId="1" fillId="4" borderId="0" xfId="0" applyFont="1" applyFill="1"/>
    <xf numFmtId="40" fontId="18" fillId="3" borderId="3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38" fontId="1" fillId="4" borderId="3" xfId="0" applyNumberFormat="1" applyFont="1" applyFill="1" applyBorder="1" applyAlignment="1">
      <alignment horizontal="center"/>
    </xf>
    <xf numFmtId="38" fontId="1" fillId="4" borderId="1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3" fillId="2" borderId="3" xfId="0" applyFont="1" applyFill="1" applyBorder="1" applyAlignment="1">
      <alignment horizontal="center" vertical="distributed"/>
    </xf>
    <xf numFmtId="0" fontId="13" fillId="2" borderId="11" xfId="0" applyFont="1" applyFill="1" applyBorder="1" applyAlignment="1">
      <alignment horizontal="center" vertical="distributed"/>
    </xf>
    <xf numFmtId="0" fontId="13" fillId="2" borderId="10" xfId="0" applyFont="1" applyFill="1" applyBorder="1" applyAlignment="1">
      <alignment horizontal="center" vertical="distributed"/>
    </xf>
    <xf numFmtId="38" fontId="1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8"/>
  </sheetPr>
  <dimension ref="A1:M46"/>
  <sheetViews>
    <sheetView showGridLines="0" tabSelected="1" workbookViewId="0">
      <selection activeCell="E47" sqref="E47"/>
    </sheetView>
  </sheetViews>
  <sheetFormatPr defaultRowHeight="12.75" x14ac:dyDescent="0.2"/>
  <cols>
    <col min="1" max="1" width="12.7109375" customWidth="1"/>
    <col min="2" max="3" width="13.7109375" customWidth="1"/>
    <col min="4" max="4" width="9.7109375" customWidth="1"/>
    <col min="5" max="5" width="13.42578125" bestFit="1" customWidth="1"/>
    <col min="6" max="6" width="9.7109375" customWidth="1"/>
    <col min="7" max="7" width="13.42578125" bestFit="1" customWidth="1"/>
    <col min="8" max="8" width="9.7109375" customWidth="1"/>
    <col min="9" max="9" width="13.42578125" bestFit="1" customWidth="1"/>
    <col min="10" max="11" width="9.7109375" customWidth="1"/>
    <col min="12" max="12" width="18.7109375" customWidth="1"/>
  </cols>
  <sheetData>
    <row r="1" spans="1:12" s="5" customFormat="1" ht="15" x14ac:dyDescent="0.25">
      <c r="A1" s="45" t="s">
        <v>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s="5" customFormat="1" ht="12" x14ac:dyDescent="0.2">
      <c r="A2" s="42" t="s">
        <v>25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s="1" customFormat="1" x14ac:dyDescent="0.2">
      <c r="L3" s="2"/>
    </row>
    <row r="4" spans="1:12" s="3" customFormat="1" ht="15" customHeight="1" x14ac:dyDescent="0.2">
      <c r="A4" s="48" t="s">
        <v>3</v>
      </c>
      <c r="B4" s="46" t="s">
        <v>4</v>
      </c>
      <c r="C4" s="48"/>
      <c r="D4" s="46" t="s">
        <v>5</v>
      </c>
      <c r="E4" s="48"/>
      <c r="F4" s="47" t="s">
        <v>6</v>
      </c>
      <c r="G4" s="48"/>
      <c r="H4" s="46" t="s">
        <v>7</v>
      </c>
      <c r="I4" s="47"/>
      <c r="J4" s="47"/>
      <c r="K4" s="47"/>
      <c r="L4" s="47"/>
    </row>
    <row r="5" spans="1:12" s="3" customFormat="1" ht="13.5" customHeight="1" x14ac:dyDescent="0.2">
      <c r="A5" s="48"/>
      <c r="B5" s="40" t="s">
        <v>1</v>
      </c>
      <c r="C5" s="40" t="s">
        <v>17</v>
      </c>
      <c r="D5" s="40" t="s">
        <v>1</v>
      </c>
      <c r="E5" s="40" t="s">
        <v>2</v>
      </c>
      <c r="F5" s="40" t="s">
        <v>1</v>
      </c>
      <c r="G5" s="40" t="s">
        <v>2</v>
      </c>
      <c r="H5" s="46" t="s">
        <v>8</v>
      </c>
      <c r="I5" s="48"/>
      <c r="J5" s="10" t="s">
        <v>10</v>
      </c>
      <c r="K5" s="10" t="s">
        <v>11</v>
      </c>
      <c r="L5" s="15" t="s">
        <v>12</v>
      </c>
    </row>
    <row r="6" spans="1:12" s="4" customFormat="1" ht="22.5" x14ac:dyDescent="0.2">
      <c r="A6" s="48"/>
      <c r="B6" s="41"/>
      <c r="C6" s="41"/>
      <c r="D6" s="41"/>
      <c r="E6" s="41"/>
      <c r="F6" s="41"/>
      <c r="G6" s="41"/>
      <c r="H6" s="8" t="s">
        <v>1</v>
      </c>
      <c r="I6" s="8" t="s">
        <v>2</v>
      </c>
      <c r="J6" s="11" t="s">
        <v>1</v>
      </c>
      <c r="K6" s="11" t="s">
        <v>1</v>
      </c>
      <c r="L6" s="17" t="s">
        <v>2</v>
      </c>
    </row>
    <row r="7" spans="1:12" s="23" customFormat="1" ht="12.75" customHeight="1" x14ac:dyDescent="0.2">
      <c r="A7" s="20">
        <v>1990</v>
      </c>
      <c r="B7" s="21" t="s">
        <v>0</v>
      </c>
      <c r="C7" s="21" t="s">
        <v>0</v>
      </c>
      <c r="D7" s="21" t="s">
        <v>0</v>
      </c>
      <c r="E7" s="21" t="s">
        <v>0</v>
      </c>
      <c r="F7" s="21">
        <v>2343</v>
      </c>
      <c r="G7" s="21">
        <v>1321</v>
      </c>
      <c r="H7" s="21">
        <v>146</v>
      </c>
      <c r="I7" s="21">
        <v>148</v>
      </c>
      <c r="J7" s="21" t="s">
        <v>0</v>
      </c>
      <c r="K7" s="21" t="s">
        <v>0</v>
      </c>
      <c r="L7" s="22" t="s">
        <v>0</v>
      </c>
    </row>
    <row r="8" spans="1:12" s="23" customFormat="1" ht="12.75" customHeight="1" x14ac:dyDescent="0.2">
      <c r="A8" s="24">
        <v>1991</v>
      </c>
      <c r="B8" s="18" t="s">
        <v>0</v>
      </c>
      <c r="C8" s="18" t="s">
        <v>0</v>
      </c>
      <c r="D8" s="18" t="s">
        <v>0</v>
      </c>
      <c r="E8" s="18" t="s">
        <v>0</v>
      </c>
      <c r="F8" s="18">
        <v>1986</v>
      </c>
      <c r="G8" s="18">
        <v>1353</v>
      </c>
      <c r="H8" s="18">
        <v>220</v>
      </c>
      <c r="I8" s="18">
        <v>184</v>
      </c>
      <c r="J8" s="18" t="s">
        <v>0</v>
      </c>
      <c r="K8" s="18" t="s">
        <v>0</v>
      </c>
      <c r="L8" s="19" t="s">
        <v>0</v>
      </c>
    </row>
    <row r="9" spans="1:12" s="23" customFormat="1" ht="12.75" customHeight="1" x14ac:dyDescent="0.2">
      <c r="A9" s="24">
        <v>1992</v>
      </c>
      <c r="B9" s="18" t="s">
        <v>0</v>
      </c>
      <c r="C9" s="18" t="s">
        <v>0</v>
      </c>
      <c r="D9" s="18" t="s">
        <v>0</v>
      </c>
      <c r="E9" s="18" t="s">
        <v>0</v>
      </c>
      <c r="F9" s="18">
        <v>2076</v>
      </c>
      <c r="G9" s="18">
        <v>1288</v>
      </c>
      <c r="H9" s="18">
        <v>187</v>
      </c>
      <c r="I9" s="18">
        <v>148</v>
      </c>
      <c r="J9" s="18" t="s">
        <v>0</v>
      </c>
      <c r="K9" s="18" t="s">
        <v>0</v>
      </c>
      <c r="L9" s="19" t="s">
        <v>0</v>
      </c>
    </row>
    <row r="10" spans="1:12" s="23" customFormat="1" ht="12.75" customHeight="1" x14ac:dyDescent="0.2">
      <c r="A10" s="24">
        <v>1993</v>
      </c>
      <c r="B10" s="18">
        <v>6477</v>
      </c>
      <c r="C10" s="18" t="s">
        <v>0</v>
      </c>
      <c r="D10" s="18" t="s">
        <v>0</v>
      </c>
      <c r="E10" s="18" t="s">
        <v>0</v>
      </c>
      <c r="F10" s="18">
        <v>2311</v>
      </c>
      <c r="G10" s="18">
        <v>1406</v>
      </c>
      <c r="H10" s="18">
        <v>220</v>
      </c>
      <c r="I10" s="18">
        <v>146</v>
      </c>
      <c r="J10" s="18">
        <v>105</v>
      </c>
      <c r="K10" s="18">
        <v>27</v>
      </c>
      <c r="L10" s="19" t="s">
        <v>0</v>
      </c>
    </row>
    <row r="11" spans="1:12" s="23" customFormat="1" ht="12.75" customHeight="1" x14ac:dyDescent="0.2">
      <c r="A11" s="24">
        <v>1994</v>
      </c>
      <c r="B11" s="18">
        <v>6618</v>
      </c>
      <c r="C11" s="18">
        <v>4915</v>
      </c>
      <c r="D11" s="18" t="s">
        <v>0</v>
      </c>
      <c r="E11" s="18" t="s">
        <v>0</v>
      </c>
      <c r="F11" s="18">
        <v>2240</v>
      </c>
      <c r="G11" s="18">
        <v>1475</v>
      </c>
      <c r="H11" s="18">
        <v>235</v>
      </c>
      <c r="I11" s="18">
        <v>156</v>
      </c>
      <c r="J11" s="18">
        <v>116</v>
      </c>
      <c r="K11" s="18">
        <v>36</v>
      </c>
      <c r="L11" s="19">
        <v>117</v>
      </c>
    </row>
    <row r="12" spans="1:12" s="23" customFormat="1" ht="12.75" customHeight="1" x14ac:dyDescent="0.2">
      <c r="A12" s="24">
        <v>1995</v>
      </c>
      <c r="B12" s="18">
        <v>5434</v>
      </c>
      <c r="C12" s="18">
        <v>4670</v>
      </c>
      <c r="D12" s="18" t="s">
        <v>0</v>
      </c>
      <c r="E12" s="18" t="s">
        <v>0</v>
      </c>
      <c r="F12" s="18">
        <v>1697</v>
      </c>
      <c r="G12" s="18">
        <v>1466</v>
      </c>
      <c r="H12" s="18">
        <v>217</v>
      </c>
      <c r="I12" s="18">
        <v>169</v>
      </c>
      <c r="J12" s="18">
        <v>92</v>
      </c>
      <c r="K12" s="18">
        <v>25</v>
      </c>
      <c r="L12" s="19">
        <v>98</v>
      </c>
    </row>
    <row r="13" spans="1:12" s="23" customFormat="1" ht="12.75" customHeight="1" x14ac:dyDescent="0.2">
      <c r="A13" s="24">
        <v>1996</v>
      </c>
      <c r="B13" s="18">
        <v>5661</v>
      </c>
      <c r="C13" s="18">
        <v>5318</v>
      </c>
      <c r="D13" s="18" t="s">
        <v>0</v>
      </c>
      <c r="E13" s="18" t="s">
        <v>0</v>
      </c>
      <c r="F13" s="18">
        <v>1976</v>
      </c>
      <c r="G13" s="18">
        <v>1898</v>
      </c>
      <c r="H13" s="18">
        <v>197</v>
      </c>
      <c r="I13" s="18">
        <v>188</v>
      </c>
      <c r="J13" s="18">
        <v>85</v>
      </c>
      <c r="K13" s="18">
        <v>1</v>
      </c>
      <c r="L13" s="19">
        <v>91</v>
      </c>
    </row>
    <row r="14" spans="1:12" s="23" customFormat="1" ht="12.75" customHeight="1" x14ac:dyDescent="0.2">
      <c r="A14" s="24">
        <v>1997</v>
      </c>
      <c r="B14" s="18">
        <v>6158</v>
      </c>
      <c r="C14" s="18">
        <v>6276</v>
      </c>
      <c r="D14" s="18" t="s">
        <v>0</v>
      </c>
      <c r="E14" s="18" t="s">
        <v>0</v>
      </c>
      <c r="F14" s="18">
        <v>2317</v>
      </c>
      <c r="G14" s="18">
        <v>2173</v>
      </c>
      <c r="H14" s="18">
        <v>265</v>
      </c>
      <c r="I14" s="18">
        <v>258</v>
      </c>
      <c r="J14" s="18">
        <v>83</v>
      </c>
      <c r="K14" s="18" t="s">
        <v>0</v>
      </c>
      <c r="L14" s="19">
        <v>88</v>
      </c>
    </row>
    <row r="15" spans="1:12" s="23" customFormat="1" ht="12.75" customHeight="1" x14ac:dyDescent="0.2">
      <c r="A15" s="24">
        <v>1998</v>
      </c>
      <c r="B15" s="18">
        <v>7831</v>
      </c>
      <c r="C15" s="18">
        <v>6216</v>
      </c>
      <c r="D15" s="18">
        <v>6047</v>
      </c>
      <c r="E15" s="18">
        <f>5330+329.473</f>
        <v>5659.473</v>
      </c>
      <c r="F15" s="18">
        <v>2284</v>
      </c>
      <c r="G15" s="18">
        <v>2199</v>
      </c>
      <c r="H15" s="18">
        <v>304</v>
      </c>
      <c r="I15" s="18">
        <v>258</v>
      </c>
      <c r="J15" s="18">
        <v>145</v>
      </c>
      <c r="K15" s="18">
        <v>8</v>
      </c>
      <c r="L15" s="19">
        <v>123</v>
      </c>
    </row>
    <row r="16" spans="1:12" s="23" customFormat="1" ht="12.75" customHeight="1" x14ac:dyDescent="0.2">
      <c r="A16" s="24">
        <v>1999</v>
      </c>
      <c r="B16" s="18">
        <v>8066</v>
      </c>
      <c r="C16" s="18">
        <v>6155</v>
      </c>
      <c r="D16" s="18">
        <v>6672</v>
      </c>
      <c r="E16" s="18">
        <f>5746+210.636</f>
        <v>5956.6360000000004</v>
      </c>
      <c r="F16" s="18">
        <v>2453</v>
      </c>
      <c r="G16" s="18">
        <v>2191</v>
      </c>
      <c r="H16" s="18">
        <v>306</v>
      </c>
      <c r="I16" s="18">
        <v>256</v>
      </c>
      <c r="J16" s="18">
        <v>169</v>
      </c>
      <c r="K16" s="18">
        <v>56</v>
      </c>
      <c r="L16" s="19">
        <v>157</v>
      </c>
    </row>
    <row r="17" spans="1:13" s="23" customFormat="1" ht="12.75" customHeight="1" x14ac:dyDescent="0.2">
      <c r="A17" s="24">
        <v>2000</v>
      </c>
      <c r="B17" s="18">
        <v>8768</v>
      </c>
      <c r="C17" s="18">
        <v>6501</v>
      </c>
      <c r="D17" s="18">
        <v>7000</v>
      </c>
      <c r="E17" s="18">
        <f>5746+234.634</f>
        <v>5980.634</v>
      </c>
      <c r="F17" s="18">
        <v>2379</v>
      </c>
      <c r="G17" s="18">
        <v>2163</v>
      </c>
      <c r="H17" s="18">
        <v>297</v>
      </c>
      <c r="I17" s="18">
        <v>240</v>
      </c>
      <c r="J17" s="18">
        <v>182</v>
      </c>
      <c r="K17" s="18">
        <v>77</v>
      </c>
      <c r="L17" s="19">
        <v>182</v>
      </c>
      <c r="M17" s="7"/>
    </row>
    <row r="18" spans="1:13" s="23" customFormat="1" ht="12.75" customHeight="1" x14ac:dyDescent="0.2">
      <c r="A18" s="24">
        <v>2001</v>
      </c>
      <c r="B18" s="18">
        <v>8978</v>
      </c>
      <c r="C18" s="18">
        <v>6984</v>
      </c>
      <c r="D18" s="18">
        <v>7425</v>
      </c>
      <c r="E18" s="18">
        <f>6182+283.278</f>
        <v>6465.2780000000002</v>
      </c>
      <c r="F18" s="18">
        <v>2602</v>
      </c>
      <c r="G18" s="18">
        <v>2366</v>
      </c>
      <c r="H18" s="18">
        <v>344</v>
      </c>
      <c r="I18" s="18">
        <v>288</v>
      </c>
      <c r="J18" s="18">
        <v>170</v>
      </c>
      <c r="K18" s="18">
        <v>93</v>
      </c>
      <c r="L18" s="19">
        <v>222</v>
      </c>
      <c r="M18" s="7"/>
    </row>
    <row r="19" spans="1:13" s="23" customFormat="1" ht="12.75" customHeight="1" x14ac:dyDescent="0.2">
      <c r="A19" s="24">
        <v>2002</v>
      </c>
      <c r="B19" s="18">
        <v>9409</v>
      </c>
      <c r="C19" s="18">
        <v>6963</v>
      </c>
      <c r="D19" s="18">
        <v>7624</v>
      </c>
      <c r="E19" s="18">
        <f>6331+174.998</f>
        <v>6505.9979999999996</v>
      </c>
      <c r="F19" s="18">
        <v>2658</v>
      </c>
      <c r="G19" s="18">
        <v>2407</v>
      </c>
      <c r="H19" s="18">
        <v>352</v>
      </c>
      <c r="I19" s="18">
        <v>263</v>
      </c>
      <c r="J19" s="18">
        <v>189</v>
      </c>
      <c r="K19" s="18">
        <v>128</v>
      </c>
      <c r="L19" s="19">
        <v>232</v>
      </c>
      <c r="M19" s="7"/>
    </row>
    <row r="20" spans="1:13" s="23" customFormat="1" ht="12.75" customHeight="1" x14ac:dyDescent="0.2">
      <c r="A20" s="24">
        <v>2003</v>
      </c>
      <c r="B20" s="18">
        <v>10429</v>
      </c>
      <c r="C20" s="18">
        <v>6139</v>
      </c>
      <c r="D20" s="18">
        <v>7888</v>
      </c>
      <c r="E20" s="18">
        <f>5555+152.201</f>
        <v>5707.201</v>
      </c>
      <c r="F20" s="18">
        <v>2615</v>
      </c>
      <c r="G20" s="18">
        <v>1866</v>
      </c>
      <c r="H20" s="18">
        <v>348</v>
      </c>
      <c r="I20" s="18">
        <v>226</v>
      </c>
      <c r="J20" s="18">
        <v>161</v>
      </c>
      <c r="K20" s="18">
        <v>228</v>
      </c>
      <c r="L20" s="19">
        <v>229</v>
      </c>
      <c r="M20" s="7"/>
    </row>
    <row r="21" spans="1:13" s="23" customFormat="1" ht="12.75" customHeight="1" x14ac:dyDescent="0.2">
      <c r="A21" s="24">
        <v>2004</v>
      </c>
      <c r="B21" s="18">
        <v>11354</v>
      </c>
      <c r="C21" s="18">
        <v>7294</v>
      </c>
      <c r="D21" s="18">
        <v>8927</v>
      </c>
      <c r="E21" s="18">
        <f>6558+222.381</f>
        <v>6780.3810000000003</v>
      </c>
      <c r="F21" s="18">
        <v>2718</v>
      </c>
      <c r="G21" s="18">
        <v>2145</v>
      </c>
      <c r="H21" s="18">
        <v>389</v>
      </c>
      <c r="I21" s="18">
        <v>308</v>
      </c>
      <c r="J21" s="18">
        <v>207</v>
      </c>
      <c r="K21" s="18">
        <v>286</v>
      </c>
      <c r="L21" s="19">
        <v>280</v>
      </c>
      <c r="M21" s="7"/>
    </row>
    <row r="22" spans="1:13" s="23" customFormat="1" ht="12.75" customHeight="1" x14ac:dyDescent="0.2">
      <c r="A22" s="24">
        <v>2005</v>
      </c>
      <c r="B22" s="18">
        <v>10861</v>
      </c>
      <c r="C22" s="18">
        <v>6644</v>
      </c>
      <c r="D22" s="18">
        <v>8420</v>
      </c>
      <c r="E22" s="18">
        <f>5859+294.105</f>
        <v>6153.1049999999996</v>
      </c>
      <c r="F22" s="18">
        <v>2594</v>
      </c>
      <c r="G22" s="18">
        <v>1931</v>
      </c>
      <c r="H22" s="18">
        <v>364</v>
      </c>
      <c r="I22" s="18">
        <v>274</v>
      </c>
      <c r="J22" s="18">
        <v>260</v>
      </c>
      <c r="K22" s="18">
        <v>246</v>
      </c>
      <c r="L22" s="19">
        <v>263</v>
      </c>
      <c r="M22" s="7"/>
    </row>
    <row r="23" spans="1:13" s="23" customFormat="1" ht="12.75" customHeight="1" x14ac:dyDescent="0.2">
      <c r="A23" s="24">
        <v>2006</v>
      </c>
      <c r="B23" s="18">
        <v>11288</v>
      </c>
      <c r="C23" s="18">
        <v>7413</v>
      </c>
      <c r="D23" s="18">
        <v>9050</v>
      </c>
      <c r="E23" s="18">
        <f>6512+379.894</f>
        <v>6891.8940000000002</v>
      </c>
      <c r="F23" s="18">
        <v>2982</v>
      </c>
      <c r="G23" s="18">
        <v>2283</v>
      </c>
      <c r="H23" s="18">
        <v>451</v>
      </c>
      <c r="I23" s="18">
        <v>294</v>
      </c>
      <c r="J23" s="18">
        <v>371</v>
      </c>
      <c r="K23" s="18">
        <v>217</v>
      </c>
      <c r="L23" s="19">
        <v>345</v>
      </c>
    </row>
    <row r="24" spans="1:13" s="23" customFormat="1" ht="12.75" customHeight="1" x14ac:dyDescent="0.2">
      <c r="A24" s="28">
        <v>2007</v>
      </c>
      <c r="B24" s="18">
        <v>12045</v>
      </c>
      <c r="C24" s="18">
        <v>8670</v>
      </c>
      <c r="D24" s="18">
        <v>10159</v>
      </c>
      <c r="E24" s="18">
        <f>7773+388.711</f>
        <v>8161.7110000000002</v>
      </c>
      <c r="F24" s="18">
        <v>3214</v>
      </c>
      <c r="G24" s="18">
        <v>2642</v>
      </c>
      <c r="H24" s="18">
        <v>457</v>
      </c>
      <c r="I24" s="18">
        <v>396</v>
      </c>
      <c r="J24" s="18">
        <v>441</v>
      </c>
      <c r="K24" s="18">
        <v>256</v>
      </c>
      <c r="L24" s="19">
        <v>506</v>
      </c>
    </row>
    <row r="25" spans="1:13" s="23" customFormat="1" ht="12.75" customHeight="1" x14ac:dyDescent="0.2">
      <c r="A25" s="28">
        <v>2008</v>
      </c>
      <c r="B25" s="32">
        <v>12046</v>
      </c>
      <c r="C25" s="32">
        <v>10118</v>
      </c>
      <c r="D25" s="32">
        <v>10361</v>
      </c>
      <c r="E25" s="32" t="s">
        <v>0</v>
      </c>
      <c r="F25" s="32">
        <v>3746</v>
      </c>
      <c r="G25" s="32">
        <v>3437</v>
      </c>
      <c r="H25" s="32">
        <v>444</v>
      </c>
      <c r="I25" s="32">
        <v>455</v>
      </c>
      <c r="J25" s="32">
        <v>441</v>
      </c>
      <c r="K25" s="32">
        <v>284</v>
      </c>
      <c r="L25" s="33">
        <v>593</v>
      </c>
    </row>
    <row r="26" spans="1:13" s="23" customFormat="1" ht="12.75" customHeight="1" x14ac:dyDescent="0.2">
      <c r="A26" s="28">
        <v>2009</v>
      </c>
      <c r="B26" s="32">
        <v>9743</v>
      </c>
      <c r="C26" s="32">
        <v>7844</v>
      </c>
      <c r="D26" s="32">
        <v>8371</v>
      </c>
      <c r="E26" s="32" t="s">
        <v>0</v>
      </c>
      <c r="F26" s="32">
        <v>3337</v>
      </c>
      <c r="G26" s="32">
        <v>2854</v>
      </c>
      <c r="H26" s="32">
        <v>292</v>
      </c>
      <c r="I26" s="32">
        <v>254</v>
      </c>
      <c r="J26" s="32">
        <v>275</v>
      </c>
      <c r="K26" s="32">
        <v>153</v>
      </c>
      <c r="L26" s="33">
        <v>432</v>
      </c>
    </row>
    <row r="27" spans="1:13" s="23" customFormat="1" ht="12.75" customHeight="1" x14ac:dyDescent="0.2">
      <c r="A27" s="37">
        <v>2010</v>
      </c>
      <c r="B27" s="32">
        <v>11565</v>
      </c>
      <c r="C27" s="32">
        <v>10822</v>
      </c>
      <c r="D27" s="32">
        <v>10238</v>
      </c>
      <c r="E27" s="32" t="s">
        <v>0</v>
      </c>
      <c r="F27" s="32">
        <v>3763</v>
      </c>
      <c r="G27" s="32">
        <v>3603</v>
      </c>
      <c r="H27" s="32">
        <v>421</v>
      </c>
      <c r="I27" s="32">
        <v>396</v>
      </c>
      <c r="J27" s="32">
        <v>372</v>
      </c>
      <c r="K27" s="32">
        <v>196</v>
      </c>
      <c r="L27" s="33">
        <v>604</v>
      </c>
    </row>
    <row r="28" spans="1:13" s="23" customFormat="1" ht="12.75" customHeight="1" x14ac:dyDescent="0.2">
      <c r="A28" s="28">
        <v>2011</v>
      </c>
      <c r="B28" s="32">
        <v>12268</v>
      </c>
      <c r="C28" s="32">
        <v>11181</v>
      </c>
      <c r="D28" s="32">
        <v>10975</v>
      </c>
      <c r="E28" s="32" t="s">
        <v>0</v>
      </c>
      <c r="F28" s="32">
        <v>4377</v>
      </c>
      <c r="G28" s="32">
        <v>4049</v>
      </c>
      <c r="H28" s="32">
        <v>439</v>
      </c>
      <c r="I28" s="32">
        <v>453</v>
      </c>
      <c r="J28" s="32">
        <v>450</v>
      </c>
      <c r="K28" s="32">
        <v>285</v>
      </c>
      <c r="L28" s="33">
        <v>761</v>
      </c>
    </row>
    <row r="29" spans="1:13" s="23" customFormat="1" ht="12.75" customHeight="1" x14ac:dyDescent="0.2">
      <c r="A29" s="28">
        <v>2012</v>
      </c>
      <c r="B29" s="32">
        <v>11925</v>
      </c>
      <c r="C29" s="32">
        <v>11363</v>
      </c>
      <c r="D29" s="32">
        <v>10799</v>
      </c>
      <c r="E29" s="32" t="s">
        <v>0</v>
      </c>
      <c r="F29" s="32">
        <v>4461</v>
      </c>
      <c r="G29" s="32">
        <v>4388</v>
      </c>
      <c r="H29" s="32">
        <v>421</v>
      </c>
      <c r="I29" s="32">
        <v>414</v>
      </c>
      <c r="J29" s="32">
        <v>453</v>
      </c>
      <c r="K29" s="32">
        <v>335</v>
      </c>
      <c r="L29" s="33">
        <v>825</v>
      </c>
    </row>
    <row r="30" spans="1:13" s="38" customFormat="1" ht="12.75" customHeight="1" x14ac:dyDescent="0.2">
      <c r="A30" s="37">
        <v>2013</v>
      </c>
      <c r="B30" s="32">
        <v>12269</v>
      </c>
      <c r="C30" s="32">
        <v>11902</v>
      </c>
      <c r="D30" s="32">
        <v>11250</v>
      </c>
      <c r="E30" s="32" t="s">
        <v>0</v>
      </c>
      <c r="F30" s="32">
        <v>4493</v>
      </c>
      <c r="G30" s="32">
        <v>4425.6000000000004</v>
      </c>
      <c r="H30" s="32">
        <v>402</v>
      </c>
      <c r="I30" s="32">
        <v>387</v>
      </c>
      <c r="J30" s="32">
        <v>480</v>
      </c>
      <c r="K30" s="32">
        <v>339</v>
      </c>
      <c r="L30" s="33">
        <v>863</v>
      </c>
    </row>
    <row r="31" spans="1:13" s="38" customFormat="1" ht="12.75" customHeight="1" x14ac:dyDescent="0.2">
      <c r="A31" s="37">
        <v>2014</v>
      </c>
      <c r="B31" s="32">
        <v>11172</v>
      </c>
      <c r="C31" s="32">
        <v>11085</v>
      </c>
      <c r="D31" s="32">
        <v>10677</v>
      </c>
      <c r="E31" s="32" t="s">
        <v>0</v>
      </c>
      <c r="F31" s="32">
        <v>4252</v>
      </c>
      <c r="G31" s="32">
        <v>4237.7</v>
      </c>
      <c r="H31" s="32">
        <v>412</v>
      </c>
      <c r="I31" s="32">
        <v>381</v>
      </c>
      <c r="J31" s="32">
        <v>396</v>
      </c>
      <c r="K31" s="32">
        <v>319</v>
      </c>
      <c r="L31" s="33">
        <v>732</v>
      </c>
    </row>
    <row r="32" spans="1:13" s="23" customFormat="1" ht="12.75" customHeight="1" x14ac:dyDescent="0.2">
      <c r="A32" s="37">
        <v>2015</v>
      </c>
      <c r="B32" s="32">
        <v>10418</v>
      </c>
      <c r="C32" s="32">
        <v>9376</v>
      </c>
      <c r="D32" s="32">
        <v>9283</v>
      </c>
      <c r="E32" s="32" t="s">
        <v>0</v>
      </c>
      <c r="F32" s="32">
        <v>3697</v>
      </c>
      <c r="G32" s="32">
        <v>3545</v>
      </c>
      <c r="H32" s="32">
        <v>340</v>
      </c>
      <c r="I32" s="32">
        <v>323</v>
      </c>
      <c r="J32" s="32">
        <v>357</v>
      </c>
      <c r="K32" s="32">
        <v>278</v>
      </c>
      <c r="L32" s="33">
        <v>610</v>
      </c>
    </row>
    <row r="33" spans="1:12" s="23" customFormat="1" ht="12.75" customHeight="1" x14ac:dyDescent="0.2">
      <c r="A33" s="28">
        <v>2016</v>
      </c>
      <c r="B33" s="32">
        <v>10387</v>
      </c>
      <c r="C33" s="32">
        <v>7969</v>
      </c>
      <c r="D33" s="32">
        <v>8848</v>
      </c>
      <c r="E33" s="32" t="s">
        <v>0</v>
      </c>
      <c r="F33" s="32">
        <v>3398</v>
      </c>
      <c r="G33" s="32">
        <v>2806</v>
      </c>
      <c r="H33" s="32">
        <v>285</v>
      </c>
      <c r="I33" s="32">
        <v>266</v>
      </c>
      <c r="J33" s="32">
        <v>308</v>
      </c>
      <c r="K33" s="32">
        <v>238</v>
      </c>
      <c r="L33" s="33">
        <v>462</v>
      </c>
    </row>
    <row r="34" spans="1:12" s="38" customFormat="1" ht="12.75" customHeight="1" x14ac:dyDescent="0.2">
      <c r="A34" s="37">
        <v>2017</v>
      </c>
      <c r="B34" s="32">
        <v>10364</v>
      </c>
      <c r="C34" s="32">
        <v>7836</v>
      </c>
      <c r="D34" s="32">
        <v>9003</v>
      </c>
      <c r="E34" s="32" t="s">
        <v>0</v>
      </c>
      <c r="F34" s="32">
        <v>3144</v>
      </c>
      <c r="G34" s="32">
        <v>2629</v>
      </c>
      <c r="H34" s="32">
        <v>308</v>
      </c>
      <c r="I34" s="32">
        <v>252</v>
      </c>
      <c r="J34" s="32">
        <v>353</v>
      </c>
      <c r="K34" s="32">
        <v>204</v>
      </c>
      <c r="L34" s="33">
        <v>424</v>
      </c>
    </row>
    <row r="35" spans="1:12" s="23" customFormat="1" ht="12.75" customHeight="1" x14ac:dyDescent="0.2">
      <c r="A35" s="28">
        <v>2018</v>
      </c>
      <c r="B35" s="32">
        <v>10595</v>
      </c>
      <c r="C35" s="32">
        <v>8478</v>
      </c>
      <c r="D35" s="32">
        <v>9439</v>
      </c>
      <c r="E35" s="32" t="s">
        <v>0</v>
      </c>
      <c r="F35" s="32">
        <v>3430</v>
      </c>
      <c r="G35" s="32">
        <v>2742</v>
      </c>
      <c r="H35" s="32">
        <v>298</v>
      </c>
      <c r="I35" s="32">
        <v>256</v>
      </c>
      <c r="J35" s="32">
        <v>484</v>
      </c>
      <c r="K35" s="32">
        <v>125</v>
      </c>
      <c r="L35" s="33">
        <v>501</v>
      </c>
    </row>
    <row r="36" spans="1:12" s="23" customFormat="1" ht="12.75" customHeight="1" x14ac:dyDescent="0.2">
      <c r="A36" s="28">
        <v>2019</v>
      </c>
      <c r="B36" s="32">
        <v>10329</v>
      </c>
      <c r="C36" s="32">
        <v>8608</v>
      </c>
      <c r="D36" s="32">
        <v>9242</v>
      </c>
      <c r="E36" s="32" t="s">
        <v>0</v>
      </c>
      <c r="F36" s="32">
        <v>3384</v>
      </c>
      <c r="G36" s="32">
        <v>2960</v>
      </c>
      <c r="H36" s="32">
        <v>221</v>
      </c>
      <c r="I36" s="32">
        <v>277</v>
      </c>
      <c r="J36" s="49" t="s">
        <v>19</v>
      </c>
      <c r="K36" s="49"/>
      <c r="L36" s="33">
        <v>564</v>
      </c>
    </row>
    <row r="37" spans="1:12" s="23" customFormat="1" ht="12.75" customHeight="1" x14ac:dyDescent="0.2">
      <c r="A37" s="28">
        <v>2020</v>
      </c>
      <c r="B37" s="32">
        <v>10002</v>
      </c>
      <c r="C37" s="32">
        <v>9156</v>
      </c>
      <c r="D37" s="32">
        <v>9452</v>
      </c>
      <c r="E37" s="32" t="s">
        <v>0</v>
      </c>
      <c r="F37" s="32">
        <v>3577</v>
      </c>
      <c r="G37" s="32">
        <v>3292</v>
      </c>
      <c r="H37" s="32">
        <v>345</v>
      </c>
      <c r="I37" s="32">
        <v>380</v>
      </c>
      <c r="J37" s="49" t="s">
        <v>20</v>
      </c>
      <c r="K37" s="49"/>
      <c r="L37" s="33">
        <v>709</v>
      </c>
    </row>
    <row r="38" spans="1:12" s="23" customFormat="1" ht="12.75" customHeight="1" x14ac:dyDescent="0.2">
      <c r="A38" s="28">
        <v>2021</v>
      </c>
      <c r="B38" s="32">
        <v>11296</v>
      </c>
      <c r="C38" s="32">
        <v>11074</v>
      </c>
      <c r="D38" s="32">
        <v>10605</v>
      </c>
      <c r="E38" s="32" t="s">
        <v>0</v>
      </c>
      <c r="F38" s="32">
        <v>4297</v>
      </c>
      <c r="G38" s="32">
        <v>3859</v>
      </c>
      <c r="H38" s="32">
        <v>402</v>
      </c>
      <c r="I38" s="32">
        <v>378</v>
      </c>
      <c r="J38" s="43" t="s">
        <v>22</v>
      </c>
      <c r="K38" s="44"/>
      <c r="L38" s="33">
        <v>671</v>
      </c>
    </row>
    <row r="39" spans="1:12" s="23" customFormat="1" ht="12.75" customHeight="1" x14ac:dyDescent="0.2">
      <c r="A39" s="28">
        <v>2022</v>
      </c>
      <c r="B39" s="32">
        <v>10549</v>
      </c>
      <c r="C39" s="32">
        <v>9758</v>
      </c>
      <c r="D39" s="32">
        <v>9801</v>
      </c>
      <c r="E39" s="32" t="s">
        <v>0</v>
      </c>
      <c r="F39" s="32">
        <v>4033</v>
      </c>
      <c r="G39" s="32">
        <v>3558</v>
      </c>
      <c r="H39" s="32">
        <v>254</v>
      </c>
      <c r="I39" s="34">
        <v>306</v>
      </c>
      <c r="J39" s="43" t="s">
        <v>23</v>
      </c>
      <c r="K39" s="44"/>
      <c r="L39" s="33">
        <v>539</v>
      </c>
    </row>
    <row r="40" spans="1:12" s="27" customFormat="1" ht="24.95" customHeight="1" x14ac:dyDescent="0.2">
      <c r="A40" s="30" t="s">
        <v>24</v>
      </c>
      <c r="B40" s="26">
        <f>(((B39/B38)-1)*100)</f>
        <v>-6.6129603399433412</v>
      </c>
      <c r="C40" s="26">
        <f>(((C39/C38)-1)*100)</f>
        <v>-11.883691529709228</v>
      </c>
      <c r="D40" s="26">
        <f>(((D39/D38)-1)*100)</f>
        <v>-7.5813295615275837</v>
      </c>
      <c r="E40" s="31" t="s">
        <v>0</v>
      </c>
      <c r="F40" s="26">
        <f>(((F39/F38)-1)*100)</f>
        <v>-6.1438212706539481</v>
      </c>
      <c r="G40" s="26">
        <f>(((G39/G38)-1)*100)</f>
        <v>-7.7999481731018445</v>
      </c>
      <c r="H40" s="26">
        <f>(((H39/H38)-1)*100)</f>
        <v>-36.815920398009951</v>
      </c>
      <c r="I40" s="26">
        <f>(((I39/I38)-1)*100)</f>
        <v>-19.047619047619047</v>
      </c>
      <c r="J40" s="31" t="s">
        <v>0</v>
      </c>
      <c r="K40" s="31" t="s">
        <v>0</v>
      </c>
      <c r="L40" s="39">
        <f>(((L39/L38)-1)*100)</f>
        <v>-19.672131147540984</v>
      </c>
    </row>
    <row r="41" spans="1:12" s="6" customFormat="1" ht="12.75" customHeight="1" x14ac:dyDescent="0.15">
      <c r="A41" s="36" t="s">
        <v>21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s="6" customFormat="1" ht="12.75" customHeight="1" x14ac:dyDescent="0.15">
      <c r="A42" s="9" t="s">
        <v>16</v>
      </c>
      <c r="I42" s="25"/>
    </row>
    <row r="43" spans="1:12" s="13" customFormat="1" ht="12.75" customHeight="1" x14ac:dyDescent="0.15">
      <c r="A43" s="29" t="s">
        <v>15</v>
      </c>
      <c r="B43" s="12"/>
      <c r="C43" s="14"/>
      <c r="E43" s="12"/>
    </row>
    <row r="44" spans="1:12" s="6" customFormat="1" ht="12.75" customHeight="1" x14ac:dyDescent="0.15">
      <c r="A44" s="9" t="s">
        <v>14</v>
      </c>
      <c r="I44" s="25"/>
    </row>
    <row r="45" spans="1:12" s="6" customFormat="1" ht="12.75" customHeight="1" x14ac:dyDescent="0.2">
      <c r="A45" s="35" t="s">
        <v>18</v>
      </c>
      <c r="F45" s="7"/>
    </row>
    <row r="46" spans="1:12" x14ac:dyDescent="0.2">
      <c r="A46" s="9" t="s">
        <v>13</v>
      </c>
    </row>
  </sheetData>
  <mergeCells count="18">
    <mergeCell ref="A1:L1"/>
    <mergeCell ref="H4:L4"/>
    <mergeCell ref="H5:I5"/>
    <mergeCell ref="A4:A6"/>
    <mergeCell ref="B4:C4"/>
    <mergeCell ref="F4:G4"/>
    <mergeCell ref="D4:E4"/>
    <mergeCell ref="G5:G6"/>
    <mergeCell ref="F5:F6"/>
    <mergeCell ref="E5:E6"/>
    <mergeCell ref="D5:D6"/>
    <mergeCell ref="C5:C6"/>
    <mergeCell ref="B5:B6"/>
    <mergeCell ref="A2:L2"/>
    <mergeCell ref="J39:K39"/>
    <mergeCell ref="J38:K38"/>
    <mergeCell ref="J37:K37"/>
    <mergeCell ref="J36:K36"/>
  </mergeCells>
  <phoneticPr fontId="7" type="noConversion"/>
  <printOptions horizontalCentered="1" gridLinesSet="0"/>
  <pageMargins left="0" right="0" top="0.19685039370078741" bottom="0.19685039370078741" header="0.15748031496062992" footer="0"/>
  <pageSetup paperSize="9" fitToHeight="2" orientation="landscape" r:id="rId1"/>
  <headerFooter alignWithMargins="0">
    <oddFooter>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tabela_07.B.03</vt:lpstr>
      <vt:lpstr>tabela_07.B.03!Area_de_impressao</vt:lpstr>
    </vt:vector>
  </TitlesOfParts>
  <Company>CBIC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Dados</dc:creator>
  <cp:lastModifiedBy>Joedilson Resende</cp:lastModifiedBy>
  <cp:lastPrinted>2019-12-12T17:51:05Z</cp:lastPrinted>
  <dcterms:created xsi:type="dcterms:W3CDTF">1998-10-26T12:06:26Z</dcterms:created>
  <dcterms:modified xsi:type="dcterms:W3CDTF">2023-08-25T14:48:32Z</dcterms:modified>
</cp:coreProperties>
</file>