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filterPrivacy="1" codeName="EstaPastaDeTrabalho"/>
  <xr:revisionPtr revIDLastSave="0" documentId="8_{6EADD6D0-B99C-4BCD-B64F-95ABC3737EDD}" xr6:coauthVersionLast="47" xr6:coauthVersionMax="47" xr10:uidLastSave="{00000000-0000-0000-0000-000000000000}"/>
  <bookViews>
    <workbookView xWindow="-110" yWindow="-110" windowWidth="19420" windowHeight="10300" firstSheet="1" activeTab="1" xr2:uid="{00000000-000D-0000-FFFF-FFFF00000000}"/>
  </bookViews>
  <sheets>
    <sheet name="Equipe" sheetId="14" r:id="rId1"/>
    <sheet name="Planejamento IED" sheetId="11" r:id="rId2"/>
    <sheet name="3 Pessoas" sheetId="13" state="hidden" r:id="rId3"/>
  </sheets>
  <definedNames>
    <definedName name="_xlnm._FilterDatabase" localSheetId="0" hidden="1">Equipe!$A$1:$J$46</definedName>
    <definedName name="_xlnm._FilterDatabase" localSheetId="1" hidden="1">'Planejamento IED'!$B$1:$G$169</definedName>
    <definedName name="Hoje" localSheetId="2">TODAY()</definedName>
    <definedName name="Hoje" localSheetId="1">TODAY()</definedName>
    <definedName name="Início_da_tarefa" localSheetId="2">'3 Pessoas'!$E1</definedName>
    <definedName name="Início_da_tarefa" localSheetId="1">'Planejamento IED'!$D1</definedName>
    <definedName name="Início_do_projeto" localSheetId="2">'3 Pessoas'!$E$3</definedName>
    <definedName name="Início_do_projeto">'Planejamento IED'!$E$3</definedName>
    <definedName name="Progresso_da_tarefa" localSheetId="2">'3 Pessoas'!$D1</definedName>
    <definedName name="Progresso_da_tarefa" localSheetId="1">'Planejamento IED'!#REF!</definedName>
    <definedName name="Semana_de_exibição" localSheetId="2">'3 Pessoas'!$E$4</definedName>
    <definedName name="Semana_de_exibição">'Planejamento IED'!$F$4</definedName>
    <definedName name="Término_da_tarefa" localSheetId="2">'3 Pessoas'!$F1</definedName>
    <definedName name="Término_da_tarefa" localSheetId="1">'Planejamento IED'!$E1</definedName>
    <definedName name="_xlnm.Print_Titles" localSheetId="2">'3 Pessoas'!$4:$6</definedName>
    <definedName name="_xlnm.Print_Titles" localSheetId="1">'Planejamento IED'!$4:$6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0" i="11" l="1"/>
  <c r="G164" i="11"/>
  <c r="E51" i="11"/>
  <c r="E50" i="11"/>
  <c r="E49" i="11"/>
  <c r="E48" i="11"/>
  <c r="E81" i="11" l="1"/>
  <c r="D84" i="11" s="1"/>
  <c r="E84" i="11" s="1"/>
  <c r="D87" i="11" s="1"/>
  <c r="E79" i="11"/>
  <c r="D82" i="11" s="1"/>
  <c r="E82" i="11" s="1"/>
  <c r="D85" i="11" s="1"/>
  <c r="E45" i="11" l="1"/>
  <c r="E46" i="11"/>
  <c r="E44" i="11"/>
  <c r="E122" i="11" l="1"/>
  <c r="E121" i="11"/>
  <c r="E120" i="11"/>
  <c r="E119" i="11"/>
  <c r="E118" i="11"/>
  <c r="G69" i="11"/>
  <c r="G70" i="11"/>
  <c r="G71" i="11"/>
  <c r="G68" i="11"/>
  <c r="E117" i="11"/>
  <c r="E116" i="11"/>
  <c r="E113" i="11"/>
  <c r="E114" i="11"/>
  <c r="E111" i="11"/>
  <c r="E110" i="11"/>
  <c r="D154" i="11"/>
  <c r="G153" i="11"/>
  <c r="E61" i="11"/>
  <c r="E76" i="11"/>
  <c r="D78" i="11" s="1"/>
  <c r="E78" i="11" s="1"/>
  <c r="D80" i="11" s="1"/>
  <c r="E80" i="11" s="1"/>
  <c r="D83" i="11" s="1"/>
  <c r="E83" i="11" s="1"/>
  <c r="D86" i="11" s="1"/>
  <c r="E75" i="11"/>
  <c r="E74" i="11"/>
  <c r="E107" i="11"/>
  <c r="E106" i="11"/>
  <c r="E63" i="11"/>
  <c r="G62" i="11"/>
  <c r="D108" i="11"/>
  <c r="D109" i="11" s="1"/>
  <c r="G168" i="11"/>
  <c r="D151" i="11"/>
  <c r="E151" i="11" s="1"/>
  <c r="E148" i="11"/>
  <c r="D150" i="11" s="1"/>
  <c r="E147" i="11"/>
  <c r="G146" i="11"/>
  <c r="G73" i="11"/>
  <c r="C3" i="11"/>
  <c r="D14" i="11"/>
  <c r="E14" i="11" s="1"/>
  <c r="E13" i="11"/>
  <c r="E11" i="11"/>
  <c r="E10" i="11"/>
  <c r="E54" i="11"/>
  <c r="E87" i="11" l="1"/>
  <c r="D90" i="11" s="1"/>
  <c r="E86" i="11"/>
  <c r="D89" i="11" s="1"/>
  <c r="D77" i="11"/>
  <c r="E77" i="11" s="1"/>
  <c r="E108" i="11"/>
  <c r="E115" i="11"/>
  <c r="E112" i="11"/>
  <c r="E109" i="11"/>
  <c r="D152" i="11"/>
  <c r="E152" i="11" s="1"/>
  <c r="E149" i="11"/>
  <c r="D16" i="11"/>
  <c r="D15" i="11" s="1"/>
  <c r="D12" i="11"/>
  <c r="E90" i="11" l="1"/>
  <c r="D93" i="11" s="1"/>
  <c r="E89" i="11"/>
  <c r="D92" i="11" s="1"/>
  <c r="E15" i="11"/>
  <c r="D17" i="11"/>
  <c r="E17" i="11" s="1"/>
  <c r="E150" i="11"/>
  <c r="E85" i="11"/>
  <c r="D88" i="11" s="1"/>
  <c r="D18" i="11"/>
  <c r="E18" i="11" s="1"/>
  <c r="E57" i="11"/>
  <c r="E16" i="11"/>
  <c r="E12" i="11"/>
  <c r="G125" i="11"/>
  <c r="F11" i="13"/>
  <c r="E11" i="13"/>
  <c r="H31" i="13"/>
  <c r="H30" i="13"/>
  <c r="H23" i="13"/>
  <c r="H16" i="13"/>
  <c r="E9" i="13"/>
  <c r="F9" i="13" s="1"/>
  <c r="H8" i="13"/>
  <c r="H7" i="13"/>
  <c r="I5" i="13"/>
  <c r="J5" i="13" s="1"/>
  <c r="K5" i="13" s="1"/>
  <c r="C3" i="13"/>
  <c r="G7" i="11"/>
  <c r="E93" i="11" l="1"/>
  <c r="E92" i="11"/>
  <c r="D95" i="11" s="1"/>
  <c r="E88" i="11"/>
  <c r="D91" i="11" s="1"/>
  <c r="D19" i="11"/>
  <c r="E19" i="11" s="1"/>
  <c r="E58" i="11"/>
  <c r="I4" i="13"/>
  <c r="I6" i="13"/>
  <c r="J6" i="13"/>
  <c r="L5" i="13"/>
  <c r="K6" i="13"/>
  <c r="D96" i="11" l="1"/>
  <c r="E96" i="11" s="1"/>
  <c r="E91" i="11"/>
  <c r="D94" i="11" s="1"/>
  <c r="E95" i="11"/>
  <c r="D20" i="11"/>
  <c r="D21" i="11" s="1"/>
  <c r="E59" i="11"/>
  <c r="E10" i="13"/>
  <c r="F10" i="13" s="1"/>
  <c r="E12" i="13" s="1"/>
  <c r="M5" i="13"/>
  <c r="L6" i="13"/>
  <c r="H9" i="13"/>
  <c r="H5" i="11"/>
  <c r="G169" i="11"/>
  <c r="G67" i="11"/>
  <c r="G64" i="11"/>
  <c r="G52" i="11"/>
  <c r="G9" i="11"/>
  <c r="E94" i="11" l="1"/>
  <c r="E20" i="11"/>
  <c r="E21" i="11"/>
  <c r="D22" i="11"/>
  <c r="H10" i="13"/>
  <c r="E17" i="13"/>
  <c r="F17" i="13" s="1"/>
  <c r="N5" i="13"/>
  <c r="M6" i="13"/>
  <c r="H6" i="11"/>
  <c r="E22" i="11" l="1"/>
  <c r="D23" i="11"/>
  <c r="O5" i="13"/>
  <c r="N6" i="13"/>
  <c r="H17" i="13"/>
  <c r="I5" i="11"/>
  <c r="J5" i="11" s="1"/>
  <c r="K5" i="11" s="1"/>
  <c r="L5" i="11" s="1"/>
  <c r="M5" i="11" s="1"/>
  <c r="N5" i="11" s="1"/>
  <c r="O5" i="11" s="1"/>
  <c r="H4" i="11"/>
  <c r="E23" i="11" l="1"/>
  <c r="D24" i="11"/>
  <c r="E18" i="13"/>
  <c r="F18" i="13" s="1"/>
  <c r="O6" i="13"/>
  <c r="P5" i="13"/>
  <c r="O4" i="11"/>
  <c r="P5" i="11"/>
  <c r="Q5" i="11" s="1"/>
  <c r="R5" i="11" s="1"/>
  <c r="S5" i="11" s="1"/>
  <c r="T5" i="11" s="1"/>
  <c r="U5" i="11" s="1"/>
  <c r="V5" i="11" s="1"/>
  <c r="I6" i="11"/>
  <c r="E24" i="11" l="1"/>
  <c r="D25" i="11"/>
  <c r="D26" i="11" s="1"/>
  <c r="P6" i="13"/>
  <c r="P4" i="13"/>
  <c r="Q5" i="13"/>
  <c r="E24" i="13"/>
  <c r="F24" i="13" s="1"/>
  <c r="H18" i="13"/>
  <c r="V4" i="11"/>
  <c r="W5" i="11"/>
  <c r="X5" i="11" s="1"/>
  <c r="Y5" i="11" s="1"/>
  <c r="Z5" i="11" s="1"/>
  <c r="AA5" i="11" s="1"/>
  <c r="AB5" i="11" s="1"/>
  <c r="AC5" i="11" s="1"/>
  <c r="J6" i="11"/>
  <c r="D27" i="11" l="1"/>
  <c r="E26" i="11"/>
  <c r="E25" i="11"/>
  <c r="H24" i="13"/>
  <c r="Q6" i="13"/>
  <c r="R5" i="13"/>
  <c r="AD5" i="11"/>
  <c r="AE5" i="11" s="1"/>
  <c r="AF5" i="11" s="1"/>
  <c r="AG5" i="11" s="1"/>
  <c r="AH5" i="11" s="1"/>
  <c r="AI5" i="11" s="1"/>
  <c r="AC4" i="11"/>
  <c r="K6" i="11"/>
  <c r="D28" i="11" l="1"/>
  <c r="E27" i="11"/>
  <c r="R6" i="13"/>
  <c r="S5" i="13"/>
  <c r="E25" i="13"/>
  <c r="F25" i="13" s="1"/>
  <c r="AJ5" i="11"/>
  <c r="AK5" i="11" s="1"/>
  <c r="AL5" i="11" s="1"/>
  <c r="AM5" i="11" s="1"/>
  <c r="AN5" i="11" s="1"/>
  <c r="AO5" i="11" s="1"/>
  <c r="AP5" i="11" s="1"/>
  <c r="L6" i="11"/>
  <c r="E28" i="11" l="1"/>
  <c r="D29" i="11"/>
  <c r="F12" i="13"/>
  <c r="H25" i="13"/>
  <c r="T5" i="13"/>
  <c r="S6" i="13"/>
  <c r="AQ5" i="11"/>
  <c r="AR5" i="11" s="1"/>
  <c r="AJ4" i="11"/>
  <c r="M6" i="11"/>
  <c r="D30" i="11" l="1"/>
  <c r="E29" i="11"/>
  <c r="U5" i="13"/>
  <c r="T6" i="13"/>
  <c r="AS5" i="11"/>
  <c r="AR6" i="11"/>
  <c r="AQ4" i="11"/>
  <c r="N6" i="11"/>
  <c r="E30" i="11" l="1"/>
  <c r="D31" i="11"/>
  <c r="V5" i="13"/>
  <c r="U6" i="13"/>
  <c r="AT5" i="11"/>
  <c r="AS6" i="11"/>
  <c r="E31" i="11" l="1"/>
  <c r="D32" i="11"/>
  <c r="W5" i="13"/>
  <c r="V6" i="13"/>
  <c r="AU5" i="11"/>
  <c r="AT6" i="11"/>
  <c r="O6" i="11"/>
  <c r="P6" i="11"/>
  <c r="E32" i="11" l="1"/>
  <c r="D33" i="11"/>
  <c r="W6" i="13"/>
  <c r="X5" i="13"/>
  <c r="W4" i="13"/>
  <c r="AV5" i="11"/>
  <c r="AU6" i="11"/>
  <c r="Q6" i="11"/>
  <c r="D34" i="11" l="1"/>
  <c r="D35" i="11" s="1"/>
  <c r="E33" i="11"/>
  <c r="X6" i="13"/>
  <c r="Y5" i="13"/>
  <c r="AW5" i="11"/>
  <c r="AX5" i="11" s="1"/>
  <c r="AV6" i="11"/>
  <c r="R6" i="11"/>
  <c r="E34" i="11" l="1"/>
  <c r="Y6" i="13"/>
  <c r="Z5" i="13"/>
  <c r="AX6" i="11"/>
  <c r="AY5" i="11"/>
  <c r="AX4" i="11"/>
  <c r="AW6" i="11"/>
  <c r="S6" i="11"/>
  <c r="E35" i="11" l="1"/>
  <c r="D36" i="11"/>
  <c r="Z6" i="13"/>
  <c r="AA5" i="13"/>
  <c r="AZ5" i="11"/>
  <c r="AY6" i="11"/>
  <c r="T6" i="11"/>
  <c r="E36" i="11" l="1"/>
  <c r="D37" i="11"/>
  <c r="AA6" i="13"/>
  <c r="AB5" i="13"/>
  <c r="AZ6" i="11"/>
  <c r="BA5" i="11"/>
  <c r="U6" i="11"/>
  <c r="D38" i="11" l="1"/>
  <c r="E37" i="11"/>
  <c r="AB6" i="13"/>
  <c r="AC5" i="13"/>
  <c r="BA6" i="11"/>
  <c r="BB5" i="11"/>
  <c r="V6" i="11"/>
  <c r="E38" i="11" l="1"/>
  <c r="D39" i="11"/>
  <c r="AD5" i="13"/>
  <c r="AC6" i="13"/>
  <c r="BB6" i="11"/>
  <c r="BC5" i="11"/>
  <c r="W6" i="11"/>
  <c r="E39" i="11" l="1"/>
  <c r="D40" i="11"/>
  <c r="D41" i="11" s="1"/>
  <c r="AE5" i="13"/>
  <c r="AD4" i="13"/>
  <c r="AD6" i="13"/>
  <c r="BD5" i="11"/>
  <c r="BC6" i="11"/>
  <c r="X6" i="11"/>
  <c r="E40" i="11" l="1"/>
  <c r="AE6" i="13"/>
  <c r="AF5" i="13"/>
  <c r="BD6" i="11"/>
  <c r="BE5" i="11"/>
  <c r="Y6" i="11"/>
  <c r="E41" i="11" l="1"/>
  <c r="AF6" i="13"/>
  <c r="AG5" i="13"/>
  <c r="BE6" i="11"/>
  <c r="BF5" i="11"/>
  <c r="BE4" i="11"/>
  <c r="Z6" i="11"/>
  <c r="E42" i="11" l="1"/>
  <c r="AH5" i="13"/>
  <c r="AG6" i="13"/>
  <c r="BF6" i="11"/>
  <c r="BG5" i="11"/>
  <c r="AA6" i="11"/>
  <c r="E47" i="11" l="1"/>
  <c r="E43" i="11"/>
  <c r="AI5" i="13"/>
  <c r="AH6" i="13"/>
  <c r="BH5" i="11"/>
  <c r="BG6" i="11"/>
  <c r="AB6" i="11"/>
  <c r="AI6" i="13" l="1"/>
  <c r="AJ5" i="13"/>
  <c r="BI5" i="11"/>
  <c r="BH6" i="11"/>
  <c r="AC6" i="11"/>
  <c r="AJ6" i="13" l="1"/>
  <c r="AK5" i="13"/>
  <c r="BJ5" i="11"/>
  <c r="BI6" i="11"/>
  <c r="AD6" i="11"/>
  <c r="AL5" i="13" l="1"/>
  <c r="AK6" i="13"/>
  <c r="AK4" i="13"/>
  <c r="BK5" i="11"/>
  <c r="BL5" i="11" s="1"/>
  <c r="BJ6" i="11"/>
  <c r="AE6" i="11"/>
  <c r="AM5" i="13" l="1"/>
  <c r="AL6" i="13"/>
  <c r="BL4" i="11"/>
  <c r="BM5" i="11"/>
  <c r="BL6" i="11"/>
  <c r="BK6" i="11"/>
  <c r="AF6" i="11"/>
  <c r="AM6" i="13" l="1"/>
  <c r="AN5" i="13"/>
  <c r="BM6" i="11"/>
  <c r="BN5" i="11"/>
  <c r="AG6" i="11"/>
  <c r="AN6" i="13" l="1"/>
  <c r="AO5" i="13"/>
  <c r="BN6" i="11"/>
  <c r="BO5" i="11"/>
  <c r="AH6" i="11"/>
  <c r="AP5" i="13" l="1"/>
  <c r="AO6" i="13"/>
  <c r="BO6" i="11"/>
  <c r="BP5" i="11"/>
  <c r="AI6" i="11"/>
  <c r="AQ5" i="13" l="1"/>
  <c r="AP6" i="13"/>
  <c r="BQ5" i="11"/>
  <c r="BP6" i="11"/>
  <c r="AJ6" i="11"/>
  <c r="AR5" i="13" l="1"/>
  <c r="AQ6" i="13"/>
  <c r="BQ6" i="11"/>
  <c r="BR5" i="11"/>
  <c r="AK6" i="11"/>
  <c r="AS5" i="13" l="1"/>
  <c r="AR4" i="13"/>
  <c r="AR6" i="13"/>
  <c r="BR6" i="11"/>
  <c r="BS5" i="11"/>
  <c r="AL6" i="11"/>
  <c r="AT5" i="13" l="1"/>
  <c r="AS6" i="13"/>
  <c r="BT5" i="11"/>
  <c r="BS6" i="11"/>
  <c r="BS4" i="11"/>
  <c r="AM6" i="11"/>
  <c r="AU5" i="13" l="1"/>
  <c r="AT6" i="13"/>
  <c r="BT6" i="11"/>
  <c r="BU5" i="11"/>
  <c r="AN6" i="11"/>
  <c r="AU6" i="13" l="1"/>
  <c r="AV5" i="13"/>
  <c r="BU6" i="11"/>
  <c r="BV5" i="11"/>
  <c r="AO6" i="11"/>
  <c r="AV6" i="13" l="1"/>
  <c r="AW5" i="13"/>
  <c r="BV6" i="11"/>
  <c r="BW5" i="11"/>
  <c r="AP6" i="11"/>
  <c r="AX5" i="13" l="1"/>
  <c r="AW6" i="13"/>
  <c r="BX5" i="11"/>
  <c r="BW6" i="11"/>
  <c r="AQ6" i="11"/>
  <c r="AX6" i="13" l="1"/>
  <c r="AY5" i="13"/>
  <c r="BY5" i="11"/>
  <c r="BX6" i="11"/>
  <c r="AY4" i="13" l="1"/>
  <c r="AZ5" i="13"/>
  <c r="AY6" i="13"/>
  <c r="BY6" i="11"/>
  <c r="BZ5" i="11"/>
  <c r="BA5" i="13" l="1"/>
  <c r="AZ6" i="13"/>
  <c r="BZ4" i="11"/>
  <c r="BZ6" i="11"/>
  <c r="CA5" i="11"/>
  <c r="BB5" i="13" l="1"/>
  <c r="BA6" i="13"/>
  <c r="CA6" i="11"/>
  <c r="CB5" i="11"/>
  <c r="BC5" i="13" l="1"/>
  <c r="BB6" i="13"/>
  <c r="CB6" i="11"/>
  <c r="CC5" i="11"/>
  <c r="BC6" i="13" l="1"/>
  <c r="BD5" i="13"/>
  <c r="CC6" i="11"/>
  <c r="CD5" i="11"/>
  <c r="BD6" i="13" l="1"/>
  <c r="BE5" i="13"/>
  <c r="CD6" i="11"/>
  <c r="CE5" i="11"/>
  <c r="BE6" i="13" l="1"/>
  <c r="BF5" i="13"/>
  <c r="CF5" i="11"/>
  <c r="CE6" i="11"/>
  <c r="BF4" i="13" l="1"/>
  <c r="BF6" i="13"/>
  <c r="BG5" i="13"/>
  <c r="CG5" i="11"/>
  <c r="CF6" i="11"/>
  <c r="BG6" i="13" l="1"/>
  <c r="BH5" i="13"/>
  <c r="CG4" i="11"/>
  <c r="CH5" i="11"/>
  <c r="CG6" i="11"/>
  <c r="BH6" i="13" l="1"/>
  <c r="BI5" i="13"/>
  <c r="CI5" i="11"/>
  <c r="CH6" i="11"/>
  <c r="BJ5" i="13" l="1"/>
  <c r="BI6" i="13"/>
  <c r="CI6" i="11"/>
  <c r="CJ5" i="11"/>
  <c r="BK5" i="13" l="1"/>
  <c r="BJ6" i="13"/>
  <c r="CJ6" i="11"/>
  <c r="CK5" i="11"/>
  <c r="BK6" i="13" l="1"/>
  <c r="BL5" i="13"/>
  <c r="CK6" i="11"/>
  <c r="CL5" i="11"/>
  <c r="BL6" i="13" l="1"/>
  <c r="BM5" i="13"/>
  <c r="CM5" i="11"/>
  <c r="CL6" i="11"/>
  <c r="BN5" i="13" l="1"/>
  <c r="BM6" i="13"/>
  <c r="BM4" i="13"/>
  <c r="CM6" i="11"/>
  <c r="CN5" i="11"/>
  <c r="BO5" i="13" l="1"/>
  <c r="BN6" i="13"/>
  <c r="CN4" i="11"/>
  <c r="CO5" i="11"/>
  <c r="CN6" i="11"/>
  <c r="BO6" i="13" l="1"/>
  <c r="BP5" i="13"/>
  <c r="CO6" i="11"/>
  <c r="CP5" i="11"/>
  <c r="BP6" i="13" l="1"/>
  <c r="BQ5" i="13"/>
  <c r="CQ5" i="11"/>
  <c r="CP6" i="11"/>
  <c r="BR5" i="13" l="1"/>
  <c r="BQ6" i="13"/>
  <c r="CQ6" i="11"/>
  <c r="CR5" i="11"/>
  <c r="BS5" i="13" l="1"/>
  <c r="BR6" i="13"/>
  <c r="CR6" i="11"/>
  <c r="CS5" i="11"/>
  <c r="BS6" i="13" l="1"/>
  <c r="BT5" i="13"/>
  <c r="CS6" i="11"/>
  <c r="CT5" i="11"/>
  <c r="BT6" i="13" l="1"/>
  <c r="BU5" i="13"/>
  <c r="BT4" i="13"/>
  <c r="CU5" i="11"/>
  <c r="CT6" i="11"/>
  <c r="BV5" i="13" l="1"/>
  <c r="BU6" i="13"/>
  <c r="CU6" i="11"/>
  <c r="CV5" i="11"/>
  <c r="CU4" i="11"/>
  <c r="BW5" i="13" l="1"/>
  <c r="BV6" i="13"/>
  <c r="CW5" i="11"/>
  <c r="CV6" i="11"/>
  <c r="BX5" i="13" l="1"/>
  <c r="BW6" i="13"/>
  <c r="CX5" i="11"/>
  <c r="CW6" i="11"/>
  <c r="BY5" i="13" l="1"/>
  <c r="BX6" i="13"/>
  <c r="CX6" i="11"/>
  <c r="CY5" i="11"/>
  <c r="BZ5" i="13" l="1"/>
  <c r="BY6" i="13"/>
  <c r="CY6" i="11"/>
  <c r="CZ5" i="11"/>
  <c r="CA5" i="13" l="1"/>
  <c r="BZ6" i="13"/>
  <c r="DA5" i="11"/>
  <c r="CZ6" i="11"/>
  <c r="CA6" i="13" l="1"/>
  <c r="CA4" i="13"/>
  <c r="CB5" i="13"/>
  <c r="DA6" i="11"/>
  <c r="DB5" i="11"/>
  <c r="CB6" i="13" l="1"/>
  <c r="CC5" i="13"/>
  <c r="DC5" i="11"/>
  <c r="DB6" i="11"/>
  <c r="DB4" i="11"/>
  <c r="CC6" i="13" l="1"/>
  <c r="CD5" i="13"/>
  <c r="DC6" i="11"/>
  <c r="DD5" i="11"/>
  <c r="CD6" i="13" l="1"/>
  <c r="CE5" i="13"/>
  <c r="DE5" i="11"/>
  <c r="DD6" i="11"/>
  <c r="CF5" i="13" l="1"/>
  <c r="CE6" i="13"/>
  <c r="DF5" i="11"/>
  <c r="DE6" i="11"/>
  <c r="CG5" i="13" l="1"/>
  <c r="CF6" i="13"/>
  <c r="DF6" i="11"/>
  <c r="DG5" i="11"/>
  <c r="CH5" i="13" l="1"/>
  <c r="CG6" i="13"/>
  <c r="DG6" i="11"/>
  <c r="DH5" i="11"/>
  <c r="CI5" i="13" l="1"/>
  <c r="CH6" i="13"/>
  <c r="CH4" i="13"/>
  <c r="DH6" i="11"/>
  <c r="DI5" i="11"/>
  <c r="CI6" i="13" l="1"/>
  <c r="CJ5" i="13"/>
  <c r="DI4" i="11"/>
  <c r="DI6" i="11"/>
  <c r="DJ5" i="11"/>
  <c r="CJ6" i="13" l="1"/>
  <c r="CK5" i="13"/>
  <c r="DJ6" i="11"/>
  <c r="DK5" i="11"/>
  <c r="CK6" i="13" l="1"/>
  <c r="CL5" i="13"/>
  <c r="DL5" i="11"/>
  <c r="DK6" i="11"/>
  <c r="CL6" i="13" l="1"/>
  <c r="CM5" i="13"/>
  <c r="DM5" i="11"/>
  <c r="DL6" i="11"/>
  <c r="CN5" i="13" l="1"/>
  <c r="CM6" i="13"/>
  <c r="DM6" i="11"/>
  <c r="DN5" i="11"/>
  <c r="CN6" i="13" l="1"/>
  <c r="CO5" i="13"/>
  <c r="DN6" i="11"/>
  <c r="DO5" i="11"/>
  <c r="CP5" i="13" l="1"/>
  <c r="CO4" i="13"/>
  <c r="CO6" i="13"/>
  <c r="DO6" i="11"/>
  <c r="DP5" i="11"/>
  <c r="CQ5" i="13" l="1"/>
  <c r="CP6" i="13"/>
  <c r="DP4" i="11"/>
  <c r="DQ5" i="11"/>
  <c r="DP6" i="11"/>
  <c r="CQ6" i="13" l="1"/>
  <c r="CR5" i="13"/>
  <c r="DQ6" i="11"/>
  <c r="DR5" i="11"/>
  <c r="CR6" i="13" l="1"/>
  <c r="CS5" i="13"/>
  <c r="DR6" i="11"/>
  <c r="DS5" i="11"/>
  <c r="CS6" i="13" l="1"/>
  <c r="CT5" i="13"/>
  <c r="DS6" i="11"/>
  <c r="DT5" i="11"/>
  <c r="CU5" i="13" l="1"/>
  <c r="CT6" i="13"/>
  <c r="DU5" i="11"/>
  <c r="DT6" i="11"/>
  <c r="CU6" i="13" l="1"/>
  <c r="CV5" i="13"/>
  <c r="DU6" i="11"/>
  <c r="DV5" i="11"/>
  <c r="CV4" i="13" l="1"/>
  <c r="CV6" i="13"/>
  <c r="CW5" i="13"/>
  <c r="DW5" i="11"/>
  <c r="DV6" i="11"/>
  <c r="CX5" i="13" l="1"/>
  <c r="CW6" i="13"/>
  <c r="DW4" i="11"/>
  <c r="DX5" i="11"/>
  <c r="DW6" i="11"/>
  <c r="CY5" i="13" l="1"/>
  <c r="CX6" i="13"/>
  <c r="DX6" i="11"/>
  <c r="DY5" i="11"/>
  <c r="DZ5" i="11" s="1"/>
  <c r="DZ6" i="11" s="1"/>
  <c r="CY6" i="13" l="1"/>
  <c r="CZ5" i="13"/>
  <c r="DY6" i="11"/>
  <c r="CZ6" i="13" l="1"/>
  <c r="DA5" i="13"/>
  <c r="EA5" i="11"/>
  <c r="DB5" i="13" l="1"/>
  <c r="DA6" i="13"/>
  <c r="EA6" i="11"/>
  <c r="EB5" i="11"/>
  <c r="DC5" i="13" l="1"/>
  <c r="DB6" i="13"/>
  <c r="EB6" i="11"/>
  <c r="EC5" i="11"/>
  <c r="DC4" i="13" l="1"/>
  <c r="DD5" i="13"/>
  <c r="DC6" i="13"/>
  <c r="EC6" i="11"/>
  <c r="ED5" i="11"/>
  <c r="DE5" i="13" l="1"/>
  <c r="DD6" i="13"/>
  <c r="ED4" i="11"/>
  <c r="EE5" i="11"/>
  <c r="ED6" i="11"/>
  <c r="DF5" i="13" l="1"/>
  <c r="DE6" i="13"/>
  <c r="EF5" i="11"/>
  <c r="EE6" i="11"/>
  <c r="DG5" i="13" l="1"/>
  <c r="DF6" i="13"/>
  <c r="EF6" i="11"/>
  <c r="EG5" i="11"/>
  <c r="DG6" i="13" l="1"/>
  <c r="DH5" i="13"/>
  <c r="EG6" i="11"/>
  <c r="EH5" i="11"/>
  <c r="DH6" i="13" l="1"/>
  <c r="DI5" i="13"/>
  <c r="EI5" i="11"/>
  <c r="EH6" i="11"/>
  <c r="DI6" i="13" l="1"/>
  <c r="DJ5" i="13"/>
  <c r="EI6" i="11"/>
  <c r="EJ5" i="11"/>
  <c r="DJ4" i="13" l="1"/>
  <c r="DJ6" i="13"/>
  <c r="DK5" i="13"/>
  <c r="EJ6" i="11"/>
  <c r="EK5" i="11"/>
  <c r="DL5" i="13" l="1"/>
  <c r="DK6" i="13"/>
  <c r="EK4" i="11"/>
  <c r="EL5" i="11"/>
  <c r="EK6" i="11"/>
  <c r="DM5" i="13" l="1"/>
  <c r="DL6" i="13"/>
  <c r="EL6" i="11"/>
  <c r="EM5" i="11"/>
  <c r="DN5" i="13" l="1"/>
  <c r="DM6" i="13"/>
  <c r="EM6" i="11"/>
  <c r="EN5" i="11"/>
  <c r="DO5" i="13" l="1"/>
  <c r="DN6" i="13"/>
  <c r="EN6" i="11"/>
  <c r="EO5" i="11"/>
  <c r="DO6" i="13" l="1"/>
  <c r="DP5" i="13"/>
  <c r="EP5" i="11"/>
  <c r="EO6" i="11"/>
  <c r="DP6" i="13" l="1"/>
  <c r="DQ5" i="13"/>
  <c r="EQ5" i="11"/>
  <c r="EP6" i="11"/>
  <c r="DQ4" i="13" l="1"/>
  <c r="DQ6" i="13"/>
  <c r="DR5" i="13"/>
  <c r="ER5" i="11"/>
  <c r="EQ6" i="11"/>
  <c r="DR6" i="13" l="1"/>
  <c r="DS5" i="13"/>
  <c r="ER4" i="11"/>
  <c r="ES5" i="11"/>
  <c r="ER6" i="11"/>
  <c r="DS6" i="13" l="1"/>
  <c r="DT5" i="13"/>
  <c r="ET5" i="11"/>
  <c r="ES6" i="11"/>
  <c r="DT6" i="13" l="1"/>
  <c r="DU5" i="13"/>
  <c r="ET6" i="11"/>
  <c r="EU5" i="11"/>
  <c r="DV5" i="13" l="1"/>
  <c r="DU6" i="13"/>
  <c r="EU6" i="11"/>
  <c r="EV5" i="11"/>
  <c r="DW5" i="13" l="1"/>
  <c r="DV6" i="13"/>
  <c r="EW5" i="11"/>
  <c r="EV6" i="11"/>
  <c r="DW6" i="13" l="1"/>
  <c r="DX5" i="13"/>
  <c r="EW6" i="11"/>
  <c r="EX5" i="11"/>
  <c r="DX6" i="13" l="1"/>
  <c r="DX4" i="13"/>
  <c r="DY5" i="13"/>
  <c r="EX6" i="11"/>
  <c r="EY5" i="11"/>
  <c r="DZ5" i="13" l="1"/>
  <c r="DY6" i="13"/>
  <c r="EY4" i="11"/>
  <c r="EY6" i="11"/>
  <c r="EZ5" i="11"/>
  <c r="EA5" i="13" l="1"/>
  <c r="DZ6" i="13"/>
  <c r="EZ6" i="11"/>
  <c r="FA5" i="11"/>
  <c r="EA6" i="13" l="1"/>
  <c r="EB5" i="13"/>
  <c r="FA6" i="11"/>
  <c r="FB5" i="11"/>
  <c r="EB6" i="13" l="1"/>
  <c r="EC5" i="13"/>
  <c r="FB6" i="11"/>
  <c r="FC5" i="11"/>
  <c r="ED5" i="13" l="1"/>
  <c r="EC6" i="13"/>
  <c r="FC6" i="11"/>
  <c r="FD5" i="11"/>
  <c r="EE5" i="13" l="1"/>
  <c r="ED6" i="13"/>
  <c r="FE5" i="11"/>
  <c r="FD6" i="11"/>
  <c r="EE6" i="13" l="1"/>
  <c r="EF5" i="13"/>
  <c r="EE4" i="13"/>
  <c r="FE6" i="11"/>
  <c r="FF5" i="11"/>
  <c r="EF6" i="13" l="1"/>
  <c r="EG5" i="13"/>
  <c r="FF4" i="11"/>
  <c r="FF6" i="11"/>
  <c r="FG5" i="11"/>
  <c r="EH5" i="13" l="1"/>
  <c r="EG6" i="13"/>
  <c r="FH5" i="11"/>
  <c r="FG6" i="11"/>
  <c r="EI5" i="13" l="1"/>
  <c r="EH6" i="13"/>
  <c r="FH6" i="11"/>
  <c r="FI5" i="11"/>
  <c r="EJ5" i="13" l="1"/>
  <c r="EI6" i="13"/>
  <c r="FI6" i="11"/>
  <c r="FJ5" i="11"/>
  <c r="EK5" i="13" l="1"/>
  <c r="EJ6" i="13"/>
  <c r="FK5" i="11"/>
  <c r="FJ6" i="11"/>
  <c r="EL5" i="13" l="1"/>
  <c r="EK6" i="13"/>
  <c r="FK6" i="11"/>
  <c r="FL5" i="11"/>
  <c r="EM5" i="13" l="1"/>
  <c r="EL6" i="13"/>
  <c r="EL4" i="13"/>
  <c r="FL6" i="11"/>
  <c r="FM5" i="11"/>
  <c r="EM6" i="13" l="1"/>
  <c r="EN5" i="13"/>
  <c r="FM4" i="11"/>
  <c r="FM6" i="11"/>
  <c r="FN5" i="11"/>
  <c r="EN6" i="13" l="1"/>
  <c r="EO5" i="13"/>
  <c r="FN6" i="11"/>
  <c r="FO5" i="11"/>
  <c r="EO6" i="13" l="1"/>
  <c r="EP5" i="13"/>
  <c r="FP5" i="11"/>
  <c r="FO6" i="11"/>
  <c r="EP6" i="13" l="1"/>
  <c r="EQ5" i="13"/>
  <c r="FP6" i="11"/>
  <c r="FQ5" i="11"/>
  <c r="ER5" i="13" l="1"/>
  <c r="EQ6" i="13"/>
  <c r="FQ6" i="11"/>
  <c r="FR5" i="11"/>
  <c r="ES5" i="13" l="1"/>
  <c r="ER6" i="13"/>
  <c r="FS5" i="11"/>
  <c r="FR6" i="11"/>
  <c r="ET5" i="13" l="1"/>
  <c r="ES6" i="13"/>
  <c r="ES4" i="13"/>
  <c r="FT5" i="11"/>
  <c r="FS6" i="11"/>
  <c r="EU5" i="13" l="1"/>
  <c r="ET6" i="13"/>
  <c r="FT4" i="11"/>
  <c r="FU5" i="11"/>
  <c r="FT6" i="11"/>
  <c r="EU6" i="13" l="1"/>
  <c r="EV5" i="13"/>
  <c r="FV5" i="11"/>
  <c r="FU6" i="11"/>
  <c r="EV6" i="13" l="1"/>
  <c r="EW5" i="13"/>
  <c r="FV6" i="11"/>
  <c r="FW5" i="11"/>
  <c r="EW6" i="13" l="1"/>
  <c r="EX5" i="13"/>
  <c r="FW6" i="11"/>
  <c r="FX5" i="11"/>
  <c r="EX6" i="13" l="1"/>
  <c r="EY5" i="13"/>
  <c r="FX6" i="11"/>
  <c r="FY5" i="11"/>
  <c r="EY6" i="13" l="1"/>
  <c r="EZ5" i="13"/>
  <c r="FY6" i="11"/>
  <c r="FZ5" i="11"/>
  <c r="FZ6" i="11" s="1"/>
  <c r="EZ6" i="13" l="1"/>
  <c r="FA5" i="13"/>
  <c r="EZ4" i="13"/>
  <c r="GA5" i="11"/>
  <c r="FB5" i="13" l="1"/>
  <c r="FA6" i="13"/>
  <c r="GB5" i="11"/>
  <c r="GA4" i="11"/>
  <c r="GA6" i="11"/>
  <c r="FC5" i="13" l="1"/>
  <c r="FB6" i="13"/>
  <c r="GB6" i="11"/>
  <c r="GC5" i="11"/>
  <c r="FC6" i="13" l="1"/>
  <c r="FD5" i="13"/>
  <c r="GD5" i="11"/>
  <c r="GC6" i="11"/>
  <c r="FD6" i="13" l="1"/>
  <c r="FE5" i="13"/>
  <c r="GD6" i="11"/>
  <c r="GE5" i="11"/>
  <c r="FF5" i="13" l="1"/>
  <c r="FE6" i="13"/>
  <c r="GF5" i="11"/>
  <c r="GE6" i="11"/>
  <c r="FG5" i="13" l="1"/>
  <c r="FF6" i="13"/>
  <c r="GG5" i="11"/>
  <c r="GG6" i="11" s="1"/>
  <c r="GF6" i="11"/>
  <c r="FG4" i="13" l="1"/>
  <c r="FG6" i="13"/>
  <c r="FH5" i="13"/>
  <c r="GH5" i="11"/>
  <c r="FH6" i="13" l="1"/>
  <c r="FI5" i="13"/>
  <c r="GH4" i="11"/>
  <c r="GI5" i="11"/>
  <c r="GH6" i="11"/>
  <c r="FJ5" i="13" l="1"/>
  <c r="FI6" i="13"/>
  <c r="GJ5" i="11"/>
  <c r="GI6" i="11"/>
  <c r="FK5" i="13" l="1"/>
  <c r="FJ6" i="13"/>
  <c r="GJ6" i="11"/>
  <c r="GK5" i="11"/>
  <c r="FK6" i="13" l="1"/>
  <c r="FL5" i="13"/>
  <c r="GL5" i="11"/>
  <c r="GK6" i="11"/>
  <c r="FL6" i="13" l="1"/>
  <c r="FM5" i="13"/>
  <c r="GM5" i="11"/>
  <c r="GL6" i="11"/>
  <c r="FN5" i="13" l="1"/>
  <c r="FM6" i="13"/>
  <c r="GM6" i="11"/>
  <c r="GN5" i="11"/>
  <c r="GN6" i="11" l="1"/>
  <c r="GO5" i="11"/>
  <c r="FN4" i="13"/>
  <c r="FO5" i="13"/>
  <c r="FN6" i="13"/>
  <c r="GO4" i="11" l="1"/>
  <c r="GP5" i="11"/>
  <c r="GO6" i="11"/>
  <c r="FP5" i="13"/>
  <c r="FO6" i="13"/>
  <c r="GQ5" i="11" l="1"/>
  <c r="GP6" i="11"/>
  <c r="FQ5" i="13"/>
  <c r="FP6" i="13"/>
  <c r="GR5" i="11" l="1"/>
  <c r="GQ6" i="11"/>
  <c r="FR5" i="13"/>
  <c r="FQ6" i="13"/>
  <c r="GR6" i="11" l="1"/>
  <c r="GS5" i="11"/>
  <c r="FS5" i="13"/>
  <c r="FR6" i="13"/>
  <c r="GT5" i="11" l="1"/>
  <c r="GS6" i="11"/>
  <c r="FS6" i="13"/>
  <c r="FT5" i="13"/>
  <c r="GU5" i="11" l="1"/>
  <c r="GT6" i="11"/>
  <c r="FT6" i="13"/>
  <c r="FU5" i="13"/>
  <c r="GU6" i="11" l="1"/>
  <c r="GV5" i="11"/>
  <c r="FU6" i="13"/>
  <c r="FU4" i="13"/>
  <c r="FV5" i="13"/>
  <c r="GW5" i="11" l="1"/>
  <c r="GV6" i="11"/>
  <c r="GV4" i="11"/>
  <c r="FV6" i="13"/>
  <c r="FW5" i="13"/>
  <c r="GW6" i="11" l="1"/>
  <c r="GX5" i="11"/>
  <c r="FX5" i="13"/>
  <c r="FW6" i="13"/>
  <c r="GY5" i="11" l="1"/>
  <c r="GX6" i="11"/>
  <c r="FY5" i="13"/>
  <c r="FX6" i="13"/>
  <c r="GZ5" i="11" l="1"/>
  <c r="GY6" i="11"/>
  <c r="FZ5" i="13"/>
  <c r="FY6" i="13"/>
  <c r="HA5" i="11" l="1"/>
  <c r="GZ6" i="11"/>
  <c r="GA5" i="13"/>
  <c r="FZ6" i="13"/>
  <c r="HB5" i="11" l="1"/>
  <c r="HA6" i="11"/>
  <c r="GA6" i="13"/>
  <c r="GB5" i="13"/>
  <c r="HC5" i="11" l="1"/>
  <c r="HB6" i="11"/>
  <c r="GB6" i="13"/>
  <c r="GC5" i="13"/>
  <c r="GB4" i="13"/>
  <c r="HD5" i="11" l="1"/>
  <c r="HC6" i="11"/>
  <c r="HC4" i="11"/>
  <c r="GC6" i="13"/>
  <c r="GD5" i="13"/>
  <c r="HD6" i="11" l="1"/>
  <c r="HE5" i="11"/>
  <c r="GD6" i="13"/>
  <c r="GE5" i="13"/>
  <c r="HE6" i="11" l="1"/>
  <c r="HF5" i="11"/>
  <c r="GF5" i="13"/>
  <c r="GE6" i="13"/>
  <c r="HF6" i="11" l="1"/>
  <c r="HG5" i="11"/>
  <c r="GF6" i="13"/>
  <c r="GG5" i="13"/>
  <c r="HG6" i="11" l="1"/>
  <c r="HH5" i="11"/>
  <c r="GH5" i="13"/>
  <c r="GG6" i="13"/>
  <c r="HI5" i="11" l="1"/>
  <c r="HH6" i="11"/>
  <c r="GI5" i="13"/>
  <c r="GH6" i="13"/>
  <c r="HI6" i="11" l="1"/>
  <c r="HJ5" i="11"/>
  <c r="GI6" i="13"/>
  <c r="GI4" i="13"/>
  <c r="GJ5" i="13"/>
  <c r="HJ6" i="11" l="1"/>
  <c r="HK5" i="11"/>
  <c r="HJ4" i="11"/>
  <c r="GJ6" i="13"/>
  <c r="GK5" i="13"/>
  <c r="HL5" i="11" l="1"/>
  <c r="HK6" i="11"/>
  <c r="GL5" i="13"/>
  <c r="GK6" i="13"/>
  <c r="HM5" i="11" l="1"/>
  <c r="HL6" i="11"/>
  <c r="GM5" i="13"/>
  <c r="GL6" i="13"/>
  <c r="HM6" i="11" l="1"/>
  <c r="HN5" i="11"/>
  <c r="GM6" i="13"/>
  <c r="GN5" i="13"/>
  <c r="HN6" i="11" l="1"/>
  <c r="HO5" i="11"/>
  <c r="GN6" i="13"/>
  <c r="GO5" i="13"/>
  <c r="HP5" i="11" l="1"/>
  <c r="HO6" i="11"/>
  <c r="GP5" i="13"/>
  <c r="GO6" i="13"/>
  <c r="HP6" i="11" l="1"/>
  <c r="HQ5" i="11"/>
  <c r="GQ5" i="13"/>
  <c r="GP6" i="13"/>
  <c r="GP4" i="13"/>
  <c r="HQ6" i="11" l="1"/>
  <c r="HQ4" i="11"/>
  <c r="HR5" i="11"/>
  <c r="GQ6" i="13"/>
  <c r="GR5" i="13"/>
  <c r="HR6" i="11" l="1"/>
  <c r="HS5" i="11"/>
  <c r="GR6" i="13"/>
  <c r="GS5" i="13"/>
  <c r="HT5" i="11" l="1"/>
  <c r="HS6" i="11"/>
  <c r="GS6" i="13"/>
  <c r="GT5" i="13"/>
  <c r="HU5" i="11" l="1"/>
  <c r="HT6" i="11"/>
  <c r="GU5" i="13"/>
  <c r="GT6" i="13"/>
  <c r="HU6" i="11" l="1"/>
  <c r="HV5" i="11"/>
  <c r="GV5" i="13"/>
  <c r="GU6" i="13"/>
  <c r="HW5" i="11" l="1"/>
  <c r="HV6" i="11"/>
  <c r="GW5" i="13"/>
  <c r="GV6" i="13"/>
  <c r="HX5" i="11" l="1"/>
  <c r="HW6" i="11"/>
  <c r="GX5" i="13"/>
  <c r="GW6" i="13"/>
  <c r="GW4" i="13"/>
  <c r="HX6" i="11" l="1"/>
  <c r="HX4" i="11"/>
  <c r="HY5" i="11"/>
  <c r="GY5" i="13"/>
  <c r="GX6" i="13"/>
  <c r="HZ5" i="11" l="1"/>
  <c r="HY6" i="11"/>
  <c r="GY6" i="13"/>
  <c r="GZ5" i="13"/>
  <c r="IA5" i="11" l="1"/>
  <c r="HZ6" i="11"/>
  <c r="GZ6" i="13"/>
  <c r="HA5" i="13"/>
  <c r="IA6" i="11" l="1"/>
  <c r="IB5" i="11"/>
  <c r="HB5" i="13"/>
  <c r="HA6" i="13"/>
  <c r="IC5" i="11" l="1"/>
  <c r="IB6" i="11"/>
  <c r="HB6" i="13"/>
  <c r="HC5" i="13"/>
  <c r="IC6" i="11" l="1"/>
  <c r="ID5" i="11"/>
  <c r="HC6" i="13"/>
  <c r="HD5" i="13"/>
  <c r="ID6" i="11" l="1"/>
  <c r="IE5" i="11"/>
  <c r="HD6" i="13"/>
  <c r="HE5" i="13"/>
  <c r="HD4" i="13"/>
  <c r="IF5" i="11" l="1"/>
  <c r="IE6" i="11"/>
  <c r="IE4" i="11"/>
  <c r="HF5" i="13"/>
  <c r="HE6" i="13"/>
  <c r="IG5" i="11" l="1"/>
  <c r="IF6" i="11"/>
  <c r="HG5" i="13"/>
  <c r="HF6" i="13"/>
  <c r="IG6" i="11" l="1"/>
  <c r="IH5" i="11"/>
  <c r="HG6" i="13"/>
  <c r="HH5" i="13"/>
  <c r="II5" i="11" l="1"/>
  <c r="IH6" i="11"/>
  <c r="HH6" i="13"/>
  <c r="HI5" i="13"/>
  <c r="IJ5" i="11" l="1"/>
  <c r="II6" i="11"/>
  <c r="HJ5" i="13"/>
  <c r="HI6" i="13"/>
  <c r="IK5" i="11" l="1"/>
  <c r="IJ6" i="11"/>
  <c r="HJ6" i="13"/>
  <c r="HK5" i="13"/>
  <c r="IK6" i="11" l="1"/>
  <c r="IL5" i="11"/>
  <c r="HK4" i="13"/>
  <c r="HL5" i="13"/>
  <c r="HK6" i="13"/>
  <c r="IM5" i="11" l="1"/>
  <c r="IL4" i="11"/>
  <c r="IL6" i="11"/>
  <c r="HL6" i="13"/>
  <c r="HM5" i="13"/>
  <c r="IN5" i="11" l="1"/>
  <c r="IM6" i="11"/>
  <c r="HN5" i="13"/>
  <c r="HM6" i="13"/>
  <c r="IN6" i="11" l="1"/>
  <c r="IO5" i="11"/>
  <c r="HO5" i="13"/>
  <c r="HN6" i="13"/>
  <c r="IP5" i="11" l="1"/>
  <c r="IO6" i="11"/>
  <c r="HO6" i="13"/>
  <c r="HP5" i="13"/>
  <c r="IP6" i="11" l="1"/>
  <c r="IQ5" i="11"/>
  <c r="IR5" i="11" s="1"/>
  <c r="IR6" i="11" s="1"/>
  <c r="HP6" i="13"/>
  <c r="HQ5" i="13"/>
  <c r="IQ6" i="11" l="1"/>
  <c r="HQ6" i="13"/>
  <c r="HR5" i="13"/>
  <c r="IS5" i="11" l="1"/>
  <c r="HR4" i="13"/>
  <c r="HR6" i="13"/>
  <c r="HS5" i="13"/>
  <c r="IT5" i="11" l="1"/>
  <c r="IS6" i="11"/>
  <c r="IS4" i="11"/>
  <c r="HT5" i="13"/>
  <c r="HS6" i="13"/>
  <c r="IT6" i="11" l="1"/>
  <c r="IU5" i="11"/>
  <c r="HT6" i="13"/>
  <c r="HU5" i="13"/>
  <c r="IU6" i="11" l="1"/>
  <c r="IV5" i="11"/>
  <c r="HV5" i="13"/>
  <c r="HU6" i="13"/>
  <c r="IV6" i="11" l="1"/>
  <c r="IW5" i="11"/>
  <c r="HW5" i="13"/>
  <c r="HV6" i="13"/>
  <c r="IW6" i="11" l="1"/>
  <c r="IX5" i="11"/>
  <c r="HW6" i="13"/>
  <c r="HX5" i="13"/>
  <c r="IX6" i="11" l="1"/>
  <c r="IY5" i="11"/>
  <c r="HX6" i="13"/>
  <c r="HY5" i="13"/>
  <c r="IZ5" i="11" l="1"/>
  <c r="IY6" i="11"/>
  <c r="HY4" i="13"/>
  <c r="HZ5" i="13"/>
  <c r="HY6" i="13"/>
  <c r="IZ4" i="11" l="1"/>
  <c r="IZ6" i="11"/>
  <c r="JA5" i="11"/>
  <c r="IA5" i="13"/>
  <c r="HZ6" i="13"/>
  <c r="JA6" i="11" l="1"/>
  <c r="JB5" i="11"/>
  <c r="IB5" i="13"/>
  <c r="IA6" i="13"/>
  <c r="JB6" i="11" l="1"/>
  <c r="JC5" i="11"/>
  <c r="IC5" i="13"/>
  <c r="IB6" i="13"/>
  <c r="JC6" i="11" l="1"/>
  <c r="JD5" i="11"/>
  <c r="ID5" i="13"/>
  <c r="IC6" i="13"/>
  <c r="JD6" i="11" l="1"/>
  <c r="JE5" i="11"/>
  <c r="IE5" i="13"/>
  <c r="IE6" i="13" s="1"/>
  <c r="ID6" i="13"/>
  <c r="H12" i="13"/>
  <c r="JE6" i="11" l="1"/>
  <c r="JF5" i="11"/>
  <c r="E13" i="13"/>
  <c r="F13" i="13" s="1"/>
  <c r="JG5" i="11" l="1"/>
  <c r="JF6" i="11"/>
  <c r="E19" i="13"/>
  <c r="F19" i="13" s="1"/>
  <c r="JH5" i="11" l="1"/>
  <c r="JG6" i="11"/>
  <c r="JG4" i="11"/>
  <c r="E20" i="13"/>
  <c r="F20" i="13" s="1"/>
  <c r="H19" i="13"/>
  <c r="JH6" i="11" l="1"/>
  <c r="JI5" i="11"/>
  <c r="E26" i="13"/>
  <c r="F26" i="13" s="1"/>
  <c r="JI6" i="11" l="1"/>
  <c r="JJ5" i="11"/>
  <c r="E27" i="13"/>
  <c r="F27" i="13" s="1"/>
  <c r="JJ6" i="11" l="1"/>
  <c r="JK5" i="11"/>
  <c r="E14" i="13"/>
  <c r="H27" i="13"/>
  <c r="JK6" i="11" l="1"/>
  <c r="JL5" i="11"/>
  <c r="F14" i="13"/>
  <c r="E15" i="13" s="1"/>
  <c r="F15" i="13" s="1"/>
  <c r="JL6" i="11" l="1"/>
  <c r="JM5" i="11"/>
  <c r="E21" i="13"/>
  <c r="JM6" i="11" l="1"/>
  <c r="JN5" i="11"/>
  <c r="F21" i="13"/>
  <c r="E22" i="13" s="1"/>
  <c r="F22" i="13" s="1"/>
  <c r="JO5" i="11" l="1"/>
  <c r="JN6" i="11"/>
  <c r="JN4" i="11"/>
  <c r="E28" i="13"/>
  <c r="JO6" i="11" l="1"/>
  <c r="JP5" i="11"/>
  <c r="F28" i="13"/>
  <c r="E29" i="13" s="1"/>
  <c r="F29" i="13" s="1"/>
  <c r="JP6" i="11" l="1"/>
  <c r="JQ5" i="11"/>
  <c r="E53" i="11"/>
  <c r="JQ6" i="11" l="1"/>
  <c r="JR5" i="11"/>
  <c r="JR6" i="11" l="1"/>
  <c r="JS5" i="11"/>
  <c r="JS6" i="11" l="1"/>
  <c r="JT5" i="11"/>
  <c r="JT6" i="11" l="1"/>
  <c r="JU5" i="11"/>
  <c r="JV5" i="11" l="1"/>
  <c r="JU6" i="11"/>
  <c r="JU4" i="11"/>
  <c r="JV6" i="11" l="1"/>
  <c r="JW5" i="11"/>
  <c r="JW6" i="11" l="1"/>
  <c r="JX5" i="11"/>
  <c r="JX6" i="11" l="1"/>
  <c r="JY5" i="11"/>
  <c r="JY6" i="11" l="1"/>
  <c r="JZ5" i="11"/>
  <c r="JZ6" i="11" l="1"/>
  <c r="KA5" i="11"/>
  <c r="KA6" i="11" l="1"/>
  <c r="KB5" i="11"/>
  <c r="KB6" i="11" l="1"/>
  <c r="KC5" i="11"/>
  <c r="KB4" i="11"/>
  <c r="KC6" i="11" l="1"/>
  <c r="KD5" i="11"/>
  <c r="KD6" i="11" l="1"/>
  <c r="KE5" i="11"/>
  <c r="KE6" i="11" l="1"/>
  <c r="KF5" i="11"/>
  <c r="KF6" i="11" l="1"/>
  <c r="KG5" i="11"/>
  <c r="KG6" i="11" l="1"/>
  <c r="KH5" i="11"/>
  <c r="KH6" i="11" l="1"/>
  <c r="KI5" i="11"/>
  <c r="KJ5" i="11" l="1"/>
  <c r="KI4" i="11"/>
  <c r="KI6" i="11"/>
  <c r="KK5" i="11" l="1"/>
  <c r="KJ6" i="11"/>
  <c r="KK6" i="11" l="1"/>
  <c r="KL5" i="11"/>
  <c r="KL6" i="11" l="1"/>
  <c r="KM5" i="11"/>
  <c r="KM6" i="11" l="1"/>
  <c r="KN5" i="11"/>
  <c r="KN6" i="11" l="1"/>
  <c r="KO5" i="11"/>
  <c r="KO6" i="11" l="1"/>
  <c r="KP5" i="11"/>
  <c r="KP6" i="11" l="1"/>
  <c r="KQ5" i="11"/>
  <c r="KP4" i="11"/>
  <c r="KQ6" i="11" l="1"/>
  <c r="KR5" i="11"/>
  <c r="KR6" i="11" l="1"/>
  <c r="KS5" i="11"/>
  <c r="KS6" i="11" l="1"/>
  <c r="KT5" i="11"/>
  <c r="KT6" i="11" l="1"/>
  <c r="KU5" i="11"/>
  <c r="KU6" i="11" l="1"/>
  <c r="KV5" i="11"/>
  <c r="KW5" i="11" l="1"/>
  <c r="KV6" i="11"/>
  <c r="KX5" i="11" l="1"/>
  <c r="KW6" i="11"/>
  <c r="KW4" i="11"/>
  <c r="KX6" i="11" l="1"/>
  <c r="KY5" i="11"/>
  <c r="KY6" i="11" l="1"/>
  <c r="KZ5" i="11"/>
  <c r="KZ6" i="11" l="1"/>
  <c r="LA5" i="11"/>
  <c r="LA6" i="11" l="1"/>
  <c r="LB5" i="11"/>
  <c r="LB6" i="11" l="1"/>
  <c r="LC5" i="11"/>
  <c r="LD5" i="11" l="1"/>
  <c r="LC6" i="11"/>
  <c r="LD6" i="11" l="1"/>
  <c r="LE5" i="11"/>
  <c r="LD4" i="11"/>
  <c r="LE6" i="11" l="1"/>
  <c r="LF5" i="11"/>
  <c r="LF6" i="11" l="1"/>
  <c r="LG5" i="11"/>
  <c r="LG6" i="11" l="1"/>
  <c r="LH5" i="11"/>
  <c r="LH6" i="11" l="1"/>
  <c r="LI5" i="11"/>
  <c r="LI6" i="11" l="1"/>
  <c r="LJ5" i="11"/>
  <c r="LJ6" i="11" l="1"/>
  <c r="LK5" i="11"/>
  <c r="LL5" i="11" l="1"/>
  <c r="LK6" i="11"/>
  <c r="LK4" i="11"/>
  <c r="LL6" i="11" l="1"/>
  <c r="LM5" i="11"/>
  <c r="LM6" i="11" l="1"/>
  <c r="LN5" i="11"/>
  <c r="LN6" i="11" l="1"/>
  <c r="LO5" i="11"/>
  <c r="LO6" i="11" l="1"/>
  <c r="LP5" i="11"/>
  <c r="LP6" i="11" l="1"/>
  <c r="LQ5" i="11"/>
  <c r="LQ6" i="11" l="1"/>
  <c r="LR5" i="11"/>
  <c r="LS5" i="11" l="1"/>
  <c r="LR6" i="11"/>
  <c r="LR4" i="11"/>
  <c r="LS6" i="11" l="1"/>
  <c r="LT5" i="11"/>
  <c r="LT6" i="11" l="1"/>
  <c r="LU5" i="11"/>
  <c r="LU6" i="11" l="1"/>
  <c r="LV5" i="11"/>
  <c r="LV6" i="11" l="1"/>
  <c r="LW5" i="11"/>
  <c r="LW6" i="11" l="1"/>
  <c r="LX5" i="11"/>
  <c r="LY5" i="11" l="1"/>
  <c r="LX6" i="11"/>
  <c r="LZ5" i="11" l="1"/>
  <c r="LY6" i="11"/>
  <c r="LY4" i="11"/>
  <c r="LZ6" i="11" l="1"/>
  <c r="MA5" i="11"/>
  <c r="MA6" i="11" l="1"/>
  <c r="MB5" i="11"/>
  <c r="MB6" i="11" l="1"/>
  <c r="MC5" i="11"/>
  <c r="MC6" i="11" l="1"/>
  <c r="MD5" i="11"/>
  <c r="MD6" i="11" l="1"/>
  <c r="ME5" i="11"/>
  <c r="MF5" i="11" l="1"/>
  <c r="ME6" i="11"/>
  <c r="MG5" i="11" l="1"/>
  <c r="MF6" i="11"/>
  <c r="MF4" i="11"/>
  <c r="MG6" i="11" l="1"/>
  <c r="MH5" i="11"/>
  <c r="MH6" i="11" l="1"/>
  <c r="MI5" i="11"/>
  <c r="MI6" i="11" l="1"/>
  <c r="MJ5" i="11"/>
  <c r="MJ6" i="11" l="1"/>
  <c r="MK5" i="11"/>
  <c r="MK6" i="11" l="1"/>
  <c r="ML5" i="11"/>
  <c r="ML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tc={3E80A15A-81D3-474B-BBFA-E252AC8AA89F}</author>
    <author>tc={B9DC057A-F183-4CBF-860C-65E565A27A66}</author>
  </authors>
  <commentList>
    <comment ref="D35" authorId="0" shapeId="0" xr:uid="{137ACBE2-AFAE-4AF9-96B0-2962874D5157}">
      <text>
        <r>
          <rPr>
            <b/>
            <sz val="9"/>
            <color indexed="81"/>
            <rFont val="Segoe UI"/>
            <family val="2"/>
          </rPr>
          <t>Autor:</t>
        </r>
        <r>
          <rPr>
            <sz val="9"/>
            <color indexed="81"/>
            <rFont val="Segoe UI"/>
            <family val="2"/>
          </rPr>
          <t xml:space="preserve">
Por solicitação da OP foi adiado em 7 dias.</t>
        </r>
      </text>
    </comment>
    <comment ref="C134" authorId="1" shapeId="0" xr:uid="{3E80A15A-81D3-474B-BBFA-E252AC8AA89F}">
      <text>
        <t>[Threaded comment]
Your version of Excel allows you to read this threaded comment; however, any edits to it will get removed if the file is opened in a newer version of Excel. Learn more: https://go.microsoft.com/fwlink/?linkid=870924
Comment:
    Adiar para 2026</t>
      </text>
    </comment>
    <comment ref="D165" authorId="2" shapeId="0" xr:uid="{B9DC057A-F183-4CBF-860C-65E565A27A66}">
      <text>
        <t>[Threaded comment]
Your version of Excel allows you to read this threaded comment; however, any edits to it will get removed if the file is opened in a newer version of Excel. Learn more: https://go.microsoft.com/fwlink/?linkid=870924
Comment:
    Adiar para 2026</t>
      </text>
    </comment>
  </commentList>
</comments>
</file>

<file path=xl/sharedStrings.xml><?xml version="1.0" encoding="utf-8"?>
<sst xmlns="http://schemas.openxmlformats.org/spreadsheetml/2006/main" count="654" uniqueCount="264">
  <si>
    <t>Disciplina</t>
  </si>
  <si>
    <t>Matrícula</t>
  </si>
  <si>
    <t>Chave</t>
  </si>
  <si>
    <t>Função</t>
  </si>
  <si>
    <t>Projeto</t>
  </si>
  <si>
    <t>Experiência</t>
  </si>
  <si>
    <t>E-mail</t>
  </si>
  <si>
    <t>Nome</t>
  </si>
  <si>
    <t>Escalado Angra?</t>
  </si>
  <si>
    <t>EP</t>
  </si>
  <si>
    <t>ELET</t>
  </si>
  <si>
    <t>FWB5</t>
  </si>
  <si>
    <t>Técnico</t>
  </si>
  <si>
    <t>P80</t>
  </si>
  <si>
    <t>Novo</t>
  </si>
  <si>
    <t>tonicler.kutz@petrobras.com.br</t>
  </si>
  <si>
    <t>TONICLER KUTZ</t>
  </si>
  <si>
    <t>Planejar</t>
  </si>
  <si>
    <t>FW66</t>
  </si>
  <si>
    <t>P82</t>
  </si>
  <si>
    <t>luiz.ramos3@petrobras.com.br</t>
  </si>
  <si>
    <t>LUIZ FERNANDO</t>
  </si>
  <si>
    <t>X</t>
  </si>
  <si>
    <t>FVVS</t>
  </si>
  <si>
    <t>P83</t>
  </si>
  <si>
    <t>breno.batista@petrobras.com.br</t>
  </si>
  <si>
    <t>BRENO CARVALHO</t>
  </si>
  <si>
    <t>HFO8</t>
  </si>
  <si>
    <t>jorge.mariano@petrobras.com.br</t>
  </si>
  <si>
    <t>JORGE HENRIQUE</t>
  </si>
  <si>
    <t/>
  </si>
  <si>
    <t>INST</t>
  </si>
  <si>
    <t>APDZ</t>
  </si>
  <si>
    <t>Experiente</t>
  </si>
  <si>
    <t>er.amaral@petrobras.com.br</t>
  </si>
  <si>
    <t>EDUARDO RIBEIRO</t>
  </si>
  <si>
    <t>PLANEJAR</t>
  </si>
  <si>
    <t>F9TE</t>
  </si>
  <si>
    <t>reinaldo.merendaz@petrobras.com.br</t>
  </si>
  <si>
    <t>REINALDO MERENDAZ DA ROCHA JR</t>
  </si>
  <si>
    <t>URDD</t>
  </si>
  <si>
    <t>igorteixeira@petrobras.com.br</t>
  </si>
  <si>
    <t>IGOR TEIXEIRA</t>
  </si>
  <si>
    <t>F9XJ</t>
  </si>
  <si>
    <t>junio.matos@petrobras.com.br</t>
  </si>
  <si>
    <t>JUNIO AGOSTINHO</t>
  </si>
  <si>
    <t>MEC</t>
  </si>
  <si>
    <t>MGKN</t>
  </si>
  <si>
    <t>marsantos@petrobras.com.br</t>
  </si>
  <si>
    <r>
      <t xml:space="preserve">MARCELO </t>
    </r>
    <r>
      <rPr>
        <sz val="9"/>
        <color theme="1"/>
        <rFont val="Calibri"/>
        <family val="2"/>
        <scheme val="minor"/>
      </rPr>
      <t>RODRIGUES</t>
    </r>
  </si>
  <si>
    <t>APROVADO REIRAR NO MOM NA PROXIMA MISSÃO</t>
  </si>
  <si>
    <t>JGYW</t>
  </si>
  <si>
    <t>flaviomarinho@petrobras.com.br</t>
  </si>
  <si>
    <r>
      <t xml:space="preserve">FLÁVIO </t>
    </r>
    <r>
      <rPr>
        <sz val="9"/>
        <color theme="1"/>
        <rFont val="Calibri"/>
        <family val="2"/>
        <scheme val="minor"/>
      </rPr>
      <t>MARINHO</t>
    </r>
  </si>
  <si>
    <t>PEDIDO</t>
  </si>
  <si>
    <t>KI7N</t>
  </si>
  <si>
    <t>Supervisor</t>
  </si>
  <si>
    <t>marcioamaral@petrobras.com.br</t>
  </si>
  <si>
    <t>MARCIO AMARAL</t>
  </si>
  <si>
    <t>URBI</t>
  </si>
  <si>
    <t>tmenegussi@petrobras.com.br</t>
  </si>
  <si>
    <t>TADEU MENEGUSSI</t>
  </si>
  <si>
    <t>F9U6</t>
  </si>
  <si>
    <t>andre.sthel@petrobras.com.br</t>
  </si>
  <si>
    <t>ANDRE STHEL</t>
  </si>
  <si>
    <t>F9TG</t>
  </si>
  <si>
    <t>kevin.cunha@petrobras.com.br</t>
  </si>
  <si>
    <t>KEVIN RODRIGUES</t>
  </si>
  <si>
    <t>F9NN</t>
  </si>
  <si>
    <t>eder.reis@petrobras.com.br</t>
  </si>
  <si>
    <t>ÉDER DOS REIS</t>
  </si>
  <si>
    <t>URCX</t>
  </si>
  <si>
    <t>aureojr@petrobras.com.br</t>
  </si>
  <si>
    <t>ÁUREO ALVARENGA BRAGA JR</t>
  </si>
  <si>
    <t>F9YD</t>
  </si>
  <si>
    <t>julio.fassarela@petrobras.com.br</t>
  </si>
  <si>
    <t>JULIO CESAR FASSARELA</t>
  </si>
  <si>
    <t>FRBT</t>
  </si>
  <si>
    <t>andi9@petrobras.com.br</t>
  </si>
  <si>
    <t>ANDERSON JOSÉ</t>
  </si>
  <si>
    <t>URIY</t>
  </si>
  <si>
    <t>diogosouza@petrobras.com.br</t>
  </si>
  <si>
    <t>DIOGO FRAZÃO DE SOUZA</t>
  </si>
  <si>
    <t>RTB3</t>
  </si>
  <si>
    <t>al.larangeira@petrobras.com.br</t>
  </si>
  <si>
    <t>ANDRE LUIS RODRIGUES LARANGEIRA</t>
  </si>
  <si>
    <t>N7G6</t>
  </si>
  <si>
    <t>wellingtonmarques@petrobras.com.br</t>
  </si>
  <si>
    <t>WELLINGTON MARQUES</t>
  </si>
  <si>
    <t>F9RL</t>
  </si>
  <si>
    <t>maria.santos8@petrobras.com.br</t>
  </si>
  <si>
    <t>MARIA CLARA</t>
  </si>
  <si>
    <t>F9N8</t>
  </si>
  <si>
    <t>antonio.r.cunha@petrobras.com.br</t>
  </si>
  <si>
    <t>ANTONIO RAFAEL</t>
  </si>
  <si>
    <t>URMC</t>
  </si>
  <si>
    <t>vledo@petrobras.com.br</t>
  </si>
  <si>
    <r>
      <t xml:space="preserve">VICTOR </t>
    </r>
    <r>
      <rPr>
        <sz val="9"/>
        <color theme="1"/>
        <rFont val="Calibri"/>
        <family val="2"/>
        <scheme val="minor"/>
      </rPr>
      <t>LÊDO</t>
    </r>
  </si>
  <si>
    <t>EMRV</t>
  </si>
  <si>
    <t>rafaelventurini@petrobras.com.br</t>
  </si>
  <si>
    <t>RAFAEL VENTURINI</t>
  </si>
  <si>
    <t>N6AT</t>
  </si>
  <si>
    <t>raulalende@petrobras.com.br</t>
  </si>
  <si>
    <t>RAUL ALENDE</t>
  </si>
  <si>
    <t>PL7T</t>
  </si>
  <si>
    <t>alexsandroviana@petrobras.com.br</t>
  </si>
  <si>
    <t>ALEXSANDRO VIANA</t>
  </si>
  <si>
    <t>EVPY</t>
  </si>
  <si>
    <t>Engenheiro</t>
  </si>
  <si>
    <t>PBAC</t>
  </si>
  <si>
    <t>julio.bento@petrobras.com.br</t>
  </si>
  <si>
    <t>JULIO CESAR BENTO</t>
  </si>
  <si>
    <t>EVIY</t>
  </si>
  <si>
    <t>pietro.konzgen@petrobras.com.br</t>
  </si>
  <si>
    <t>PIETRO SERPA</t>
  </si>
  <si>
    <t>URME</t>
  </si>
  <si>
    <t>rperez@petrobras.com.br</t>
  </si>
  <si>
    <t>RAFAEL LUSQUINOS</t>
  </si>
  <si>
    <t>CLWA</t>
  </si>
  <si>
    <t>leandro.eloy@petrobras.com.br</t>
  </si>
  <si>
    <t>LEANDRO ELOY</t>
  </si>
  <si>
    <t>HR64</t>
  </si>
  <si>
    <t>felipecahet@petrobras.com.br</t>
  </si>
  <si>
    <t>FELIPE CAHET</t>
  </si>
  <si>
    <t>CTNR</t>
  </si>
  <si>
    <t>marcelo.vaqueiro@petrobras.com.br</t>
  </si>
  <si>
    <t>MARCELO VAQUEIRO</t>
  </si>
  <si>
    <t>F0I7</t>
  </si>
  <si>
    <t>fabio.unterman@petrobras.com.br</t>
  </si>
  <si>
    <t>FABIO CAMILO</t>
  </si>
  <si>
    <t>R29L</t>
  </si>
  <si>
    <t>thiago_gomes@petrobras.com.br</t>
  </si>
  <si>
    <t>THIAGO GOMES DE OLIVEIRA</t>
  </si>
  <si>
    <t>DVPX</t>
  </si>
  <si>
    <t>Coordenador</t>
  </si>
  <si>
    <t>vinicius.s.duarte@petrobras.com.br</t>
  </si>
  <si>
    <t>VINICIUS DUARTE</t>
  </si>
  <si>
    <t>FW44</t>
  </si>
  <si>
    <t>andre.silva35@petrobras.com.br</t>
  </si>
  <si>
    <t>ANDRE SILVA</t>
  </si>
  <si>
    <t>FW52</t>
  </si>
  <si>
    <t>thielles.gustavo@petrobras.com.br</t>
  </si>
  <si>
    <t>THIELLES GUSTAVO</t>
  </si>
  <si>
    <t>N70D</t>
  </si>
  <si>
    <t>dimitriaraujo@petrobras.com.br</t>
  </si>
  <si>
    <t>DIMITRI ARAUJO</t>
  </si>
  <si>
    <t>FWCC</t>
  </si>
  <si>
    <t>pablo.p.almeida@petrobras.com.br</t>
  </si>
  <si>
    <t>PABLO ALMEIDA</t>
  </si>
  <si>
    <t>FVX0</t>
  </si>
  <si>
    <t>ronald.quaresma@petrobras.com.br</t>
  </si>
  <si>
    <t>RONALD QUARESMA</t>
  </si>
  <si>
    <t>FVV0</t>
  </si>
  <si>
    <t>victor.f.campos@petrobras.com.br</t>
  </si>
  <si>
    <t>VICTOR CAMPOS</t>
  </si>
  <si>
    <t>FVWH</t>
  </si>
  <si>
    <t>jailton.conceicao@petrobras.com.br</t>
  </si>
  <si>
    <t>JAILTON CONCEIÇÃO</t>
  </si>
  <si>
    <t>FWNL</t>
  </si>
  <si>
    <t>luiz.serpa@petrobras.com.br</t>
  </si>
  <si>
    <t>LUIZ SERPA</t>
  </si>
  <si>
    <t>FW96</t>
  </si>
  <si>
    <t>ricardo.uema@petrobras.com.br</t>
  </si>
  <si>
    <t>RICARDO UEMA</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</si>
  <si>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</si>
  <si>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Sho</t>
  </si>
  <si>
    <t>Carnaval</t>
  </si>
  <si>
    <t>Insira o Nome da empresa na célula B2.</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</si>
  <si>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</si>
  <si>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</si>
  <si>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</si>
  <si>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</si>
  <si>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</si>
  <si>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</si>
  <si>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</si>
  <si>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</si>
  <si>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</si>
  <si>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INÍCIO</t>
  </si>
  <si>
    <t>TÉRMINO</t>
  </si>
  <si>
    <t>DIAS</t>
  </si>
  <si>
    <t xml:space="preserve">Não exclua esta linha. Esta linha ficará oculta para preservar uma fórmula usada para realçar o dia atual no cronograma do projeto. </t>
  </si>
  <si>
    <t>P-80</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</si>
  <si>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</si>
  <si>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Brasfels (P-80/P-83 - CGM)</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</si>
  <si>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</si>
  <si>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</si>
  <si>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MARCIO ALVES</t>
  </si>
  <si>
    <t>WELLINGTON PEREIRA</t>
  </si>
  <si>
    <t>DIOGO FRAZÃO</t>
  </si>
  <si>
    <t>THIAGO GOMES</t>
  </si>
  <si>
    <t>ANDRÉ LARANGEIRA</t>
  </si>
  <si>
    <t>REINALDO MERENDAZ</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</si>
  <si>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</si>
  <si>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Singapura (P-80 - CGM)</t>
  </si>
  <si>
    <t>Mecânica CGM (Hazop MOC)</t>
  </si>
  <si>
    <t>Mecânica CGM (P-80)</t>
  </si>
  <si>
    <t>MARCELO RODRIGUES</t>
  </si>
  <si>
    <t>Instrumentação CGM (P-80)</t>
  </si>
  <si>
    <t>ÁUREO JUNIOR</t>
  </si>
  <si>
    <t>FLÁVIO MARINHO</t>
  </si>
  <si>
    <t>Bloco de título de fase de exemplo</t>
  </si>
  <si>
    <t>Nantong - China (P-80 - CGM)</t>
  </si>
  <si>
    <t>Yantai - China (P-80 - ATR)</t>
  </si>
  <si>
    <t>Engenheiro de Equipamentos</t>
  </si>
  <si>
    <t>Pablo Ferreira</t>
  </si>
  <si>
    <t>Eduardo Tavares</t>
  </si>
  <si>
    <t>Singapura (P-80 - ATR)</t>
  </si>
  <si>
    <t>Eng. Equip. Mecânica</t>
  </si>
  <si>
    <t>Eduardo Sena</t>
  </si>
  <si>
    <t>Délcio</t>
  </si>
  <si>
    <t>Eng. Equip. Eletrônica</t>
  </si>
  <si>
    <t>Carlos Augusto</t>
  </si>
  <si>
    <t>P-82</t>
  </si>
  <si>
    <t>Singapura (P-82 - CGM)</t>
  </si>
  <si>
    <t>Instrumentação CGM (P-82)</t>
  </si>
  <si>
    <t>Mecânica CGM (P-82)</t>
  </si>
  <si>
    <t>Engenharia CGM</t>
  </si>
  <si>
    <t>VICTOR LÊDO</t>
  </si>
  <si>
    <t>e5</t>
  </si>
  <si>
    <t>EJA  (P-82 - CGM)</t>
  </si>
  <si>
    <t>Supervisor CGM</t>
  </si>
  <si>
    <t>Instrumentação CGM</t>
  </si>
  <si>
    <t>Mecânica CGM</t>
  </si>
  <si>
    <t>Eletricista CGM</t>
  </si>
  <si>
    <t>Qidong - China (P-82 - ATR)</t>
  </si>
  <si>
    <t>Camila Ranucci de Luca</t>
  </si>
  <si>
    <t>Eng. Equip. Elétrica</t>
  </si>
  <si>
    <t>Gabriel Boaventura Andrade</t>
  </si>
  <si>
    <t>Singapura (P-82 - ATR)</t>
  </si>
  <si>
    <t>Téc Manutenção - Mecânica</t>
  </si>
  <si>
    <t>Reginaldo Alves</t>
  </si>
  <si>
    <t>Taynan Roger Silva</t>
  </si>
  <si>
    <t>Rafael Pitta</t>
  </si>
  <si>
    <t>Lucas Cândido</t>
  </si>
  <si>
    <t>P-83</t>
  </si>
  <si>
    <t>Singapura (P-83 - CGM)</t>
  </si>
  <si>
    <t>Mecânica CGM (P-83)</t>
  </si>
  <si>
    <t>Instrumentação CGM (P-83)</t>
  </si>
  <si>
    <t>Nantong - China (P-83 - CGM)</t>
  </si>
  <si>
    <t>Yantai - China (P-83 - ATR)</t>
  </si>
  <si>
    <t>João Eduardo</t>
  </si>
  <si>
    <t>Rafael Sales</t>
  </si>
  <si>
    <t>Rodrigo D'Amico</t>
  </si>
  <si>
    <t>M-17 Batam (P-83 - ATR)</t>
  </si>
  <si>
    <t> </t>
  </si>
  <si>
    <t>Ana Clara</t>
  </si>
  <si>
    <t>Singapura (P-83 - ATR)</t>
  </si>
  <si>
    <t>Fábio Vinícius</t>
  </si>
  <si>
    <t>Philip Canabarro</t>
  </si>
  <si>
    <t>Esta é uma linha vazia</t>
  </si>
  <si>
    <t>Esta linha marca o final do Cronograma do projeto. NÃO insira nada nessa linha. 
Insira novas linhas ACIMA desta linha para continuar a construção do cronograma de projeto.</t>
  </si>
  <si>
    <t>Insira novas linhas ACIMA desta</t>
  </si>
  <si>
    <t>Embarques EENPP - Realocação</t>
  </si>
  <si>
    <t>GRÁFICO DE GANTT SIMPLES por Vertex42.com</t>
  </si>
  <si>
    <t>Proposta 2 = Folga 27 dias corridos + BH restante (aprox. 3 ou 4dias)</t>
  </si>
  <si>
    <t>PROGRESSO</t>
  </si>
  <si>
    <t>Petroleiro 1</t>
  </si>
  <si>
    <t>Embarque 1</t>
  </si>
  <si>
    <t>Folga</t>
  </si>
  <si>
    <t>Permuta</t>
  </si>
  <si>
    <t>Embarque 2</t>
  </si>
  <si>
    <t>Embarque 3</t>
  </si>
  <si>
    <t>Petroleiro 2</t>
  </si>
  <si>
    <t>Petroleiro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</si>
</sst>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44">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b/>
      <sz val="16"/>
      <color theme="1"/>
      <name val="Calibri"/>
      <family val="2"/>
      <scheme val="minor"/>
    </font>
    <font>
      <b/>
      <sz val="12"/>
      <color theme="0"/>
      <name val="Calibri"/>
      <family val="2"/>
      <scheme val="minor"/>
    </font>
    <font>
      <b/>
      <i/>
      <u/>
      <sz val="11"/>
      <color theme="1"/>
      <name val="Calibri"/>
      <family val="2"/>
      <scheme val="minor"/>
    </font>
    <font>
      <b/>
      <sz val="11"/>
      <color rgb="FF000000"/>
      <name val="Calibri"/>
      <family val="2"/>
    </font>
    <font>
      <sz val="11"/>
      <color rgb="FF000000"/>
      <name val="Calibri"/>
      <family val="2"/>
    </font>
    <font>
      <sz val="11"/>
      <name val="Calibri"/>
      <family val="2"/>
    </font>
    <font>
      <sz val="9"/>
      <color indexed="81"/>
      <name val="Segoe UI"/>
      <family val="2"/>
    </font>
    <font>
      <b/>
      <sz val="9"/>
      <color indexed="81"/>
      <name val="Segoe UI"/>
      <family val="2"/>
    </font>
    <font>
      <strike/>
      <sz val="11"/>
      <color theme="1"/>
      <name val="Calibri"/>
      <family val="2"/>
      <scheme val="minor"/>
    </font>
  </fonts>
  <fills count="5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CD5B4"/>
        <bgColor indexed="64"/>
      </patternFill>
    </fill>
    <fill>
      <patternFill patternType="solid">
        <fgColor rgb="FFF79646"/>
        <bgColor rgb="FF000000"/>
      </patternFill>
    </fill>
    <fill>
      <patternFill patternType="solid">
        <fgColor rgb="FFFCD5B4"/>
        <bgColor rgb="FF000000"/>
      </patternFill>
    </fill>
    <fill>
      <patternFill patternType="solid">
        <fgColor theme="3" tint="0.79998168889431442"/>
        <bgColor indexed="64"/>
      </patternFill>
    </fill>
  </fills>
  <borders count="2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right/>
      <top style="medium">
        <color rgb="FFD9D9D9"/>
      </top>
      <bottom style="medium">
        <color rgb="FFD9D9D9"/>
      </bottom>
      <diagonal/>
    </border>
    <border>
      <left/>
      <right/>
      <top/>
      <bottom style="medium">
        <color rgb="FFD9D9D9"/>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s>
  <cellStyleXfs count="5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5" fillId="0" borderId="0"/>
    <xf numFmtId="9"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8"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9" fillId="0" borderId="0" applyNumberFormat="0" applyFill="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11" applyNumberFormat="0" applyAlignment="0" applyProtection="0"/>
    <xf numFmtId="0" fontId="24" fillId="18" borderId="12" applyNumberFormat="0" applyAlignment="0" applyProtection="0"/>
    <xf numFmtId="0" fontId="25" fillId="18" borderId="11" applyNumberFormat="0" applyAlignment="0" applyProtection="0"/>
    <xf numFmtId="0" fontId="26" fillId="0" borderId="13" applyNumberFormat="0" applyFill="0" applyAlignment="0" applyProtection="0"/>
    <xf numFmtId="0" fontId="27" fillId="19" borderId="14" applyNumberFormat="0" applyAlignment="0" applyProtection="0"/>
    <xf numFmtId="0" fontId="28" fillId="0" borderId="0" applyNumberFormat="0" applyFill="0" applyBorder="0" applyAlignment="0" applyProtection="0"/>
    <xf numFmtId="0" fontId="9" fillId="20" borderId="15" applyNumberFormat="0" applyFont="0" applyAlignment="0" applyProtection="0"/>
    <xf numFmtId="0" fontId="29" fillId="0" borderId="0" applyNumberFormat="0" applyFill="0" applyBorder="0" applyAlignment="0" applyProtection="0"/>
    <xf numFmtId="0" fontId="6" fillId="0" borderId="16" applyNumberFormat="0" applyFill="0" applyAlignment="0" applyProtection="0"/>
    <xf numFmtId="0" fontId="1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5"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5"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5"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33" fillId="0" borderId="0" applyNumberFormat="0" applyFill="0" applyBorder="0" applyAlignment="0" applyProtection="0"/>
  </cellStyleXfs>
  <cellXfs count="1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wrapText="1"/>
    </xf>
    <xf numFmtId="0" fontId="12"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6" fillId="0" borderId="0" xfId="0" applyFont="1"/>
    <xf numFmtId="0" fontId="17" fillId="0" borderId="0" xfId="1" applyFont="1" applyProtection="1">
      <alignment vertical="top"/>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3" borderId="2" xfId="10" applyFill="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165" fontId="9" fillId="4" borderId="2" xfId="10" applyFill="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165" fontId="9" fillId="11"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4" fontId="0" fillId="0" borderId="0" xfId="0" applyNumberFormat="1"/>
    <xf numFmtId="167" fontId="30" fillId="7" borderId="6" xfId="0" applyNumberFormat="1" applyFont="1" applyFill="1" applyBorder="1" applyAlignment="1">
      <alignment horizontal="center" vertical="center"/>
    </xf>
    <xf numFmtId="167" fontId="30" fillId="7" borderId="0" xfId="0" applyNumberFormat="1" applyFont="1" applyFill="1" applyAlignment="1">
      <alignment horizontal="center" vertical="center"/>
    </xf>
    <xf numFmtId="167" fontId="30" fillId="7" borderId="7" xfId="0" applyNumberFormat="1" applyFont="1" applyFill="1" applyBorder="1" applyAlignment="1">
      <alignment horizontal="center" vertical="center"/>
    </xf>
    <xf numFmtId="168" fontId="9" fillId="0" borderId="3" xfId="9" applyAlignment="1">
      <alignment vertical="center"/>
    </xf>
    <xf numFmtId="168" fontId="9" fillId="0" borderId="18" xfId="9" applyBorder="1" applyAlignment="1">
      <alignment vertical="center" wrapText="1"/>
    </xf>
    <xf numFmtId="0" fontId="9" fillId="0" borderId="17" xfId="8" applyBorder="1" applyAlignment="1">
      <alignment horizontal="left" vertical="center"/>
    </xf>
    <xf numFmtId="0" fontId="0" fillId="45" borderId="0" xfId="0" applyFill="1"/>
    <xf numFmtId="167" fontId="30" fillId="45" borderId="0" xfId="0" applyNumberFormat="1" applyFont="1" applyFill="1" applyAlignment="1">
      <alignment horizontal="center" vertical="center"/>
    </xf>
    <xf numFmtId="0" fontId="11" fillId="45" borderId="8" xfId="0" applyFont="1" applyFill="1" applyBorder="1" applyAlignment="1">
      <alignment horizontal="center" vertical="center" shrinkToFit="1"/>
    </xf>
    <xf numFmtId="0" fontId="0" fillId="45" borderId="9" xfId="0" applyFill="1" applyBorder="1" applyAlignment="1">
      <alignment vertical="center"/>
    </xf>
    <xf numFmtId="0" fontId="0" fillId="6" borderId="0" xfId="0" applyFill="1"/>
    <xf numFmtId="167" fontId="30" fillId="6" borderId="0" xfId="0" applyNumberFormat="1" applyFont="1" applyFill="1" applyAlignment="1">
      <alignment horizontal="center" vertical="center"/>
    </xf>
    <xf numFmtId="0" fontId="11" fillId="6" borderId="8" xfId="0" applyFont="1" applyFill="1" applyBorder="1" applyAlignment="1">
      <alignment horizontal="center" vertical="center" shrinkToFit="1"/>
    </xf>
    <xf numFmtId="0" fontId="0" fillId="6" borderId="9" xfId="0" applyFill="1" applyBorder="1" applyAlignment="1">
      <alignment vertical="center"/>
    </xf>
    <xf numFmtId="0" fontId="31" fillId="47" borderId="17" xfId="0" applyFont="1" applyFill="1" applyBorder="1" applyAlignment="1">
      <alignment horizontal="center" vertical="center"/>
    </xf>
    <xf numFmtId="0" fontId="32" fillId="0" borderId="17" xfId="0" applyFont="1" applyBorder="1" applyAlignment="1">
      <alignment horizontal="center" vertical="center"/>
    </xf>
    <xf numFmtId="0" fontId="32" fillId="48" borderId="17" xfId="0" applyFont="1" applyFill="1" applyBorder="1" applyAlignment="1">
      <alignment horizontal="center" vertical="center"/>
    </xf>
    <xf numFmtId="0" fontId="33" fillId="0" borderId="17" xfId="1" applyFont="1" applyBorder="1" applyAlignment="1" applyProtection="1">
      <alignment horizontal="center" vertical="center"/>
    </xf>
    <xf numFmtId="0" fontId="33" fillId="48" borderId="17" xfId="1" applyFont="1" applyFill="1" applyBorder="1" applyAlignment="1" applyProtection="1">
      <alignment horizontal="center" vertical="center"/>
    </xf>
    <xf numFmtId="0" fontId="0" fillId="11" borderId="2" xfId="12" applyFont="1" applyFill="1">
      <alignment horizontal="left" vertical="center" indent="2"/>
    </xf>
    <xf numFmtId="0" fontId="6" fillId="51" borderId="2" xfId="0" applyFont="1" applyFill="1" applyBorder="1" applyAlignment="1">
      <alignment horizontal="left" vertical="center" indent="1"/>
    </xf>
    <xf numFmtId="14" fontId="9" fillId="50" borderId="2" xfId="12" applyNumberFormat="1" applyFill="1">
      <alignment horizontal="left" vertical="center" indent="2"/>
    </xf>
    <xf numFmtId="0" fontId="0" fillId="10" borderId="2" xfId="12" applyFont="1" applyFill="1">
      <alignment horizontal="left" vertical="center" indent="2"/>
    </xf>
    <xf numFmtId="14" fontId="0" fillId="50" borderId="2" xfId="12" applyNumberFormat="1" applyFont="1" applyFill="1">
      <alignment horizontal="left" vertical="center" indent="2"/>
    </xf>
    <xf numFmtId="0" fontId="9" fillId="9" borderId="2" xfId="12" applyFill="1">
      <alignment horizontal="left" vertical="center" indent="2"/>
    </xf>
    <xf numFmtId="0" fontId="6" fillId="52" borderId="2" xfId="12" applyFont="1" applyFill="1">
      <alignment horizontal="left" vertical="center" indent="2"/>
    </xf>
    <xf numFmtId="0" fontId="37" fillId="3" borderId="2" xfId="12" applyFont="1" applyFill="1">
      <alignment horizontal="left" vertical="center" indent="2"/>
    </xf>
    <xf numFmtId="0" fontId="28" fillId="3" borderId="2" xfId="11" applyFont="1" applyFill="1">
      <alignment horizontal="center" vertical="center"/>
    </xf>
    <xf numFmtId="0" fontId="27" fillId="46" borderId="17" xfId="0" applyFont="1" applyFill="1" applyBorder="1" applyAlignment="1">
      <alignment horizontal="center"/>
    </xf>
    <xf numFmtId="0" fontId="27" fillId="46" borderId="19" xfId="0" applyFont="1" applyFill="1" applyBorder="1" applyAlignment="1">
      <alignment horizontal="center"/>
    </xf>
    <xf numFmtId="0" fontId="27" fillId="46" borderId="20" xfId="0" applyFont="1" applyFill="1" applyBorder="1" applyAlignment="1">
      <alignment horizontal="center"/>
    </xf>
    <xf numFmtId="0" fontId="31" fillId="48" borderId="17" xfId="0" applyFont="1" applyFill="1" applyBorder="1" applyAlignment="1">
      <alignment horizontal="center" vertical="center"/>
    </xf>
    <xf numFmtId="0" fontId="31" fillId="48" borderId="19" xfId="0" applyFont="1" applyFill="1" applyBorder="1" applyAlignment="1">
      <alignment horizontal="center" vertical="center"/>
    </xf>
    <xf numFmtId="0" fontId="32" fillId="48" borderId="20" xfId="0" applyFont="1" applyFill="1" applyBorder="1" applyAlignment="1">
      <alignment horizontal="center" vertical="center"/>
    </xf>
    <xf numFmtId="0" fontId="33" fillId="48" borderId="20" xfId="1" applyFont="1" applyFill="1" applyBorder="1" applyAlignment="1" applyProtection="1">
      <alignment horizontal="center" vertical="center"/>
    </xf>
    <xf numFmtId="0" fontId="31" fillId="0" borderId="17" xfId="0" applyFont="1" applyBorder="1" applyAlignment="1">
      <alignment horizontal="center" vertical="center"/>
    </xf>
    <xf numFmtId="0" fontId="31" fillId="0" borderId="19" xfId="0" applyFont="1" applyBorder="1" applyAlignment="1">
      <alignment horizontal="center" vertical="center"/>
    </xf>
    <xf numFmtId="0" fontId="32" fillId="0" borderId="20" xfId="0" applyFont="1" applyBorder="1" applyAlignment="1">
      <alignment horizontal="center" vertical="center"/>
    </xf>
    <xf numFmtId="0" fontId="33" fillId="0" borderId="20" xfId="1" applyFont="1" applyBorder="1" applyAlignment="1" applyProtection="1">
      <alignment horizontal="center" vertical="center"/>
    </xf>
    <xf numFmtId="0" fontId="31" fillId="47" borderId="21" xfId="0" applyFont="1" applyFill="1" applyBorder="1" applyAlignment="1">
      <alignment horizontal="center" vertical="center"/>
    </xf>
    <xf numFmtId="0" fontId="31" fillId="0" borderId="22" xfId="0" applyFont="1" applyBorder="1" applyAlignment="1">
      <alignment horizontal="center" vertical="center"/>
    </xf>
    <xf numFmtId="0" fontId="32" fillId="0" borderId="23" xfId="0" applyFont="1" applyBorder="1" applyAlignment="1">
      <alignment horizontal="center" vertical="center"/>
    </xf>
    <xf numFmtId="0" fontId="33" fillId="0" borderId="23" xfId="1" applyFont="1" applyBorder="1" applyAlignment="1" applyProtection="1">
      <alignment horizontal="center" vertical="center"/>
    </xf>
    <xf numFmtId="0" fontId="31" fillId="48" borderId="22" xfId="0" applyFont="1" applyFill="1" applyBorder="1" applyAlignment="1">
      <alignment horizontal="center" vertical="center"/>
    </xf>
    <xf numFmtId="0" fontId="32" fillId="48" borderId="23" xfId="0" applyFont="1" applyFill="1" applyBorder="1" applyAlignment="1">
      <alignment horizontal="center" vertical="center"/>
    </xf>
    <xf numFmtId="0" fontId="33" fillId="48" borderId="23" xfId="1" applyFont="1" applyFill="1" applyBorder="1" applyAlignment="1" applyProtection="1">
      <alignment horizontal="center" vertical="center"/>
    </xf>
    <xf numFmtId="0" fontId="0" fillId="10" borderId="2" xfId="12" applyFont="1" applyFill="1" applyAlignment="1">
      <alignment horizontal="center" vertical="center"/>
    </xf>
    <xf numFmtId="0" fontId="38" fillId="54" borderId="24" xfId="0" applyFont="1" applyFill="1" applyBorder="1"/>
    <xf numFmtId="0" fontId="40" fillId="0" borderId="24" xfId="0" applyFont="1" applyBorder="1"/>
    <xf numFmtId="0" fontId="39" fillId="55" borderId="25" xfId="0" applyFont="1" applyFill="1" applyBorder="1"/>
    <xf numFmtId="0" fontId="40" fillId="0" borderId="25" xfId="0" applyFont="1" applyBorder="1"/>
    <xf numFmtId="0" fontId="0" fillId="0" borderId="10" xfId="0" applyBorder="1" applyAlignment="1">
      <alignment horizontal="center"/>
    </xf>
    <xf numFmtId="0" fontId="39" fillId="54" borderId="24" xfId="0" applyFont="1" applyFill="1" applyBorder="1" applyAlignment="1">
      <alignment horizontal="center"/>
    </xf>
    <xf numFmtId="14" fontId="39" fillId="55" borderId="25" xfId="0" applyNumberFormat="1" applyFont="1" applyFill="1" applyBorder="1" applyAlignment="1">
      <alignment horizontal="center" vertical="center"/>
    </xf>
    <xf numFmtId="14" fontId="2" fillId="0" borderId="0" xfId="0" applyNumberFormat="1" applyFont="1" applyAlignment="1">
      <alignment horizontal="center" vertical="center"/>
    </xf>
    <xf numFmtId="14" fontId="0" fillId="0" borderId="0" xfId="0" applyNumberFormat="1" applyAlignment="1">
      <alignment horizontal="center" vertical="center"/>
    </xf>
    <xf numFmtId="14" fontId="9" fillId="0" borderId="3" xfId="9" applyNumberFormat="1">
      <alignment horizontal="center" vertical="center"/>
    </xf>
    <xf numFmtId="14" fontId="9" fillId="0" borderId="0" xfId="8" applyNumberFormat="1" applyAlignment="1">
      <alignment horizontal="center" vertical="center"/>
    </xf>
    <xf numFmtId="14" fontId="0" fillId="0" borderId="10" xfId="0" applyNumberFormat="1" applyBorder="1" applyAlignment="1">
      <alignment horizontal="center" vertical="center"/>
    </xf>
    <xf numFmtId="14" fontId="7" fillId="13" borderId="1" xfId="0" applyNumberFormat="1" applyFont="1" applyFill="1" applyBorder="1" applyAlignment="1">
      <alignment horizontal="center" vertical="center" wrapText="1"/>
    </xf>
    <xf numFmtId="14" fontId="9" fillId="3" borderId="2" xfId="10" applyNumberFormat="1" applyFill="1">
      <alignment horizontal="center" vertical="center"/>
    </xf>
    <xf numFmtId="14" fontId="9" fillId="4" borderId="2" xfId="10" applyNumberFormat="1" applyFill="1">
      <alignment horizontal="center" vertical="center"/>
    </xf>
    <xf numFmtId="14" fontId="9" fillId="50" borderId="2" xfId="10" applyNumberFormat="1" applyFill="1">
      <alignment horizontal="center" vertical="center"/>
    </xf>
    <xf numFmtId="14" fontId="9" fillId="11" borderId="2" xfId="10" applyNumberFormat="1" applyFill="1">
      <alignment horizontal="center" vertical="center"/>
    </xf>
    <xf numFmtId="14" fontId="0" fillId="11" borderId="2" xfId="10" applyNumberFormat="1" applyFont="1" applyFill="1">
      <alignment horizontal="center" vertical="center"/>
    </xf>
    <xf numFmtId="14" fontId="9" fillId="10"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0" fillId="5" borderId="2" xfId="0" applyNumberFormat="1" applyFill="1" applyBorder="1" applyAlignment="1">
      <alignment horizontal="center" vertical="center"/>
    </xf>
    <xf numFmtId="14" fontId="5" fillId="5" borderId="2" xfId="0" applyNumberFormat="1" applyFont="1" applyFill="1" applyBorder="1" applyAlignment="1">
      <alignment horizontal="center" vertical="center"/>
    </xf>
    <xf numFmtId="14" fontId="0" fillId="10" borderId="2" xfId="10" applyNumberFormat="1" applyFont="1" applyFill="1">
      <alignment horizontal="center" vertical="center"/>
    </xf>
    <xf numFmtId="14" fontId="0" fillId="51" borderId="2" xfId="0" applyNumberFormat="1" applyFill="1" applyBorder="1" applyAlignment="1">
      <alignment horizontal="center" vertical="center"/>
    </xf>
    <xf numFmtId="14" fontId="5" fillId="51" borderId="2" xfId="0" applyNumberFormat="1" applyFont="1" applyFill="1" applyBorder="1" applyAlignment="1">
      <alignment horizontal="center" vertical="center"/>
    </xf>
    <xf numFmtId="14" fontId="9" fillId="52" borderId="2" xfId="10" applyNumberFormat="1" applyFill="1">
      <alignment horizontal="center" vertical="center"/>
    </xf>
    <xf numFmtId="14" fontId="9" fillId="9"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39" fillId="54" borderId="24" xfId="0" applyNumberFormat="1" applyFont="1" applyFill="1" applyBorder="1" applyAlignment="1">
      <alignment horizontal="center" vertical="center"/>
    </xf>
    <xf numFmtId="14" fontId="40" fillId="54" borderId="24" xfId="0" applyNumberFormat="1" applyFont="1" applyFill="1" applyBorder="1" applyAlignment="1">
      <alignment horizontal="center" vertical="center"/>
    </xf>
    <xf numFmtId="14" fontId="9" fillId="0" borderId="2" xfId="10" applyNumberFormat="1">
      <alignment horizontal="center" vertical="center"/>
    </xf>
    <xf numFmtId="14" fontId="4" fillId="2" borderId="2"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0" fontId="1" fillId="0" borderId="0" xfId="0" applyFont="1" applyAlignment="1">
      <alignment horizontal="center"/>
    </xf>
    <xf numFmtId="168" fontId="31" fillId="0" borderId="18" xfId="9" applyFont="1" applyBorder="1" applyAlignment="1">
      <alignment horizontal="center" vertical="center" wrapText="1"/>
    </xf>
    <xf numFmtId="0" fontId="0" fillId="0" borderId="0" xfId="0" applyAlignment="1">
      <alignment horizontal="center" wrapText="1"/>
    </xf>
    <xf numFmtId="0" fontId="0" fillId="3" borderId="2" xfId="11" applyFont="1" applyFill="1">
      <alignment horizontal="center" vertical="center"/>
    </xf>
    <xf numFmtId="0" fontId="9" fillId="53" borderId="2" xfId="11" applyFill="1">
      <alignment horizontal="center" vertical="center"/>
    </xf>
    <xf numFmtId="0" fontId="0" fillId="11" borderId="2" xfId="11" applyFont="1" applyFill="1">
      <alignment horizontal="center" vertical="center"/>
    </xf>
    <xf numFmtId="0" fontId="9" fillId="10" borderId="2" xfId="11" applyFill="1">
      <alignment horizontal="center" vertical="center"/>
    </xf>
    <xf numFmtId="0" fontId="0" fillId="5" borderId="2" xfId="11" applyFont="1" applyFill="1">
      <alignment horizontal="center" vertical="center"/>
    </xf>
    <xf numFmtId="0" fontId="9" fillId="51" borderId="2" xfId="11" applyFill="1">
      <alignment horizontal="center" vertical="center"/>
    </xf>
    <xf numFmtId="0" fontId="9" fillId="50" borderId="2" xfId="11" applyFill="1">
      <alignment horizontal="center" vertical="center"/>
    </xf>
    <xf numFmtId="0" fontId="9" fillId="52" borderId="2" xfId="11" applyFill="1">
      <alignment horizontal="center" vertical="center"/>
    </xf>
    <xf numFmtId="0" fontId="0" fillId="6" borderId="2" xfId="11" applyFont="1" applyFill="1">
      <alignment horizontal="center" vertical="center"/>
    </xf>
    <xf numFmtId="0" fontId="39" fillId="55" borderId="25" xfId="0" applyFont="1" applyFill="1" applyBorder="1" applyAlignment="1">
      <alignment horizontal="center"/>
    </xf>
    <xf numFmtId="0" fontId="0" fillId="10" borderId="2" xfId="11" applyFont="1" applyFill="1">
      <alignment horizontal="center" vertical="center"/>
    </xf>
    <xf numFmtId="0" fontId="9" fillId="45" borderId="2" xfId="12" applyFill="1">
      <alignment horizontal="left" vertical="center" indent="2"/>
    </xf>
    <xf numFmtId="0" fontId="9" fillId="45" borderId="2" xfId="11" applyFill="1">
      <alignment horizontal="center" vertical="center"/>
    </xf>
    <xf numFmtId="14" fontId="9" fillId="45" borderId="2" xfId="10" applyNumberFormat="1" applyFill="1">
      <alignment horizontal="center" vertical="center"/>
    </xf>
    <xf numFmtId="0" fontId="0" fillId="56" borderId="2" xfId="12" applyFont="1" applyFill="1">
      <alignment horizontal="left" vertical="center" indent="2"/>
    </xf>
    <xf numFmtId="0" fontId="0" fillId="56" borderId="2" xfId="12" applyFont="1" applyFill="1" applyAlignment="1">
      <alignment horizontal="center" vertical="center"/>
    </xf>
    <xf numFmtId="14" fontId="0" fillId="56" borderId="2" xfId="10" applyNumberFormat="1" applyFont="1" applyFill="1">
      <alignment horizontal="center" vertical="center"/>
    </xf>
    <xf numFmtId="0" fontId="5" fillId="56" borderId="2" xfId="0" applyFont="1" applyFill="1" applyBorder="1" applyAlignment="1">
      <alignment horizontal="center" vertical="center"/>
    </xf>
    <xf numFmtId="0" fontId="27" fillId="46" borderId="26" xfId="0" applyFont="1" applyFill="1" applyBorder="1" applyAlignment="1">
      <alignment horizontal="center"/>
    </xf>
    <xf numFmtId="0" fontId="0" fillId="0" borderId="20" xfId="0" applyBorder="1" applyAlignment="1">
      <alignment horizontal="center"/>
    </xf>
    <xf numFmtId="0" fontId="27" fillId="46" borderId="27" xfId="0" applyFont="1" applyFill="1" applyBorder="1" applyAlignment="1">
      <alignment horizontal="center"/>
    </xf>
    <xf numFmtId="0" fontId="0" fillId="0" borderId="27" xfId="0" applyBorder="1"/>
    <xf numFmtId="0" fontId="0" fillId="0" borderId="27" xfId="0" applyBorder="1" applyAlignment="1">
      <alignment horizontal="center"/>
    </xf>
    <xf numFmtId="0" fontId="3" fillId="0" borderId="23" xfId="1" applyBorder="1" applyAlignment="1" applyProtection="1">
      <alignment horizontal="center" vertical="center"/>
    </xf>
    <xf numFmtId="0" fontId="0" fillId="0" borderId="27" xfId="0" applyBorder="1" applyAlignment="1">
      <alignment horizontal="center" wrapText="1" shrinkToFit="1"/>
    </xf>
    <xf numFmtId="0" fontId="43" fillId="9" borderId="2" xfId="12" applyFont="1" applyFill="1">
      <alignment horizontal="left" vertical="center" indent="2"/>
    </xf>
    <xf numFmtId="0" fontId="43" fillId="9" borderId="2" xfId="11" applyFont="1" applyFill="1">
      <alignment horizontal="center" vertical="center"/>
    </xf>
    <xf numFmtId="14" fontId="43" fillId="9" borderId="2" xfId="10" applyNumberFormat="1" applyFont="1" applyFill="1">
      <alignment horizontal="center" vertical="center"/>
    </xf>
    <xf numFmtId="0" fontId="6" fillId="9" borderId="2" xfId="0" applyFont="1" applyFill="1" applyBorder="1" applyAlignment="1">
      <alignment horizontal="center" vertical="center" indent="1"/>
    </xf>
    <xf numFmtId="0" fontId="6" fillId="51" borderId="2" xfId="0" applyFont="1" applyFill="1" applyBorder="1" applyAlignment="1">
      <alignment horizontal="center" vertical="center" indent="1"/>
    </xf>
    <xf numFmtId="0" fontId="6" fillId="6" borderId="2" xfId="0" applyFont="1" applyFill="1" applyBorder="1" applyAlignment="1">
      <alignment horizontal="center" vertical="center" indent="1"/>
    </xf>
    <xf numFmtId="0" fontId="6" fillId="5" borderId="2" xfId="0" applyFont="1" applyFill="1" applyBorder="1" applyAlignment="1">
      <alignment horizontal="center" vertical="center" indent="1"/>
    </xf>
    <xf numFmtId="0" fontId="36" fillId="46" borderId="2" xfId="12" applyFont="1" applyFill="1" applyAlignment="1">
      <alignment horizontal="center" vertical="center"/>
    </xf>
    <xf numFmtId="166" fontId="31" fillId="7" borderId="4" xfId="0" applyNumberFormat="1" applyFont="1" applyFill="1" applyBorder="1" applyAlignment="1">
      <alignment horizontal="left" vertical="center" textRotation="90" wrapText="1"/>
    </xf>
    <xf numFmtId="166" fontId="31" fillId="7" borderId="1" xfId="0" applyNumberFormat="1" applyFont="1" applyFill="1" applyBorder="1" applyAlignment="1">
      <alignment horizontal="left" vertical="center" textRotation="90" wrapText="1"/>
    </xf>
    <xf numFmtId="166" fontId="31" fillId="7" borderId="5" xfId="0" applyNumberFormat="1" applyFont="1" applyFill="1" applyBorder="1" applyAlignment="1">
      <alignment horizontal="left" vertical="center" textRotation="90" wrapText="1"/>
    </xf>
    <xf numFmtId="0" fontId="6" fillId="8" borderId="2" xfId="0" applyFont="1" applyFill="1" applyBorder="1" applyAlignment="1">
      <alignment horizontal="center" vertical="center" indent="1"/>
    </xf>
    <xf numFmtId="0" fontId="31" fillId="0" borderId="0" xfId="0" applyFont="1" applyAlignment="1">
      <alignment horizontal="center" textRotation="255"/>
    </xf>
    <xf numFmtId="0" fontId="0" fillId="0" borderId="0" xfId="0" applyAlignment="1">
      <alignment horizontal="center" textRotation="255"/>
    </xf>
    <xf numFmtId="0" fontId="35" fillId="49" borderId="0" xfId="0" applyFont="1" applyFill="1" applyAlignment="1">
      <alignment horizontal="center" textRotation="90"/>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31" fillId="0" borderId="3" xfId="9" applyFont="1" applyAlignment="1">
      <alignment horizontal="center" vertical="center"/>
    </xf>
    <xf numFmtId="168" fontId="9" fillId="0" borderId="3" xfId="9" applyAlignment="1">
      <alignment horizontal="center" vertical="center"/>
    </xf>
    <xf numFmtId="0" fontId="9" fillId="0" borderId="0" xfId="8" applyAlignment="1">
      <alignment horizontal="right" indent="1"/>
    </xf>
    <xf numFmtId="0" fontId="9" fillId="0" borderId="7" xfId="8" applyBorder="1" applyAlignment="1">
      <alignment horizontal="right" inden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Hyperlink" xfId="54" xr:uid="{00000000-000B-0000-0000-000008000000}"/>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0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04"/>
      <tableStyleElement type="headerRow" dxfId="103"/>
      <tableStyleElement type="totalRow" dxfId="102"/>
      <tableStyleElement type="firstColumn" dxfId="101"/>
      <tableStyleElement type="lastColumn" dxfId="100"/>
      <tableStyleElement type="firstRowStripe" dxfId="99"/>
      <tableStyleElement type="secondRowStripe" dxfId="98"/>
      <tableStyleElement type="firstColumnStripe" dxfId="97"/>
      <tableStyleElement type="secondColumnStripe" dxfId="9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34" dT="2025-09-05T04:25:28.64" personId="{00000000-0000-0000-0000-000000000000}" id="{3E80A15A-81D3-474B-BBFA-E252AC8AA89F}">
    <text>Adiar para 2026</text>
  </threadedComment>
  <threadedComment ref="D165" dT="2025-09-05T04:23:58.90" personId="{00000000-0000-0000-0000-000000000000}" id="{B9DC057A-F183-4CBF-860C-65E565A27A66}">
    <text>Adiar para 2026</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filterMode="1"/>
  <dimension ref="A1:J46"/>
  <sheetViews>
    <sheetView showGridLines="0" topLeftCell="D1" zoomScaleNormal="100" workbookViewId="0">
      <pane ySplit="1" topLeftCell="A5" activePane="bottomLeft" state="frozen"/>
      <selection pane="bottomLeft" activeCell="D2" sqref="D2:H46"/>
    </sheetView>
  </sheetViews>
  <sheetFormatPr defaultRowHeight="14.45"/>
  <cols>
    <col min="1" max="2" width="9.42578125" bestFit="1" customWidth="1"/>
    <col min="3" max="3" width="6.42578125" bestFit="1" customWidth="1"/>
    <col min="4" max="4" width="8.42578125" bestFit="1" customWidth="1"/>
    <col min="5" max="5" width="7.42578125" bestFit="1" customWidth="1"/>
    <col min="6" max="6" width="11.140625" bestFit="1" customWidth="1"/>
    <col min="7" max="7" width="39.140625" customWidth="1"/>
    <col min="8" max="8" width="44.140625" customWidth="1"/>
    <col min="9" max="9" width="26.85546875" customWidth="1"/>
    <col min="10" max="10" width="22.5703125" style="5" customWidth="1"/>
  </cols>
  <sheetData>
    <row r="1" spans="1:10">
      <c r="A1" s="95" t="s">
        <v>0</v>
      </c>
      <c r="B1" s="96" t="s">
        <v>1</v>
      </c>
      <c r="C1" s="96" t="s">
        <v>2</v>
      </c>
      <c r="D1" s="96" t="s">
        <v>3</v>
      </c>
      <c r="E1" s="97" t="s">
        <v>4</v>
      </c>
      <c r="F1" s="97" t="s">
        <v>5</v>
      </c>
      <c r="G1" s="97" t="s">
        <v>6</v>
      </c>
      <c r="H1" s="97" t="s">
        <v>7</v>
      </c>
      <c r="I1" s="170" t="s">
        <v>8</v>
      </c>
      <c r="J1" s="172" t="s">
        <v>9</v>
      </c>
    </row>
    <row r="2" spans="1:10">
      <c r="A2" s="81" t="s">
        <v>10</v>
      </c>
      <c r="B2" s="98">
        <v>4612171</v>
      </c>
      <c r="C2" s="98" t="s">
        <v>11</v>
      </c>
      <c r="D2" s="99" t="s">
        <v>12</v>
      </c>
      <c r="E2" s="100" t="s">
        <v>13</v>
      </c>
      <c r="F2" s="100" t="s">
        <v>14</v>
      </c>
      <c r="G2" s="101" t="s">
        <v>15</v>
      </c>
      <c r="H2" s="100" t="s">
        <v>16</v>
      </c>
      <c r="I2" s="171" t="s">
        <v>17</v>
      </c>
      <c r="J2" s="173"/>
    </row>
    <row r="3" spans="1:10">
      <c r="A3" s="81" t="s">
        <v>10</v>
      </c>
      <c r="B3" s="102">
        <v>4612050</v>
      </c>
      <c r="C3" s="102" t="s">
        <v>18</v>
      </c>
      <c r="D3" s="103" t="s">
        <v>12</v>
      </c>
      <c r="E3" s="100" t="s">
        <v>19</v>
      </c>
      <c r="F3" s="104" t="s">
        <v>14</v>
      </c>
      <c r="G3" s="105" t="s">
        <v>20</v>
      </c>
      <c r="H3" s="104" t="s">
        <v>21</v>
      </c>
      <c r="I3" s="171" t="s">
        <v>22</v>
      </c>
      <c r="J3" s="173"/>
    </row>
    <row r="4" spans="1:10">
      <c r="A4" s="81" t="s">
        <v>10</v>
      </c>
      <c r="B4" s="98">
        <v>4612140</v>
      </c>
      <c r="C4" s="98" t="s">
        <v>23</v>
      </c>
      <c r="D4" s="99" t="s">
        <v>12</v>
      </c>
      <c r="E4" s="108" t="s">
        <v>24</v>
      </c>
      <c r="F4" s="100" t="s">
        <v>14</v>
      </c>
      <c r="G4" s="101" t="s">
        <v>25</v>
      </c>
      <c r="H4" s="100" t="s">
        <v>26</v>
      </c>
      <c r="I4" s="171" t="s">
        <v>17</v>
      </c>
      <c r="J4" s="173"/>
    </row>
    <row r="5" spans="1:10">
      <c r="A5" s="81" t="s">
        <v>10</v>
      </c>
      <c r="B5" s="102">
        <v>9842940</v>
      </c>
      <c r="C5" s="102" t="s">
        <v>27</v>
      </c>
      <c r="D5" s="103" t="s">
        <v>12</v>
      </c>
      <c r="E5" s="104" t="s">
        <v>13</v>
      </c>
      <c r="F5" s="104" t="s">
        <v>14</v>
      </c>
      <c r="G5" s="105" t="s">
        <v>28</v>
      </c>
      <c r="H5" s="104" t="s">
        <v>29</v>
      </c>
      <c r="I5" s="171" t="s">
        <v>30</v>
      </c>
      <c r="J5" s="174"/>
    </row>
    <row r="6" spans="1:10">
      <c r="A6" s="81" t="s">
        <v>31</v>
      </c>
      <c r="B6" s="98">
        <v>9886449</v>
      </c>
      <c r="C6" s="98" t="s">
        <v>32</v>
      </c>
      <c r="D6" s="99" t="s">
        <v>12</v>
      </c>
      <c r="E6" s="100" t="s">
        <v>13</v>
      </c>
      <c r="F6" s="100" t="s">
        <v>33</v>
      </c>
      <c r="G6" s="101" t="s">
        <v>34</v>
      </c>
      <c r="H6" s="100" t="s">
        <v>35</v>
      </c>
      <c r="I6" s="171" t="s">
        <v>22</v>
      </c>
      <c r="J6" s="174" t="s">
        <v>36</v>
      </c>
    </row>
    <row r="7" spans="1:10">
      <c r="A7" s="106" t="s">
        <v>31</v>
      </c>
      <c r="B7" s="102">
        <v>4608721</v>
      </c>
      <c r="C7" s="102" t="s">
        <v>37</v>
      </c>
      <c r="D7" s="107" t="s">
        <v>12</v>
      </c>
      <c r="E7" s="108" t="s">
        <v>13</v>
      </c>
      <c r="F7" s="108" t="s">
        <v>14</v>
      </c>
      <c r="G7" s="175" t="s">
        <v>38</v>
      </c>
      <c r="H7" s="108" t="s">
        <v>39</v>
      </c>
      <c r="I7" s="171" t="s">
        <v>22</v>
      </c>
      <c r="J7" s="174"/>
    </row>
    <row r="8" spans="1:10">
      <c r="A8" s="106" t="s">
        <v>31</v>
      </c>
      <c r="B8" s="98">
        <v>1385894</v>
      </c>
      <c r="C8" s="98" t="s">
        <v>40</v>
      </c>
      <c r="D8" s="110" t="s">
        <v>12</v>
      </c>
      <c r="E8" s="111" t="s">
        <v>13</v>
      </c>
      <c r="F8" s="111" t="s">
        <v>33</v>
      </c>
      <c r="G8" s="112" t="s">
        <v>41</v>
      </c>
      <c r="H8" s="111" t="s">
        <v>42</v>
      </c>
      <c r="I8" s="171" t="s">
        <v>22</v>
      </c>
      <c r="J8" s="174" t="s">
        <v>36</v>
      </c>
    </row>
    <row r="9" spans="1:10">
      <c r="A9" s="106" t="s">
        <v>31</v>
      </c>
      <c r="B9" s="102">
        <v>4608685</v>
      </c>
      <c r="C9" s="102" t="s">
        <v>43</v>
      </c>
      <c r="D9" s="107" t="s">
        <v>12</v>
      </c>
      <c r="E9" s="108" t="s">
        <v>13</v>
      </c>
      <c r="F9" s="108" t="s">
        <v>14</v>
      </c>
      <c r="G9" s="109" t="s">
        <v>44</v>
      </c>
      <c r="H9" s="108" t="s">
        <v>45</v>
      </c>
      <c r="I9" s="171" t="s">
        <v>22</v>
      </c>
      <c r="J9" s="174"/>
    </row>
    <row r="10" spans="1:10" ht="43.5">
      <c r="A10" s="106" t="s">
        <v>46</v>
      </c>
      <c r="B10" s="98">
        <v>9762281</v>
      </c>
      <c r="C10" s="98" t="s">
        <v>47</v>
      </c>
      <c r="D10" s="110" t="s">
        <v>12</v>
      </c>
      <c r="E10" s="111" t="s">
        <v>13</v>
      </c>
      <c r="F10" s="111" t="s">
        <v>33</v>
      </c>
      <c r="G10" s="112" t="s">
        <v>48</v>
      </c>
      <c r="H10" s="111" t="s">
        <v>49</v>
      </c>
      <c r="I10" s="171" t="s">
        <v>22</v>
      </c>
      <c r="J10" s="176" t="s">
        <v>50</v>
      </c>
    </row>
    <row r="11" spans="1:10">
      <c r="A11" s="106" t="s">
        <v>46</v>
      </c>
      <c r="B11" s="102">
        <v>9683150</v>
      </c>
      <c r="C11" s="102" t="s">
        <v>51</v>
      </c>
      <c r="D11" s="107" t="s">
        <v>12</v>
      </c>
      <c r="E11" s="108" t="s">
        <v>13</v>
      </c>
      <c r="F11" s="108" t="s">
        <v>33</v>
      </c>
      <c r="G11" s="109" t="s">
        <v>52</v>
      </c>
      <c r="H11" s="108" t="s">
        <v>53</v>
      </c>
      <c r="I11" s="171" t="s">
        <v>22</v>
      </c>
      <c r="J11" s="174" t="s">
        <v>54</v>
      </c>
    </row>
    <row r="12" spans="1:10">
      <c r="A12" s="81" t="s">
        <v>46</v>
      </c>
      <c r="B12" s="98">
        <v>2440812</v>
      </c>
      <c r="C12" s="98" t="s">
        <v>55</v>
      </c>
      <c r="D12" s="99" t="s">
        <v>56</v>
      </c>
      <c r="E12" s="100" t="s">
        <v>13</v>
      </c>
      <c r="F12" s="100" t="s">
        <v>33</v>
      </c>
      <c r="G12" s="101" t="s">
        <v>57</v>
      </c>
      <c r="H12" s="100" t="s">
        <v>58</v>
      </c>
      <c r="I12" s="171" t="s">
        <v>22</v>
      </c>
      <c r="J12" s="174"/>
    </row>
    <row r="13" spans="1:10">
      <c r="A13" s="106" t="s">
        <v>46</v>
      </c>
      <c r="B13" s="102">
        <v>1381625</v>
      </c>
      <c r="C13" s="102" t="s">
        <v>59</v>
      </c>
      <c r="D13" s="103" t="s">
        <v>12</v>
      </c>
      <c r="E13" s="104" t="s">
        <v>13</v>
      </c>
      <c r="F13" s="104" t="s">
        <v>33</v>
      </c>
      <c r="G13" s="105" t="s">
        <v>60</v>
      </c>
      <c r="H13" s="104" t="s">
        <v>61</v>
      </c>
      <c r="I13" s="171" t="s">
        <v>22</v>
      </c>
      <c r="J13" s="174"/>
    </row>
    <row r="14" spans="1:10">
      <c r="A14" s="81" t="s">
        <v>46</v>
      </c>
      <c r="B14" s="98">
        <v>4608389</v>
      </c>
      <c r="C14" s="98" t="s">
        <v>62</v>
      </c>
      <c r="D14" s="99" t="s">
        <v>12</v>
      </c>
      <c r="E14" s="100" t="s">
        <v>13</v>
      </c>
      <c r="F14" s="100" t="s">
        <v>14</v>
      </c>
      <c r="G14" s="101" t="s">
        <v>63</v>
      </c>
      <c r="H14" s="100" t="s">
        <v>64</v>
      </c>
      <c r="I14" s="171" t="s">
        <v>22</v>
      </c>
      <c r="J14" s="174"/>
    </row>
    <row r="15" spans="1:10">
      <c r="A15" s="106" t="s">
        <v>10</v>
      </c>
      <c r="B15" s="102">
        <v>4608544</v>
      </c>
      <c r="C15" s="102" t="s">
        <v>65</v>
      </c>
      <c r="D15" s="103" t="s">
        <v>12</v>
      </c>
      <c r="E15" s="104" t="s">
        <v>19</v>
      </c>
      <c r="F15" s="104" t="s">
        <v>14</v>
      </c>
      <c r="G15" s="105" t="s">
        <v>66</v>
      </c>
      <c r="H15" s="104" t="s">
        <v>67</v>
      </c>
      <c r="I15" s="171" t="s">
        <v>22</v>
      </c>
      <c r="J15" s="174"/>
    </row>
    <row r="16" spans="1:10">
      <c r="A16" s="106" t="s">
        <v>31</v>
      </c>
      <c r="B16" s="98">
        <v>4608474</v>
      </c>
      <c r="C16" s="98" t="s">
        <v>68</v>
      </c>
      <c r="D16" s="99" t="s">
        <v>12</v>
      </c>
      <c r="E16" s="100" t="s">
        <v>19</v>
      </c>
      <c r="F16" s="111" t="s">
        <v>14</v>
      </c>
      <c r="G16" s="112" t="s">
        <v>69</v>
      </c>
      <c r="H16" s="111" t="s">
        <v>70</v>
      </c>
      <c r="I16" s="171" t="s">
        <v>22</v>
      </c>
      <c r="J16" s="174"/>
    </row>
    <row r="17" spans="1:10">
      <c r="A17" s="81" t="s">
        <v>31</v>
      </c>
      <c r="B17" s="102">
        <v>1386344</v>
      </c>
      <c r="C17" s="102" t="s">
        <v>71</v>
      </c>
      <c r="D17" s="107" t="s">
        <v>12</v>
      </c>
      <c r="E17" s="108" t="s">
        <v>19</v>
      </c>
      <c r="F17" s="108" t="s">
        <v>33</v>
      </c>
      <c r="G17" s="109" t="s">
        <v>72</v>
      </c>
      <c r="H17" s="108" t="s">
        <v>73</v>
      </c>
      <c r="I17" s="171" t="s">
        <v>22</v>
      </c>
      <c r="J17" s="174" t="s">
        <v>54</v>
      </c>
    </row>
    <row r="18" spans="1:10">
      <c r="A18" s="81" t="s">
        <v>31</v>
      </c>
      <c r="B18" s="98">
        <v>4608684</v>
      </c>
      <c r="C18" s="98" t="s">
        <v>74</v>
      </c>
      <c r="D18" s="110" t="s">
        <v>12</v>
      </c>
      <c r="E18" s="111" t="s">
        <v>19</v>
      </c>
      <c r="F18" s="111" t="s">
        <v>14</v>
      </c>
      <c r="G18" s="112" t="s">
        <v>75</v>
      </c>
      <c r="H18" s="100" t="s">
        <v>76</v>
      </c>
      <c r="I18" s="171" t="s">
        <v>22</v>
      </c>
      <c r="J18" s="174"/>
    </row>
    <row r="19" spans="1:10">
      <c r="A19" s="81" t="s">
        <v>46</v>
      </c>
      <c r="B19" s="102">
        <v>9612082</v>
      </c>
      <c r="C19" s="102" t="s">
        <v>77</v>
      </c>
      <c r="D19" s="107" t="s">
        <v>12</v>
      </c>
      <c r="E19" s="108" t="s">
        <v>19</v>
      </c>
      <c r="F19" s="104" t="s">
        <v>33</v>
      </c>
      <c r="G19" s="109" t="s">
        <v>78</v>
      </c>
      <c r="H19" s="108" t="s">
        <v>79</v>
      </c>
      <c r="I19" s="171" t="s">
        <v>22</v>
      </c>
      <c r="J19" s="174"/>
    </row>
    <row r="20" spans="1:10">
      <c r="A20" s="81" t="s">
        <v>46</v>
      </c>
      <c r="B20" s="98">
        <v>9618720</v>
      </c>
      <c r="C20" s="98" t="s">
        <v>80</v>
      </c>
      <c r="D20" s="110" t="s">
        <v>12</v>
      </c>
      <c r="E20" s="111" t="s">
        <v>19</v>
      </c>
      <c r="F20" s="100" t="s">
        <v>33</v>
      </c>
      <c r="G20" s="112" t="s">
        <v>81</v>
      </c>
      <c r="H20" s="111" t="s">
        <v>82</v>
      </c>
      <c r="I20" s="171" t="s">
        <v>22</v>
      </c>
      <c r="J20" s="174" t="s">
        <v>36</v>
      </c>
    </row>
    <row r="21" spans="1:10">
      <c r="A21" s="81" t="s">
        <v>46</v>
      </c>
      <c r="B21" s="102">
        <v>9724817</v>
      </c>
      <c r="C21" s="102" t="s">
        <v>83</v>
      </c>
      <c r="D21" s="107" t="s">
        <v>12</v>
      </c>
      <c r="E21" s="108" t="s">
        <v>19</v>
      </c>
      <c r="F21" s="104" t="s">
        <v>33</v>
      </c>
      <c r="G21" s="109" t="s">
        <v>84</v>
      </c>
      <c r="H21" s="108" t="s">
        <v>85</v>
      </c>
      <c r="I21" s="171" t="s">
        <v>22</v>
      </c>
      <c r="J21" s="174"/>
    </row>
    <row r="22" spans="1:10">
      <c r="A22" s="81" t="s">
        <v>46</v>
      </c>
      <c r="B22" s="98">
        <v>2460800</v>
      </c>
      <c r="C22" s="98" t="s">
        <v>86</v>
      </c>
      <c r="D22" s="110" t="s">
        <v>56</v>
      </c>
      <c r="E22" s="111" t="s">
        <v>19</v>
      </c>
      <c r="F22" s="100" t="s">
        <v>33</v>
      </c>
      <c r="G22" s="101" t="s">
        <v>87</v>
      </c>
      <c r="H22" s="100" t="s">
        <v>88</v>
      </c>
      <c r="I22" s="171" t="s">
        <v>30</v>
      </c>
      <c r="J22" s="174"/>
    </row>
    <row r="23" spans="1:10">
      <c r="A23" s="81" t="s">
        <v>10</v>
      </c>
      <c r="B23" s="102">
        <v>4608559</v>
      </c>
      <c r="C23" s="102" t="s">
        <v>89</v>
      </c>
      <c r="D23" s="107" t="s">
        <v>12</v>
      </c>
      <c r="E23" s="108" t="s">
        <v>24</v>
      </c>
      <c r="F23" s="108" t="s">
        <v>14</v>
      </c>
      <c r="G23" s="109" t="s">
        <v>90</v>
      </c>
      <c r="H23" s="108" t="s">
        <v>91</v>
      </c>
      <c r="I23" s="171" t="s">
        <v>22</v>
      </c>
      <c r="J23" s="173"/>
    </row>
    <row r="24" spans="1:10">
      <c r="A24" s="81" t="s">
        <v>31</v>
      </c>
      <c r="B24" s="98">
        <v>4608411</v>
      </c>
      <c r="C24" s="98" t="s">
        <v>92</v>
      </c>
      <c r="D24" s="110" t="s">
        <v>12</v>
      </c>
      <c r="E24" s="111" t="s">
        <v>24</v>
      </c>
      <c r="F24" s="100" t="s">
        <v>14</v>
      </c>
      <c r="G24" s="112" t="s">
        <v>93</v>
      </c>
      <c r="H24" s="111" t="s">
        <v>94</v>
      </c>
      <c r="I24" s="171" t="s">
        <v>22</v>
      </c>
      <c r="J24" s="173"/>
    </row>
    <row r="25" spans="1:10">
      <c r="A25" s="81" t="s">
        <v>31</v>
      </c>
      <c r="B25" s="102">
        <v>9634180</v>
      </c>
      <c r="C25" s="102" t="s">
        <v>95</v>
      </c>
      <c r="D25" s="103" t="s">
        <v>12</v>
      </c>
      <c r="E25" s="104" t="s">
        <v>24</v>
      </c>
      <c r="F25" s="104" t="s">
        <v>33</v>
      </c>
      <c r="G25" s="105" t="s">
        <v>96</v>
      </c>
      <c r="H25" s="104" t="s">
        <v>97</v>
      </c>
      <c r="I25" s="171" t="s">
        <v>22</v>
      </c>
      <c r="J25" s="173"/>
    </row>
    <row r="26" spans="1:10">
      <c r="A26" s="81" t="s">
        <v>46</v>
      </c>
      <c r="B26" s="98">
        <v>4608780</v>
      </c>
      <c r="C26" s="98" t="s">
        <v>98</v>
      </c>
      <c r="D26" s="99" t="s">
        <v>12</v>
      </c>
      <c r="E26" s="100" t="s">
        <v>24</v>
      </c>
      <c r="F26" s="100" t="s">
        <v>14</v>
      </c>
      <c r="G26" s="101" t="s">
        <v>99</v>
      </c>
      <c r="H26" s="100" t="s">
        <v>100</v>
      </c>
      <c r="I26" s="171" t="s">
        <v>22</v>
      </c>
      <c r="J26" s="173"/>
    </row>
    <row r="27" spans="1:10">
      <c r="A27" s="81" t="s">
        <v>46</v>
      </c>
      <c r="B27" s="102">
        <v>2475130</v>
      </c>
      <c r="C27" s="102" t="s">
        <v>101</v>
      </c>
      <c r="D27" s="103" t="s">
        <v>12</v>
      </c>
      <c r="E27" s="104" t="s">
        <v>24</v>
      </c>
      <c r="F27" s="104" t="s">
        <v>33</v>
      </c>
      <c r="G27" s="109" t="s">
        <v>102</v>
      </c>
      <c r="H27" s="108" t="s">
        <v>103</v>
      </c>
      <c r="I27" s="171" t="s">
        <v>30</v>
      </c>
      <c r="J27" s="174" t="s">
        <v>36</v>
      </c>
    </row>
    <row r="28" spans="1:10">
      <c r="A28" s="81" t="s">
        <v>46</v>
      </c>
      <c r="B28" s="98">
        <v>2477135</v>
      </c>
      <c r="C28" s="98" t="s">
        <v>104</v>
      </c>
      <c r="D28" s="99" t="s">
        <v>12</v>
      </c>
      <c r="E28" s="100" t="s">
        <v>24</v>
      </c>
      <c r="F28" s="100" t="s">
        <v>33</v>
      </c>
      <c r="G28" s="112" t="s">
        <v>105</v>
      </c>
      <c r="H28" s="111" t="s">
        <v>106</v>
      </c>
      <c r="I28" s="171" t="s">
        <v>22</v>
      </c>
      <c r="J28" s="173"/>
    </row>
    <row r="29" spans="1:10" hidden="1">
      <c r="A29" s="81" t="s">
        <v>10</v>
      </c>
      <c r="B29" s="102">
        <v>4606246</v>
      </c>
      <c r="C29" s="102" t="s">
        <v>107</v>
      </c>
      <c r="D29" s="103" t="s">
        <v>108</v>
      </c>
      <c r="E29" s="108" t="s">
        <v>109</v>
      </c>
      <c r="F29" s="104" t="s">
        <v>14</v>
      </c>
      <c r="G29" s="109" t="s">
        <v>110</v>
      </c>
      <c r="H29" s="108" t="s">
        <v>111</v>
      </c>
      <c r="I29" s="171" t="s">
        <v>22</v>
      </c>
      <c r="J29" s="174"/>
    </row>
    <row r="30" spans="1:10" hidden="1">
      <c r="A30" s="81" t="s">
        <v>31</v>
      </c>
      <c r="B30" s="98">
        <v>4606308</v>
      </c>
      <c r="C30" s="98" t="s">
        <v>112</v>
      </c>
      <c r="D30" s="99" t="s">
        <v>108</v>
      </c>
      <c r="E30" s="111" t="s">
        <v>109</v>
      </c>
      <c r="F30" s="100" t="s">
        <v>14</v>
      </c>
      <c r="G30" s="112" t="s">
        <v>113</v>
      </c>
      <c r="H30" s="111" t="s">
        <v>114</v>
      </c>
      <c r="I30" s="171" t="s">
        <v>30</v>
      </c>
      <c r="J30" s="174"/>
    </row>
    <row r="31" spans="1:10">
      <c r="A31" s="81" t="s">
        <v>31</v>
      </c>
      <c r="B31" s="102">
        <v>9634222</v>
      </c>
      <c r="C31" s="102" t="s">
        <v>115</v>
      </c>
      <c r="D31" s="103" t="s">
        <v>12</v>
      </c>
      <c r="E31" s="108" t="s">
        <v>24</v>
      </c>
      <c r="F31" s="104" t="s">
        <v>33</v>
      </c>
      <c r="G31" s="109" t="s">
        <v>116</v>
      </c>
      <c r="H31" s="108" t="s">
        <v>117</v>
      </c>
      <c r="I31" s="171" t="s">
        <v>22</v>
      </c>
      <c r="J31" s="174" t="s">
        <v>36</v>
      </c>
    </row>
    <row r="32" spans="1:10" hidden="1">
      <c r="A32" s="81" t="s">
        <v>31</v>
      </c>
      <c r="B32" s="98">
        <v>229316</v>
      </c>
      <c r="C32" s="98" t="s">
        <v>118</v>
      </c>
      <c r="D32" s="98" t="s">
        <v>108</v>
      </c>
      <c r="E32" s="83" t="s">
        <v>109</v>
      </c>
      <c r="F32" s="83" t="s">
        <v>33</v>
      </c>
      <c r="G32" s="85" t="s">
        <v>119</v>
      </c>
      <c r="H32" s="83" t="s">
        <v>120</v>
      </c>
      <c r="I32" s="171" t="s">
        <v>22</v>
      </c>
      <c r="J32" s="174"/>
    </row>
    <row r="33" spans="1:10" hidden="1">
      <c r="A33" s="81" t="s">
        <v>46</v>
      </c>
      <c r="B33" s="102">
        <v>2493288</v>
      </c>
      <c r="C33" s="102" t="s">
        <v>121</v>
      </c>
      <c r="D33" s="102" t="s">
        <v>108</v>
      </c>
      <c r="E33" s="82" t="s">
        <v>109</v>
      </c>
      <c r="F33" s="104" t="s">
        <v>33</v>
      </c>
      <c r="G33" s="84" t="s">
        <v>122</v>
      </c>
      <c r="H33" s="82" t="s">
        <v>123</v>
      </c>
      <c r="I33" s="171" t="s">
        <v>22</v>
      </c>
      <c r="J33" s="174"/>
    </row>
    <row r="34" spans="1:10" hidden="1">
      <c r="A34" s="81" t="s">
        <v>46</v>
      </c>
      <c r="B34" s="98">
        <v>214272</v>
      </c>
      <c r="C34" s="98" t="s">
        <v>124</v>
      </c>
      <c r="D34" s="98" t="s">
        <v>108</v>
      </c>
      <c r="E34" s="83" t="s">
        <v>109</v>
      </c>
      <c r="F34" s="100" t="s">
        <v>33</v>
      </c>
      <c r="G34" s="85" t="s">
        <v>125</v>
      </c>
      <c r="H34" s="83" t="s">
        <v>126</v>
      </c>
      <c r="I34" s="171" t="s">
        <v>22</v>
      </c>
      <c r="J34" s="174"/>
    </row>
    <row r="35" spans="1:10" hidden="1">
      <c r="A35" s="81" t="s">
        <v>46</v>
      </c>
      <c r="B35" s="102">
        <v>4606694</v>
      </c>
      <c r="C35" s="102" t="s">
        <v>127</v>
      </c>
      <c r="D35" s="103" t="s">
        <v>108</v>
      </c>
      <c r="E35" s="82" t="s">
        <v>109</v>
      </c>
      <c r="F35" s="82" t="s">
        <v>14</v>
      </c>
      <c r="G35" s="84" t="s">
        <v>128</v>
      </c>
      <c r="H35" s="82" t="s">
        <v>129</v>
      </c>
      <c r="I35" s="171" t="s">
        <v>30</v>
      </c>
      <c r="J35" s="174"/>
    </row>
    <row r="36" spans="1:10" hidden="1">
      <c r="A36" s="81" t="s">
        <v>46</v>
      </c>
      <c r="B36" s="98">
        <v>2430855</v>
      </c>
      <c r="C36" s="98" t="s">
        <v>130</v>
      </c>
      <c r="D36" s="107" t="s">
        <v>12</v>
      </c>
      <c r="E36" s="83" t="s">
        <v>109</v>
      </c>
      <c r="F36" s="83" t="s">
        <v>33</v>
      </c>
      <c r="G36" s="85" t="s">
        <v>131</v>
      </c>
      <c r="H36" s="83" t="s">
        <v>132</v>
      </c>
      <c r="I36" s="171" t="s">
        <v>22</v>
      </c>
      <c r="J36" s="174"/>
    </row>
    <row r="37" spans="1:10" hidden="1">
      <c r="A37" s="81" t="s">
        <v>46</v>
      </c>
      <c r="B37" s="102">
        <v>4604625</v>
      </c>
      <c r="C37" s="102" t="s">
        <v>133</v>
      </c>
      <c r="D37" s="103" t="s">
        <v>134</v>
      </c>
      <c r="E37" s="82" t="s">
        <v>109</v>
      </c>
      <c r="F37" s="82" t="s">
        <v>14</v>
      </c>
      <c r="G37" s="84" t="s">
        <v>135</v>
      </c>
      <c r="H37" s="82" t="s">
        <v>136</v>
      </c>
      <c r="I37" s="171" t="s">
        <v>22</v>
      </c>
      <c r="J37" s="174"/>
    </row>
    <row r="38" spans="1:10">
      <c r="A38" s="81" t="s">
        <v>46</v>
      </c>
      <c r="B38" s="98">
        <v>4612098</v>
      </c>
      <c r="C38" s="98" t="s">
        <v>137</v>
      </c>
      <c r="D38" s="99" t="s">
        <v>12</v>
      </c>
      <c r="E38" s="100" t="s">
        <v>13</v>
      </c>
      <c r="F38" s="83" t="s">
        <v>14</v>
      </c>
      <c r="G38" s="85" t="s">
        <v>138</v>
      </c>
      <c r="H38" s="83" t="s">
        <v>139</v>
      </c>
      <c r="I38" s="171" t="s">
        <v>22</v>
      </c>
      <c r="J38" s="173"/>
    </row>
    <row r="39" spans="1:10">
      <c r="A39" s="106" t="s">
        <v>46</v>
      </c>
      <c r="B39" s="102">
        <v>4612126</v>
      </c>
      <c r="C39" s="102" t="s">
        <v>140</v>
      </c>
      <c r="D39" s="103" t="s">
        <v>12</v>
      </c>
      <c r="E39" s="100" t="s">
        <v>19</v>
      </c>
      <c r="F39" s="82" t="s">
        <v>14</v>
      </c>
      <c r="G39" s="84" t="s">
        <v>141</v>
      </c>
      <c r="H39" s="82" t="s">
        <v>142</v>
      </c>
      <c r="I39" s="171" t="s">
        <v>22</v>
      </c>
      <c r="J39" s="173"/>
    </row>
    <row r="40" spans="1:10">
      <c r="A40" s="81" t="s">
        <v>46</v>
      </c>
      <c r="B40" s="98">
        <v>2550195</v>
      </c>
      <c r="C40" s="98" t="s">
        <v>143</v>
      </c>
      <c r="D40" s="98" t="s">
        <v>56</v>
      </c>
      <c r="E40" s="83" t="s">
        <v>24</v>
      </c>
      <c r="F40" s="83" t="s">
        <v>33</v>
      </c>
      <c r="G40" s="85" t="s">
        <v>144</v>
      </c>
      <c r="H40" s="83" t="s">
        <v>145</v>
      </c>
      <c r="I40" s="171" t="s">
        <v>30</v>
      </c>
      <c r="J40" s="173"/>
    </row>
    <row r="41" spans="1:10">
      <c r="A41" s="81" t="s">
        <v>31</v>
      </c>
      <c r="B41" s="102">
        <v>4612243</v>
      </c>
      <c r="C41" s="102" t="s">
        <v>146</v>
      </c>
      <c r="D41" s="103" t="s">
        <v>12</v>
      </c>
      <c r="E41" s="104" t="s">
        <v>13</v>
      </c>
      <c r="F41" s="82" t="s">
        <v>14</v>
      </c>
      <c r="G41" s="84" t="s">
        <v>147</v>
      </c>
      <c r="H41" s="82" t="s">
        <v>148</v>
      </c>
      <c r="I41" s="171" t="s">
        <v>22</v>
      </c>
      <c r="J41" s="173"/>
    </row>
    <row r="42" spans="1:10">
      <c r="A42" s="81" t="s">
        <v>31</v>
      </c>
      <c r="B42" s="98">
        <v>4612389</v>
      </c>
      <c r="C42" s="98" t="s">
        <v>149</v>
      </c>
      <c r="D42" s="99" t="s">
        <v>12</v>
      </c>
      <c r="E42" s="104" t="s">
        <v>13</v>
      </c>
      <c r="F42" s="83" t="s">
        <v>14</v>
      </c>
      <c r="G42" s="85" t="s">
        <v>150</v>
      </c>
      <c r="H42" s="83" t="s">
        <v>151</v>
      </c>
      <c r="I42" s="171" t="s">
        <v>22</v>
      </c>
      <c r="J42" s="173"/>
    </row>
    <row r="43" spans="1:10">
      <c r="A43" s="81" t="s">
        <v>31</v>
      </c>
      <c r="B43" s="102">
        <v>4612192</v>
      </c>
      <c r="C43" s="102" t="s">
        <v>152</v>
      </c>
      <c r="D43" s="103" t="s">
        <v>12</v>
      </c>
      <c r="E43" s="100" t="s">
        <v>19</v>
      </c>
      <c r="F43" s="82" t="s">
        <v>14</v>
      </c>
      <c r="G43" s="84" t="s">
        <v>153</v>
      </c>
      <c r="H43" s="82" t="s">
        <v>154</v>
      </c>
      <c r="I43" s="171" t="s">
        <v>30</v>
      </c>
      <c r="J43" s="173"/>
    </row>
    <row r="44" spans="1:10">
      <c r="A44" s="81" t="s">
        <v>31</v>
      </c>
      <c r="B44" s="98">
        <v>4612393</v>
      </c>
      <c r="C44" s="98" t="s">
        <v>155</v>
      </c>
      <c r="D44" s="99" t="s">
        <v>12</v>
      </c>
      <c r="E44" s="108" t="s">
        <v>24</v>
      </c>
      <c r="F44" s="83" t="s">
        <v>14</v>
      </c>
      <c r="G44" s="85" t="s">
        <v>156</v>
      </c>
      <c r="H44" s="83" t="s">
        <v>157</v>
      </c>
      <c r="I44" s="171" t="s">
        <v>17</v>
      </c>
      <c r="J44" s="173"/>
    </row>
    <row r="45" spans="1:10">
      <c r="A45" s="81" t="s">
        <v>31</v>
      </c>
      <c r="B45" s="102">
        <v>4612228</v>
      </c>
      <c r="C45" s="102" t="s">
        <v>158</v>
      </c>
      <c r="D45" s="103" t="s">
        <v>12</v>
      </c>
      <c r="E45" s="100" t="s">
        <v>19</v>
      </c>
      <c r="F45" s="82" t="s">
        <v>14</v>
      </c>
      <c r="G45" s="84" t="s">
        <v>159</v>
      </c>
      <c r="H45" s="82" t="s">
        <v>160</v>
      </c>
      <c r="I45" s="171" t="s">
        <v>22</v>
      </c>
      <c r="J45" s="173"/>
    </row>
    <row r="46" spans="1:10">
      <c r="A46" s="81" t="s">
        <v>31</v>
      </c>
      <c r="B46" s="98">
        <v>4612247</v>
      </c>
      <c r="C46" s="98" t="s">
        <v>161</v>
      </c>
      <c r="D46" s="99" t="s">
        <v>12</v>
      </c>
      <c r="E46" s="108" t="s">
        <v>24</v>
      </c>
      <c r="F46" s="83" t="s">
        <v>14</v>
      </c>
      <c r="G46" s="85" t="s">
        <v>162</v>
      </c>
      <c r="H46" s="83" t="s">
        <v>163</v>
      </c>
      <c r="I46" s="171" t="s">
        <v>17</v>
      </c>
      <c r="J46" s="173"/>
    </row>
  </sheetData>
  <autoFilter ref="A1:J46" xr:uid="{CCFC853D-4B89-47CE-AA8F-BD4EA9CD1EC0}">
    <filterColumn colId="4">
      <filters>
        <filter val="P80"/>
        <filter val="P82"/>
        <filter val="P83"/>
      </filters>
    </filterColumn>
  </autoFilter>
  <phoneticPr fontId="30" type="noConversion"/>
  <conditionalFormatting sqref="A38:A46">
    <cfRule type="containsText" dxfId="95" priority="16" operator="containsText" text="ELET">
      <formula>NOT(ISERROR(SEARCH("ELET",A38)))</formula>
    </cfRule>
    <cfRule type="containsText" dxfId="94" priority="17" operator="containsText" text="INST">
      <formula>NOT(ISERROR(SEARCH("INST",A38)))</formula>
    </cfRule>
    <cfRule type="containsText" dxfId="93" priority="18" operator="containsText" text="MEC">
      <formula>NOT(ISERROR(SEARCH("MEC",A38)))</formula>
    </cfRule>
  </conditionalFormatting>
  <conditionalFormatting sqref="A1:G46">
    <cfRule type="containsText" dxfId="92" priority="28" operator="containsText" text="ELET">
      <formula>NOT(ISERROR(SEARCH("ELET",A1)))</formula>
    </cfRule>
    <cfRule type="containsText" dxfId="91" priority="29" operator="containsText" text="INST">
      <formula>NOT(ISERROR(SEARCH("INST",A1)))</formula>
    </cfRule>
    <cfRule type="containsText" dxfId="90" priority="30" operator="containsText" text="MEC">
      <formula>NOT(ISERROR(SEARCH("MEC",A1)))</formula>
    </cfRule>
  </conditionalFormatting>
  <conditionalFormatting sqref="D25:D31">
    <cfRule type="containsText" dxfId="89" priority="19" operator="containsText" text="ELET">
      <formula>NOT(ISERROR(SEARCH("ELET",D25)))</formula>
    </cfRule>
    <cfRule type="containsText" dxfId="88" priority="20" operator="containsText" text="INST">
      <formula>NOT(ISERROR(SEARCH("INST",D25)))</formula>
    </cfRule>
    <cfRule type="containsText" dxfId="87" priority="21" operator="containsText" text="MEC">
      <formula>NOT(ISERROR(SEARCH("MEC",D25)))</formula>
    </cfRule>
  </conditionalFormatting>
  <conditionalFormatting sqref="D35:D46">
    <cfRule type="containsText" dxfId="86" priority="13" operator="containsText" text="ELET">
      <formula>NOT(ISERROR(SEARCH("ELET",D35)))</formula>
    </cfRule>
    <cfRule type="containsText" dxfId="85" priority="14" operator="containsText" text="INST">
      <formula>NOT(ISERROR(SEARCH("INST",D35)))</formula>
    </cfRule>
    <cfRule type="containsText" dxfId="84" priority="15" operator="containsText" text="MEC">
      <formula>NOT(ISERROR(SEARCH("MEC",D35)))</formula>
    </cfRule>
  </conditionalFormatting>
  <conditionalFormatting sqref="E4">
    <cfRule type="containsText" dxfId="83" priority="4" operator="containsText" text="ELET">
      <formula>NOT(ISERROR(SEARCH("ELET",E4)))</formula>
    </cfRule>
    <cfRule type="containsText" dxfId="82" priority="5" operator="containsText" text="INST">
      <formula>NOT(ISERROR(SEARCH("INST",E4)))</formula>
    </cfRule>
    <cfRule type="containsText" dxfId="81" priority="6" operator="containsText" text="MEC">
      <formula>NOT(ISERROR(SEARCH("MEC",E4)))</formula>
    </cfRule>
  </conditionalFormatting>
  <conditionalFormatting sqref="E18:E22">
    <cfRule type="containsText" dxfId="80" priority="25" operator="containsText" text="ELET">
      <formula>NOT(ISERROR(SEARCH("ELET",E18)))</formula>
    </cfRule>
    <cfRule type="containsText" dxfId="79" priority="26" operator="containsText" text="INST">
      <formula>NOT(ISERROR(SEARCH("INST",E18)))</formula>
    </cfRule>
    <cfRule type="containsText" dxfId="78" priority="27" operator="containsText" text="MEC">
      <formula>NOT(ISERROR(SEARCH("MEC",E18)))</formula>
    </cfRule>
  </conditionalFormatting>
  <conditionalFormatting sqref="E22:E28">
    <cfRule type="containsText" dxfId="77" priority="22" operator="containsText" text="ELET">
      <formula>NOT(ISERROR(SEARCH("ELET",E22)))</formula>
    </cfRule>
    <cfRule type="containsText" dxfId="76" priority="23" operator="containsText" text="INST">
      <formula>NOT(ISERROR(SEARCH("INST",E22)))</formula>
    </cfRule>
    <cfRule type="containsText" dxfId="75" priority="24" operator="containsText" text="MEC">
      <formula>NOT(ISERROR(SEARCH("MEC",E22)))</formula>
    </cfRule>
  </conditionalFormatting>
  <conditionalFormatting sqref="E44">
    <cfRule type="containsText" dxfId="74" priority="1" operator="containsText" text="ELET">
      <formula>NOT(ISERROR(SEARCH("ELET",E44)))</formula>
    </cfRule>
    <cfRule type="containsText" dxfId="73" priority="2" operator="containsText" text="INST">
      <formula>NOT(ISERROR(SEARCH("INST",E44)))</formula>
    </cfRule>
    <cfRule type="containsText" dxfId="72" priority="3" operator="containsText" text="MEC">
      <formula>NOT(ISERROR(SEARCH("MEC",E44)))</formula>
    </cfRule>
  </conditionalFormatting>
  <conditionalFormatting sqref="E46">
    <cfRule type="containsText" dxfId="71" priority="7" operator="containsText" text="ELET">
      <formula>NOT(ISERROR(SEARCH("ELET",E46)))</formula>
    </cfRule>
    <cfRule type="containsText" dxfId="70" priority="8" operator="containsText" text="INST">
      <formula>NOT(ISERROR(SEARCH("INST",E46)))</formula>
    </cfRule>
    <cfRule type="containsText" dxfId="69" priority="9" operator="containsText" text="MEC">
      <formula>NOT(ISERROR(SEARCH("MEC",E46)))</formula>
    </cfRule>
  </conditionalFormatting>
  <conditionalFormatting sqref="I1:J1">
    <cfRule type="containsText" dxfId="68" priority="31" operator="containsText" text="ELET">
      <formula>NOT(ISERROR(SEARCH("ELET",I1)))</formula>
    </cfRule>
    <cfRule type="containsText" dxfId="67" priority="32" operator="containsText" text="INST">
      <formula>NOT(ISERROR(SEARCH("INST",I1)))</formula>
    </cfRule>
    <cfRule type="containsText" dxfId="66" priority="33" operator="containsText" text="MEC">
      <formula>NOT(ISERROR(SEARCH("MEC",I1)))</formula>
    </cfRule>
  </conditionalFormatting>
  <hyperlinks>
    <hyperlink ref="G23" r:id="rId1" xr:uid="{E96F934C-FAE1-47D1-AC18-FADA31E0C4BD}"/>
    <hyperlink ref="G33" r:id="rId2" xr:uid="{1EF3F88F-4757-48D8-BBF6-E4C1E4A1E4F7}"/>
    <hyperlink ref="G31" r:id="rId3" xr:uid="{4919C42D-3446-417E-B8D5-552ADEB96686}"/>
    <hyperlink ref="G24" r:id="rId4" xr:uid="{9A383274-2443-4AD2-B496-C0748E35E173}"/>
    <hyperlink ref="G35" r:id="rId5" xr:uid="{0CDDA560-6F69-4D52-B6A8-4B8F9C5EC87B}"/>
    <hyperlink ref="G32" r:id="rId6" xr:uid="{DC079C19-0A76-4A48-9EFB-EEF6B3BAD4D6}"/>
    <hyperlink ref="G25" r:id="rId7" xr:uid="{3EE89C47-E80D-4440-9C03-309E857122FD}"/>
    <hyperlink ref="G17" r:id="rId8" xr:uid="{38F4A45C-4DF6-40AB-8EA8-48A72688DEDE}"/>
    <hyperlink ref="G30" r:id="rId9" xr:uid="{7DCF4486-F004-499A-AF01-3A9B64E7ACC8}"/>
    <hyperlink ref="G7" r:id="rId10" xr:uid="{8DB42D98-8C0D-48F9-B401-33F33C7D9A91}"/>
    <hyperlink ref="G5" r:id="rId11" xr:uid="{B6DEAC10-297F-4B59-8BEA-20F5B7992A95}"/>
    <hyperlink ref="G18" r:id="rId12" xr:uid="{66CE0A37-1E8E-4B7B-BE6B-AC63F67F9E02}"/>
    <hyperlink ref="G29" r:id="rId13" xr:uid="{3640AB79-F147-43E9-8554-99FF3A031106}"/>
    <hyperlink ref="G16" r:id="rId14" xr:uid="{637E69E0-4CE0-46DF-B2E8-3E747663EBF5}"/>
    <hyperlink ref="G15" r:id="rId15" xr:uid="{1CD75E86-C336-416D-907F-27EDF0F9F371}"/>
    <hyperlink ref="G14" r:id="rId16" xr:uid="{E8EA0125-B5EB-4C17-8062-7666ABF21506}"/>
    <hyperlink ref="G9" r:id="rId17" xr:uid="{03B1D531-7918-4583-9E35-B51E7B40F47C}"/>
    <hyperlink ref="G11" r:id="rId18" xr:uid="{9AE69FAD-50FD-4677-A8D0-59EFD50F4292}"/>
    <hyperlink ref="G10" r:id="rId19" xr:uid="{C06ADE18-4766-49D0-939A-812E2249816E}"/>
    <hyperlink ref="G26" r:id="rId20" xr:uid="{30388B52-CCBE-4233-B42B-1F99EDAC191B}"/>
    <hyperlink ref="G34" r:id="rId21" xr:uid="{D138D10F-CB08-47DC-B295-90971C47F55A}"/>
    <hyperlink ref="G36" r:id="rId22" xr:uid="{7FDA2FFF-79EB-42EA-A09B-71D82231A177}"/>
    <hyperlink ref="G6" r:id="rId23" xr:uid="{B6C68569-339B-4A4D-A2ED-78475C311D02}"/>
    <hyperlink ref="G27" r:id="rId24" xr:uid="{FBA62111-E9EC-4EB6-AD8E-708BCDDF9774}"/>
    <hyperlink ref="G8" r:id="rId25" xr:uid="{72B1C047-5D5C-44C2-BAC6-C5155794F764}"/>
    <hyperlink ref="G19" r:id="rId26" xr:uid="{AD9028D6-8BB9-4B25-AD4E-A9DF1AD56672}"/>
    <hyperlink ref="G20" r:id="rId27" xr:uid="{928A5B19-0191-47B2-8634-D99374099022}"/>
    <hyperlink ref="G21" r:id="rId28" xr:uid="{2741FB9F-5CF7-4C5A-9D52-4B2E5AAC1E39}"/>
    <hyperlink ref="G13" r:id="rId29" xr:uid="{0A4CECE0-8395-43AE-8160-8E871B978D38}"/>
    <hyperlink ref="G28" r:id="rId30" xr:uid="{9DB0A602-8E3E-4410-9811-6DB91FA53E8D}"/>
    <hyperlink ref="G37" r:id="rId31" xr:uid="{9C08EB25-EA5A-4DC2-9017-78FD628ABFE5}"/>
    <hyperlink ref="G2" r:id="rId32" xr:uid="{A9D1BC0C-8E64-48BC-AB94-33547780B9AF}"/>
    <hyperlink ref="G22" r:id="rId33" xr:uid="{58A0F416-D19F-495B-93B2-126308910427}"/>
    <hyperlink ref="G12" r:id="rId34" xr:uid="{AA6459F1-AC0C-4655-B6BC-04DA8B9D3249}"/>
    <hyperlink ref="G4" r:id="rId35" xr:uid="{9A29DB77-E129-439D-9696-66EDC11AFE81}"/>
    <hyperlink ref="G38" r:id="rId36" xr:uid="{DD09A0E1-378C-4258-91F5-DA5B8DB6794C}"/>
    <hyperlink ref="G40" r:id="rId37" xr:uid="{491BFE07-5251-48F8-BF69-7A124DAE97F6}"/>
    <hyperlink ref="G41" r:id="rId38" xr:uid="{D91A04AE-D439-488B-93E7-7BBB2810DFF0}"/>
    <hyperlink ref="G42" r:id="rId39" xr:uid="{24D23936-589D-4D43-9D32-96CBCE9E1453}"/>
    <hyperlink ref="G43" r:id="rId40" xr:uid="{D26CD4C3-6C4B-45D2-BB43-ECD24028D96B}"/>
    <hyperlink ref="G44" r:id="rId41" xr:uid="{183E3716-8831-40A7-A1AA-92E8AFF9B744}"/>
    <hyperlink ref="G45" r:id="rId42" xr:uid="{A0A5C883-15BB-42F7-9E05-CE3AD03A036C}"/>
    <hyperlink ref="G46" r:id="rId43" xr:uid="{03620E29-680E-4C7B-8896-DE61B6F0BE8D}"/>
    <hyperlink ref="G39" r:id="rId44" xr:uid="{B36B8307-5B8D-4FB0-9F44-D7C5D86ADD1E}"/>
    <hyperlink ref="G3" r:id="rId45" xr:uid="{9232DD3C-39EE-4CAB-9155-8292D03FB9DB}"/>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L169"/>
  <sheetViews>
    <sheetView showGridLines="0" tabSelected="1" showRuler="0" zoomScale="55" zoomScaleNormal="55" zoomScalePageLayoutView="70" workbookViewId="0">
      <pane ySplit="1" topLeftCell="A155" activePane="bottomLeft" state="frozen"/>
      <selection pane="bottomLeft" activeCell="C108" sqref="C108"/>
    </sheetView>
  </sheetViews>
  <sheetFormatPr defaultColWidth="9.140625" defaultRowHeight="29.25" customHeight="1" outlineLevelRow="1"/>
  <cols>
    <col min="1" max="1" width="0.42578125" customWidth="1"/>
    <col min="2" max="2" width="37.42578125" bestFit="1" customWidth="1"/>
    <col min="3" max="3" width="33.140625" style="5" customWidth="1"/>
    <col min="4" max="4" width="20.5703125" style="122" customWidth="1"/>
    <col min="5" max="5" width="18.42578125" style="122" customWidth="1"/>
    <col min="6" max="7" width="4.42578125" customWidth="1"/>
    <col min="8" max="345" width="0.42578125" customWidth="1"/>
    <col min="346" max="346" width="0.140625" customWidth="1"/>
    <col min="347" max="347" width="0.42578125" hidden="1" customWidth="1"/>
    <col min="348" max="348" width="87.5703125" hidden="1" customWidth="1"/>
    <col min="349" max="349" width="0.42578125" customWidth="1"/>
    <col min="350" max="350" width="4.140625" customWidth="1"/>
  </cols>
  <sheetData>
    <row r="1" spans="1:350" ht="29.25" customHeight="1">
      <c r="A1" s="34" t="s">
        <v>164</v>
      </c>
      <c r="B1" s="37" t="s">
        <v>165</v>
      </c>
      <c r="C1" s="149"/>
      <c r="D1" s="121"/>
      <c r="E1" s="121"/>
      <c r="G1" s="2"/>
      <c r="H1" s="52"/>
      <c r="BS1" s="191" t="s">
        <v>166</v>
      </c>
      <c r="BT1" s="191"/>
      <c r="BU1" s="191"/>
      <c r="CP1" s="190"/>
      <c r="CQ1" s="190"/>
      <c r="CW1" s="189"/>
      <c r="CX1" s="189"/>
      <c r="EJ1" s="190"/>
    </row>
    <row r="2" spans="1:350" ht="29.25" customHeight="1">
      <c r="A2" s="33" t="s">
        <v>167</v>
      </c>
      <c r="B2" s="38"/>
      <c r="BS2" s="191"/>
      <c r="BT2" s="191"/>
      <c r="BU2" s="191"/>
      <c r="CP2" s="190"/>
      <c r="CQ2" s="190"/>
      <c r="CW2" s="189"/>
      <c r="CX2" s="189"/>
      <c r="EJ2" s="190"/>
    </row>
    <row r="3" spans="1:350" ht="29.25" customHeight="1">
      <c r="A3" s="33" t="s">
        <v>168</v>
      </c>
      <c r="B3" s="72" t="s">
        <v>169</v>
      </c>
      <c r="C3" s="150">
        <f>Início_do_projeto+660</f>
        <v>46318</v>
      </c>
      <c r="D3" s="123" t="s">
        <v>170</v>
      </c>
      <c r="E3" s="195">
        <v>45658</v>
      </c>
      <c r="F3" s="195"/>
      <c r="BS3" s="191"/>
      <c r="BT3" s="191"/>
      <c r="BU3" s="191"/>
      <c r="CP3" s="190"/>
      <c r="CQ3" s="190"/>
      <c r="CW3" s="189"/>
      <c r="CX3" s="189"/>
      <c r="EJ3" s="190"/>
    </row>
    <row r="4" spans="1:350" ht="29.25" customHeight="1">
      <c r="A4" s="34" t="s">
        <v>171</v>
      </c>
      <c r="D4" s="124" t="s">
        <v>172</v>
      </c>
      <c r="F4" s="7">
        <v>1</v>
      </c>
      <c r="H4" s="185">
        <f>H5</f>
        <v>45656</v>
      </c>
      <c r="I4" s="186"/>
      <c r="J4" s="186"/>
      <c r="K4" s="186"/>
      <c r="L4" s="186"/>
      <c r="M4" s="186"/>
      <c r="N4" s="187"/>
      <c r="O4" s="185">
        <f>O5</f>
        <v>45663</v>
      </c>
      <c r="P4" s="186"/>
      <c r="Q4" s="186"/>
      <c r="R4" s="186"/>
      <c r="S4" s="186"/>
      <c r="T4" s="186"/>
      <c r="U4" s="187"/>
      <c r="V4" s="185">
        <f>V5</f>
        <v>45670</v>
      </c>
      <c r="W4" s="186"/>
      <c r="X4" s="186"/>
      <c r="Y4" s="186"/>
      <c r="Z4" s="186"/>
      <c r="AA4" s="186"/>
      <c r="AB4" s="187"/>
      <c r="AC4" s="185">
        <f>AC5</f>
        <v>45677</v>
      </c>
      <c r="AD4" s="186"/>
      <c r="AE4" s="186"/>
      <c r="AF4" s="186"/>
      <c r="AG4" s="186"/>
      <c r="AH4" s="186"/>
      <c r="AI4" s="187"/>
      <c r="AJ4" s="185">
        <f>AJ5</f>
        <v>45684</v>
      </c>
      <c r="AK4" s="186"/>
      <c r="AL4" s="186"/>
      <c r="AM4" s="186"/>
      <c r="AN4" s="186"/>
      <c r="AO4" s="186"/>
      <c r="AP4" s="187"/>
      <c r="AQ4" s="185">
        <f>AQ5</f>
        <v>45691</v>
      </c>
      <c r="AR4" s="186"/>
      <c r="AS4" s="186"/>
      <c r="AT4" s="186"/>
      <c r="AU4" s="186"/>
      <c r="AV4" s="186"/>
      <c r="AW4" s="187"/>
      <c r="AX4" s="185">
        <f>AX5</f>
        <v>45698</v>
      </c>
      <c r="AY4" s="186"/>
      <c r="AZ4" s="186"/>
      <c r="BA4" s="186"/>
      <c r="BB4" s="186"/>
      <c r="BC4" s="186"/>
      <c r="BD4" s="187"/>
      <c r="BE4" s="185">
        <f>BE5</f>
        <v>45705</v>
      </c>
      <c r="BF4" s="186"/>
      <c r="BG4" s="186"/>
      <c r="BH4" s="186"/>
      <c r="BI4" s="186"/>
      <c r="BJ4" s="186"/>
      <c r="BK4" s="187"/>
      <c r="BL4" s="185">
        <f>BL5</f>
        <v>45712</v>
      </c>
      <c r="BM4" s="186"/>
      <c r="BN4" s="186"/>
      <c r="BO4" s="186"/>
      <c r="BP4" s="186"/>
      <c r="BQ4" s="186"/>
      <c r="BR4" s="187"/>
      <c r="BS4" s="185">
        <f>BS5</f>
        <v>45719</v>
      </c>
      <c r="BT4" s="186"/>
      <c r="BU4" s="186"/>
      <c r="BV4" s="186"/>
      <c r="BW4" s="186"/>
      <c r="BX4" s="186"/>
      <c r="BY4" s="187"/>
      <c r="BZ4" s="185">
        <f>BZ5</f>
        <v>45726</v>
      </c>
      <c r="CA4" s="186"/>
      <c r="CB4" s="186"/>
      <c r="CC4" s="186"/>
      <c r="CD4" s="186"/>
      <c r="CE4" s="186"/>
      <c r="CF4" s="187"/>
      <c r="CG4" s="185">
        <f>CG5</f>
        <v>45733</v>
      </c>
      <c r="CH4" s="186"/>
      <c r="CI4" s="186"/>
      <c r="CJ4" s="186"/>
      <c r="CK4" s="186"/>
      <c r="CL4" s="186"/>
      <c r="CM4" s="187"/>
      <c r="CN4" s="185">
        <f>CN5</f>
        <v>45740</v>
      </c>
      <c r="CO4" s="186"/>
      <c r="CP4" s="186"/>
      <c r="CQ4" s="186"/>
      <c r="CR4" s="186"/>
      <c r="CS4" s="186"/>
      <c r="CT4" s="187"/>
      <c r="CU4" s="185">
        <f>CU5</f>
        <v>45747</v>
      </c>
      <c r="CV4" s="186"/>
      <c r="CW4" s="186"/>
      <c r="CX4" s="186"/>
      <c r="CY4" s="186"/>
      <c r="CZ4" s="186"/>
      <c r="DA4" s="187"/>
      <c r="DB4" s="185">
        <f>DB5</f>
        <v>45754</v>
      </c>
      <c r="DC4" s="186"/>
      <c r="DD4" s="186"/>
      <c r="DE4" s="186"/>
      <c r="DF4" s="186"/>
      <c r="DG4" s="186"/>
      <c r="DH4" s="187"/>
      <c r="DI4" s="185">
        <f>DI5</f>
        <v>45761</v>
      </c>
      <c r="DJ4" s="186"/>
      <c r="DK4" s="186"/>
      <c r="DL4" s="186"/>
      <c r="DM4" s="186"/>
      <c r="DN4" s="186"/>
      <c r="DO4" s="187"/>
      <c r="DP4" s="185">
        <f>DP5</f>
        <v>45768</v>
      </c>
      <c r="DQ4" s="186"/>
      <c r="DR4" s="186"/>
      <c r="DS4" s="186"/>
      <c r="DT4" s="186"/>
      <c r="DU4" s="186"/>
      <c r="DV4" s="187"/>
      <c r="DW4" s="185">
        <f>DW5</f>
        <v>45775</v>
      </c>
      <c r="DX4" s="186"/>
      <c r="DY4" s="186"/>
      <c r="DZ4" s="186"/>
      <c r="EA4" s="186"/>
      <c r="EB4" s="186"/>
      <c r="EC4" s="187"/>
      <c r="ED4" s="185">
        <f t="shared" ref="ED4" si="0">ED5</f>
        <v>45782</v>
      </c>
      <c r="EE4" s="186"/>
      <c r="EF4" s="186"/>
      <c r="EG4" s="186"/>
      <c r="EH4" s="186"/>
      <c r="EI4" s="186"/>
      <c r="EJ4" s="187"/>
      <c r="EK4" s="185">
        <f t="shared" ref="EK4" si="1">EK5</f>
        <v>45789</v>
      </c>
      <c r="EL4" s="186"/>
      <c r="EM4" s="186"/>
      <c r="EN4" s="186"/>
      <c r="EO4" s="186"/>
      <c r="EP4" s="186"/>
      <c r="EQ4" s="187"/>
      <c r="ER4" s="185">
        <f t="shared" ref="ER4" si="2">ER5</f>
        <v>45796</v>
      </c>
      <c r="ES4" s="186"/>
      <c r="ET4" s="186"/>
      <c r="EU4" s="186"/>
      <c r="EV4" s="186"/>
      <c r="EW4" s="186"/>
      <c r="EX4" s="187"/>
      <c r="EY4" s="185">
        <f t="shared" ref="EY4" si="3">EY5</f>
        <v>45803</v>
      </c>
      <c r="EZ4" s="186"/>
      <c r="FA4" s="186"/>
      <c r="FB4" s="186"/>
      <c r="FC4" s="186"/>
      <c r="FD4" s="186"/>
      <c r="FE4" s="187"/>
      <c r="FF4" s="185">
        <f t="shared" ref="FF4" si="4">FF5</f>
        <v>45810</v>
      </c>
      <c r="FG4" s="186"/>
      <c r="FH4" s="186"/>
      <c r="FI4" s="186"/>
      <c r="FJ4" s="186"/>
      <c r="FK4" s="186"/>
      <c r="FL4" s="187"/>
      <c r="FM4" s="185">
        <f t="shared" ref="FM4" si="5">FM5</f>
        <v>45817</v>
      </c>
      <c r="FN4" s="186"/>
      <c r="FO4" s="186"/>
      <c r="FP4" s="186"/>
      <c r="FQ4" s="186"/>
      <c r="FR4" s="186"/>
      <c r="FS4" s="187"/>
      <c r="FT4" s="185">
        <f t="shared" ref="FT4" si="6">FT5</f>
        <v>45824</v>
      </c>
      <c r="FU4" s="186"/>
      <c r="FV4" s="186"/>
      <c r="FW4" s="186"/>
      <c r="FX4" s="186"/>
      <c r="FY4" s="186"/>
      <c r="FZ4" s="187"/>
      <c r="GA4" s="185">
        <f t="shared" ref="GA4" si="7">GA5</f>
        <v>45831</v>
      </c>
      <c r="GB4" s="186"/>
      <c r="GC4" s="186"/>
      <c r="GD4" s="186"/>
      <c r="GE4" s="186"/>
      <c r="GF4" s="186"/>
      <c r="GG4" s="187"/>
      <c r="GH4" s="185">
        <f t="shared" ref="GH4" si="8">GH5</f>
        <v>45838</v>
      </c>
      <c r="GI4" s="186"/>
      <c r="GJ4" s="186"/>
      <c r="GK4" s="186"/>
      <c r="GL4" s="186"/>
      <c r="GM4" s="186"/>
      <c r="GN4" s="187"/>
      <c r="GO4" s="185">
        <f t="shared" ref="GO4" si="9">GO5</f>
        <v>45845</v>
      </c>
      <c r="GP4" s="186"/>
      <c r="GQ4" s="186"/>
      <c r="GR4" s="186"/>
      <c r="GS4" s="186"/>
      <c r="GT4" s="186"/>
      <c r="GU4" s="187"/>
      <c r="GV4" s="185">
        <f t="shared" ref="GV4" si="10">GV5</f>
        <v>45852</v>
      </c>
      <c r="GW4" s="186"/>
      <c r="GX4" s="186"/>
      <c r="GY4" s="186"/>
      <c r="GZ4" s="186"/>
      <c r="HA4" s="186"/>
      <c r="HB4" s="187"/>
      <c r="HC4" s="185">
        <f t="shared" ref="HC4" si="11">HC5</f>
        <v>45859</v>
      </c>
      <c r="HD4" s="186"/>
      <c r="HE4" s="186"/>
      <c r="HF4" s="186"/>
      <c r="HG4" s="186"/>
      <c r="HH4" s="186"/>
      <c r="HI4" s="187"/>
      <c r="HJ4" s="185">
        <f t="shared" ref="HJ4" si="12">HJ5</f>
        <v>45866</v>
      </c>
      <c r="HK4" s="186"/>
      <c r="HL4" s="186"/>
      <c r="HM4" s="186"/>
      <c r="HN4" s="186"/>
      <c r="HO4" s="186"/>
      <c r="HP4" s="187"/>
      <c r="HQ4" s="185">
        <f t="shared" ref="HQ4" si="13">HQ5</f>
        <v>45873</v>
      </c>
      <c r="HR4" s="186"/>
      <c r="HS4" s="186"/>
      <c r="HT4" s="186"/>
      <c r="HU4" s="186"/>
      <c r="HV4" s="186"/>
      <c r="HW4" s="187"/>
      <c r="HX4" s="185">
        <f t="shared" ref="HX4" si="14">HX5</f>
        <v>45880</v>
      </c>
      <c r="HY4" s="186"/>
      <c r="HZ4" s="186"/>
      <c r="IA4" s="186"/>
      <c r="IB4" s="186"/>
      <c r="IC4" s="186"/>
      <c r="ID4" s="187"/>
      <c r="IE4" s="185">
        <f t="shared" ref="IE4" si="15">IE5</f>
        <v>45887</v>
      </c>
      <c r="IF4" s="186"/>
      <c r="IG4" s="186"/>
      <c r="IH4" s="186"/>
      <c r="II4" s="186"/>
      <c r="IJ4" s="186"/>
      <c r="IK4" s="187"/>
      <c r="IL4" s="185">
        <f t="shared" ref="IL4" si="16">IL5</f>
        <v>45894</v>
      </c>
      <c r="IM4" s="186"/>
      <c r="IN4" s="186"/>
      <c r="IO4" s="186"/>
      <c r="IP4" s="186"/>
      <c r="IQ4" s="186"/>
      <c r="IR4" s="187"/>
      <c r="IS4" s="185">
        <f t="shared" ref="IS4" si="17">IS5</f>
        <v>45901</v>
      </c>
      <c r="IT4" s="186"/>
      <c r="IU4" s="186"/>
      <c r="IV4" s="186"/>
      <c r="IW4" s="186"/>
      <c r="IX4" s="186"/>
      <c r="IY4" s="187"/>
      <c r="IZ4" s="185">
        <f t="shared" ref="IZ4" si="18">IZ5</f>
        <v>45908</v>
      </c>
      <c r="JA4" s="186"/>
      <c r="JB4" s="186"/>
      <c r="JC4" s="186"/>
      <c r="JD4" s="186"/>
      <c r="JE4" s="186"/>
      <c r="JF4" s="187"/>
      <c r="JG4" s="185">
        <f t="shared" ref="JG4" si="19">JG5</f>
        <v>45915</v>
      </c>
      <c r="JH4" s="186"/>
      <c r="JI4" s="186"/>
      <c r="JJ4" s="186"/>
      <c r="JK4" s="186"/>
      <c r="JL4" s="186"/>
      <c r="JM4" s="187"/>
      <c r="JN4" s="185">
        <f t="shared" ref="JN4" si="20">JN5</f>
        <v>45922</v>
      </c>
      <c r="JO4" s="186"/>
      <c r="JP4" s="186"/>
      <c r="JQ4" s="186"/>
      <c r="JR4" s="186"/>
      <c r="JS4" s="186"/>
      <c r="JT4" s="187"/>
      <c r="JU4" s="185">
        <f t="shared" ref="JU4" si="21">JU5</f>
        <v>45929</v>
      </c>
      <c r="JV4" s="186"/>
      <c r="JW4" s="186"/>
      <c r="JX4" s="186"/>
      <c r="JY4" s="186"/>
      <c r="JZ4" s="186"/>
      <c r="KA4" s="187"/>
      <c r="KB4" s="185">
        <f t="shared" ref="KB4" si="22">KB5</f>
        <v>45936</v>
      </c>
      <c r="KC4" s="186"/>
      <c r="KD4" s="186"/>
      <c r="KE4" s="186"/>
      <c r="KF4" s="186"/>
      <c r="KG4" s="186"/>
      <c r="KH4" s="187"/>
      <c r="KI4" s="185">
        <f t="shared" ref="KI4" si="23">KI5</f>
        <v>45943</v>
      </c>
      <c r="KJ4" s="186"/>
      <c r="KK4" s="186"/>
      <c r="KL4" s="186"/>
      <c r="KM4" s="186"/>
      <c r="KN4" s="186"/>
      <c r="KO4" s="187"/>
      <c r="KP4" s="185">
        <f t="shared" ref="KP4" si="24">KP5</f>
        <v>45950</v>
      </c>
      <c r="KQ4" s="186"/>
      <c r="KR4" s="186"/>
      <c r="KS4" s="186"/>
      <c r="KT4" s="186"/>
      <c r="KU4" s="186"/>
      <c r="KV4" s="187"/>
      <c r="KW4" s="185">
        <f t="shared" ref="KW4" si="25">KW5</f>
        <v>45957</v>
      </c>
      <c r="KX4" s="186"/>
      <c r="KY4" s="186"/>
      <c r="KZ4" s="186"/>
      <c r="LA4" s="186"/>
      <c r="LB4" s="186"/>
      <c r="LC4" s="187"/>
      <c r="LD4" s="185">
        <f t="shared" ref="LD4" si="26">LD5</f>
        <v>45964</v>
      </c>
      <c r="LE4" s="186"/>
      <c r="LF4" s="186"/>
      <c r="LG4" s="186"/>
      <c r="LH4" s="186"/>
      <c r="LI4" s="186"/>
      <c r="LJ4" s="187"/>
      <c r="LK4" s="185">
        <f t="shared" ref="LK4" si="27">LK5</f>
        <v>45971</v>
      </c>
      <c r="LL4" s="186"/>
      <c r="LM4" s="186"/>
      <c r="LN4" s="186"/>
      <c r="LO4" s="186"/>
      <c r="LP4" s="186"/>
      <c r="LQ4" s="187"/>
      <c r="LR4" s="185">
        <f t="shared" ref="LR4" si="28">LR5</f>
        <v>45978</v>
      </c>
      <c r="LS4" s="185"/>
      <c r="LT4" s="185"/>
      <c r="LU4" s="185"/>
      <c r="LV4" s="185"/>
      <c r="LW4" s="185"/>
      <c r="LX4" s="185"/>
      <c r="LY4" s="185">
        <f t="shared" ref="LY4" si="29">LY5</f>
        <v>45985</v>
      </c>
      <c r="LZ4" s="186"/>
      <c r="MA4" s="186"/>
      <c r="MB4" s="186"/>
      <c r="MC4" s="186"/>
      <c r="MD4" s="186"/>
      <c r="ME4" s="187"/>
      <c r="MF4" s="185">
        <f t="shared" ref="MF4" si="30">MF5</f>
        <v>45992</v>
      </c>
      <c r="MG4" s="186"/>
      <c r="MH4" s="186"/>
      <c r="MI4" s="186"/>
      <c r="MJ4" s="186"/>
      <c r="MK4" s="186"/>
      <c r="ML4" s="187"/>
    </row>
    <row r="5" spans="1:350" ht="29.25" customHeight="1">
      <c r="A5" s="34" t="s">
        <v>173</v>
      </c>
      <c r="B5" s="51"/>
      <c r="C5" s="118"/>
      <c r="D5" s="125"/>
      <c r="E5" s="125"/>
      <c r="F5" s="51"/>
      <c r="H5" s="67">
        <f>Início_do_projeto-WEEKDAY(Início_do_projeto,1)+2+7*(Semana_de_exibição-1)</f>
        <v>45656</v>
      </c>
      <c r="I5" s="68">
        <f>H5+1</f>
        <v>45657</v>
      </c>
      <c r="J5" s="68">
        <f t="shared" ref="J5:AW5" si="31">I5+1</f>
        <v>45658</v>
      </c>
      <c r="K5" s="68">
        <f t="shared" si="31"/>
        <v>45659</v>
      </c>
      <c r="L5" s="68">
        <f t="shared" si="31"/>
        <v>45660</v>
      </c>
      <c r="M5" s="68">
        <f t="shared" si="31"/>
        <v>45661</v>
      </c>
      <c r="N5" s="69">
        <f t="shared" si="31"/>
        <v>45662</v>
      </c>
      <c r="O5" s="67">
        <f>N5+1</f>
        <v>45663</v>
      </c>
      <c r="P5" s="68">
        <f>O5+1</f>
        <v>45664</v>
      </c>
      <c r="Q5" s="68">
        <f t="shared" si="31"/>
        <v>45665</v>
      </c>
      <c r="R5" s="68">
        <f t="shared" si="31"/>
        <v>45666</v>
      </c>
      <c r="S5" s="68">
        <f t="shared" si="31"/>
        <v>45667</v>
      </c>
      <c r="T5" s="68">
        <f t="shared" si="31"/>
        <v>45668</v>
      </c>
      <c r="U5" s="69">
        <f t="shared" si="31"/>
        <v>45669</v>
      </c>
      <c r="V5" s="67">
        <f>U5+1</f>
        <v>45670</v>
      </c>
      <c r="W5" s="68">
        <f>V5+1</f>
        <v>45671</v>
      </c>
      <c r="X5" s="68">
        <f t="shared" si="31"/>
        <v>45672</v>
      </c>
      <c r="Y5" s="68">
        <f t="shared" si="31"/>
        <v>45673</v>
      </c>
      <c r="Z5" s="68">
        <f t="shared" si="31"/>
        <v>45674</v>
      </c>
      <c r="AA5" s="68">
        <f t="shared" si="31"/>
        <v>45675</v>
      </c>
      <c r="AB5" s="69">
        <f t="shared" si="31"/>
        <v>45676</v>
      </c>
      <c r="AC5" s="67">
        <f>AB5+1</f>
        <v>45677</v>
      </c>
      <c r="AD5" s="68">
        <f>AC5+1</f>
        <v>45678</v>
      </c>
      <c r="AE5" s="68">
        <f t="shared" si="31"/>
        <v>45679</v>
      </c>
      <c r="AF5" s="68">
        <f t="shared" si="31"/>
        <v>45680</v>
      </c>
      <c r="AG5" s="68">
        <f t="shared" si="31"/>
        <v>45681</v>
      </c>
      <c r="AH5" s="68">
        <f t="shared" si="31"/>
        <v>45682</v>
      </c>
      <c r="AI5" s="69">
        <f t="shared" si="31"/>
        <v>45683</v>
      </c>
      <c r="AJ5" s="67">
        <f>AI5+1</f>
        <v>45684</v>
      </c>
      <c r="AK5" s="68">
        <f>AJ5+1</f>
        <v>45685</v>
      </c>
      <c r="AL5" s="68">
        <f t="shared" si="31"/>
        <v>45686</v>
      </c>
      <c r="AM5" s="68">
        <f t="shared" si="31"/>
        <v>45687</v>
      </c>
      <c r="AN5" s="68">
        <f t="shared" si="31"/>
        <v>45688</v>
      </c>
      <c r="AO5" s="68">
        <f t="shared" si="31"/>
        <v>45689</v>
      </c>
      <c r="AP5" s="69">
        <f t="shared" si="31"/>
        <v>45690</v>
      </c>
      <c r="AQ5" s="67">
        <f>AP5+1</f>
        <v>45691</v>
      </c>
      <c r="AR5" s="68">
        <f>AQ5+1</f>
        <v>45692</v>
      </c>
      <c r="AS5" s="68">
        <f t="shared" si="31"/>
        <v>45693</v>
      </c>
      <c r="AT5" s="68">
        <f t="shared" si="31"/>
        <v>45694</v>
      </c>
      <c r="AU5" s="68">
        <f t="shared" si="31"/>
        <v>45695</v>
      </c>
      <c r="AV5" s="68">
        <f t="shared" si="31"/>
        <v>45696</v>
      </c>
      <c r="AW5" s="69">
        <f t="shared" si="31"/>
        <v>45697</v>
      </c>
      <c r="AX5" s="67">
        <f>AW5+1</f>
        <v>45698</v>
      </c>
      <c r="AY5" s="68">
        <f>AX5+1</f>
        <v>45699</v>
      </c>
      <c r="AZ5" s="68">
        <f t="shared" ref="AZ5:BD5" si="32">AY5+1</f>
        <v>45700</v>
      </c>
      <c r="BA5" s="68">
        <f t="shared" si="32"/>
        <v>45701</v>
      </c>
      <c r="BB5" s="68">
        <f t="shared" si="32"/>
        <v>45702</v>
      </c>
      <c r="BC5" s="68">
        <f t="shared" si="32"/>
        <v>45703</v>
      </c>
      <c r="BD5" s="69">
        <f t="shared" si="32"/>
        <v>45704</v>
      </c>
      <c r="BE5" s="67">
        <f>BD5+1</f>
        <v>45705</v>
      </c>
      <c r="BF5" s="68">
        <f>BE5+1</f>
        <v>45706</v>
      </c>
      <c r="BG5" s="68">
        <f t="shared" ref="BG5:BK5" si="33">BF5+1</f>
        <v>45707</v>
      </c>
      <c r="BH5" s="68">
        <f t="shared" si="33"/>
        <v>45708</v>
      </c>
      <c r="BI5" s="68">
        <f t="shared" si="33"/>
        <v>45709</v>
      </c>
      <c r="BJ5" s="68">
        <f t="shared" si="33"/>
        <v>45710</v>
      </c>
      <c r="BK5" s="69">
        <f t="shared" si="33"/>
        <v>45711</v>
      </c>
      <c r="BL5" s="67">
        <f>BK5+1</f>
        <v>45712</v>
      </c>
      <c r="BM5" s="68">
        <f>BL5+1</f>
        <v>45713</v>
      </c>
      <c r="BN5" s="68">
        <f t="shared" ref="BN5" si="34">BM5+1</f>
        <v>45714</v>
      </c>
      <c r="BO5" s="68">
        <f t="shared" ref="BO5" si="35">BN5+1</f>
        <v>45715</v>
      </c>
      <c r="BP5" s="68">
        <f t="shared" ref="BP5" si="36">BO5+1</f>
        <v>45716</v>
      </c>
      <c r="BQ5" s="68">
        <f t="shared" ref="BQ5" si="37">BP5+1</f>
        <v>45717</v>
      </c>
      <c r="BR5" s="69">
        <f t="shared" ref="BR5" si="38">BQ5+1</f>
        <v>45718</v>
      </c>
      <c r="BS5" s="67">
        <f>BR5+1</f>
        <v>45719</v>
      </c>
      <c r="BT5" s="68">
        <f>BS5+1</f>
        <v>45720</v>
      </c>
      <c r="BU5" s="68">
        <f t="shared" ref="BU5" si="39">BT5+1</f>
        <v>45721</v>
      </c>
      <c r="BV5" s="68">
        <f t="shared" ref="BV5" si="40">BU5+1</f>
        <v>45722</v>
      </c>
      <c r="BW5" s="68">
        <f t="shared" ref="BW5" si="41">BV5+1</f>
        <v>45723</v>
      </c>
      <c r="BX5" s="68">
        <f t="shared" ref="BX5" si="42">BW5+1</f>
        <v>45724</v>
      </c>
      <c r="BY5" s="69">
        <f t="shared" ref="BY5" si="43">BX5+1</f>
        <v>45725</v>
      </c>
      <c r="BZ5" s="67">
        <f>BY5+1</f>
        <v>45726</v>
      </c>
      <c r="CA5" s="68">
        <f>BZ5+1</f>
        <v>45727</v>
      </c>
      <c r="CB5" s="68">
        <f t="shared" ref="CB5" si="44">CA5+1</f>
        <v>45728</v>
      </c>
      <c r="CC5" s="68">
        <f t="shared" ref="CC5" si="45">CB5+1</f>
        <v>45729</v>
      </c>
      <c r="CD5" s="68">
        <f t="shared" ref="CD5" si="46">CC5+1</f>
        <v>45730</v>
      </c>
      <c r="CE5" s="68">
        <f t="shared" ref="CE5" si="47">CD5+1</f>
        <v>45731</v>
      </c>
      <c r="CF5" s="69">
        <f t="shared" ref="CF5" si="48">CE5+1</f>
        <v>45732</v>
      </c>
      <c r="CG5" s="67">
        <f>CF5+1</f>
        <v>45733</v>
      </c>
      <c r="CH5" s="68">
        <f>CG5+1</f>
        <v>45734</v>
      </c>
      <c r="CI5" s="68">
        <f t="shared" ref="CI5" si="49">CH5+1</f>
        <v>45735</v>
      </c>
      <c r="CJ5" s="68">
        <f t="shared" ref="CJ5" si="50">CI5+1</f>
        <v>45736</v>
      </c>
      <c r="CK5" s="68">
        <f t="shared" ref="CK5" si="51">CJ5+1</f>
        <v>45737</v>
      </c>
      <c r="CL5" s="68">
        <f t="shared" ref="CL5" si="52">CK5+1</f>
        <v>45738</v>
      </c>
      <c r="CM5" s="69">
        <f t="shared" ref="CM5" si="53">CL5+1</f>
        <v>45739</v>
      </c>
      <c r="CN5" s="67">
        <f>CM5+1</f>
        <v>45740</v>
      </c>
      <c r="CO5" s="68">
        <f>CN5+1</f>
        <v>45741</v>
      </c>
      <c r="CP5" s="68">
        <f t="shared" ref="CP5" si="54">CO5+1</f>
        <v>45742</v>
      </c>
      <c r="CQ5" s="68">
        <f t="shared" ref="CQ5" si="55">CP5+1</f>
        <v>45743</v>
      </c>
      <c r="CR5" s="68">
        <f t="shared" ref="CR5" si="56">CQ5+1</f>
        <v>45744</v>
      </c>
      <c r="CS5" s="68">
        <f t="shared" ref="CS5" si="57">CR5+1</f>
        <v>45745</v>
      </c>
      <c r="CT5" s="69">
        <f t="shared" ref="CT5" si="58">CS5+1</f>
        <v>45746</v>
      </c>
      <c r="CU5" s="67">
        <f>CT5+1</f>
        <v>45747</v>
      </c>
      <c r="CV5" s="68">
        <f>CU5+1</f>
        <v>45748</v>
      </c>
      <c r="CW5" s="68">
        <f t="shared" ref="CW5" si="59">CV5+1</f>
        <v>45749</v>
      </c>
      <c r="CX5" s="68">
        <f t="shared" ref="CX5" si="60">CW5+1</f>
        <v>45750</v>
      </c>
      <c r="CY5" s="68">
        <f t="shared" ref="CY5" si="61">CX5+1</f>
        <v>45751</v>
      </c>
      <c r="CZ5" s="68">
        <f t="shared" ref="CZ5" si="62">CY5+1</f>
        <v>45752</v>
      </c>
      <c r="DA5" s="69">
        <f t="shared" ref="DA5" si="63">CZ5+1</f>
        <v>45753</v>
      </c>
      <c r="DB5" s="67">
        <f>DA5+1</f>
        <v>45754</v>
      </c>
      <c r="DC5" s="68">
        <f>DB5+1</f>
        <v>45755</v>
      </c>
      <c r="DD5" s="68">
        <f t="shared" ref="DD5" si="64">DC5+1</f>
        <v>45756</v>
      </c>
      <c r="DE5" s="68">
        <f t="shared" ref="DE5" si="65">DD5+1</f>
        <v>45757</v>
      </c>
      <c r="DF5" s="68">
        <f t="shared" ref="DF5" si="66">DE5+1</f>
        <v>45758</v>
      </c>
      <c r="DG5" s="68">
        <f t="shared" ref="DG5" si="67">DF5+1</f>
        <v>45759</v>
      </c>
      <c r="DH5" s="69">
        <f t="shared" ref="DH5" si="68">DG5+1</f>
        <v>45760</v>
      </c>
      <c r="DI5" s="67">
        <f>DH5+1</f>
        <v>45761</v>
      </c>
      <c r="DJ5" s="68">
        <f>DI5+1</f>
        <v>45762</v>
      </c>
      <c r="DK5" s="68">
        <f t="shared" ref="DK5" si="69">DJ5+1</f>
        <v>45763</v>
      </c>
      <c r="DL5" s="68">
        <f t="shared" ref="DL5" si="70">DK5+1</f>
        <v>45764</v>
      </c>
      <c r="DM5" s="68">
        <f t="shared" ref="DM5" si="71">DL5+1</f>
        <v>45765</v>
      </c>
      <c r="DN5" s="68">
        <f t="shared" ref="DN5" si="72">DM5+1</f>
        <v>45766</v>
      </c>
      <c r="DO5" s="69">
        <f t="shared" ref="DO5" si="73">DN5+1</f>
        <v>45767</v>
      </c>
      <c r="DP5" s="67">
        <f>DO5+1</f>
        <v>45768</v>
      </c>
      <c r="DQ5" s="68">
        <f>DP5+1</f>
        <v>45769</v>
      </c>
      <c r="DR5" s="68">
        <f t="shared" ref="DR5" si="74">DQ5+1</f>
        <v>45770</v>
      </c>
      <c r="DS5" s="68">
        <f t="shared" ref="DS5" si="75">DR5+1</f>
        <v>45771</v>
      </c>
      <c r="DT5" s="68">
        <f t="shared" ref="DT5" si="76">DS5+1</f>
        <v>45772</v>
      </c>
      <c r="DU5" s="68">
        <f t="shared" ref="DU5" si="77">DT5+1</f>
        <v>45773</v>
      </c>
      <c r="DV5" s="69">
        <f t="shared" ref="DV5" si="78">DU5+1</f>
        <v>45774</v>
      </c>
      <c r="DW5" s="67">
        <f>DV5+1</f>
        <v>45775</v>
      </c>
      <c r="DX5" s="68">
        <f>DW5+1</f>
        <v>45776</v>
      </c>
      <c r="DY5" s="68">
        <f t="shared" ref="DY5:DZ5" si="79">DX5+1</f>
        <v>45777</v>
      </c>
      <c r="DZ5" s="68">
        <f t="shared" si="79"/>
        <v>45778</v>
      </c>
      <c r="EA5" s="68">
        <f t="shared" ref="EA5" si="80">DZ5+1</f>
        <v>45779</v>
      </c>
      <c r="EB5" s="68">
        <f t="shared" ref="EB5" si="81">EA5+1</f>
        <v>45780</v>
      </c>
      <c r="EC5" s="69">
        <f t="shared" ref="EC5:EE5" si="82">EB5+1</f>
        <v>45781</v>
      </c>
      <c r="ED5" s="67">
        <f t="shared" si="82"/>
        <v>45782</v>
      </c>
      <c r="EE5" s="68">
        <f t="shared" si="82"/>
        <v>45783</v>
      </c>
      <c r="EF5" s="68">
        <f t="shared" ref="EF5" si="83">EE5+1</f>
        <v>45784</v>
      </c>
      <c r="EG5" s="68">
        <f t="shared" ref="EG5" si="84">EF5+1</f>
        <v>45785</v>
      </c>
      <c r="EH5" s="68">
        <f t="shared" ref="EH5" si="85">EG5+1</f>
        <v>45786</v>
      </c>
      <c r="EI5" s="68">
        <f t="shared" ref="EI5" si="86">EH5+1</f>
        <v>45787</v>
      </c>
      <c r="EJ5" s="68">
        <f t="shared" ref="EJ5:EL5" si="87">EI5+1</f>
        <v>45788</v>
      </c>
      <c r="EK5" s="67">
        <f t="shared" si="87"/>
        <v>45789</v>
      </c>
      <c r="EL5" s="68">
        <f t="shared" si="87"/>
        <v>45790</v>
      </c>
      <c r="EM5" s="68">
        <f t="shared" ref="EM5" si="88">EL5+1</f>
        <v>45791</v>
      </c>
      <c r="EN5" s="68">
        <f t="shared" ref="EN5" si="89">EM5+1</f>
        <v>45792</v>
      </c>
      <c r="EO5" s="68">
        <f t="shared" ref="EO5" si="90">EN5+1</f>
        <v>45793</v>
      </c>
      <c r="EP5" s="68">
        <f t="shared" ref="EP5" si="91">EO5+1</f>
        <v>45794</v>
      </c>
      <c r="EQ5" s="69">
        <f t="shared" ref="EQ5:ES5" si="92">EP5+1</f>
        <v>45795</v>
      </c>
      <c r="ER5" s="67">
        <f t="shared" si="92"/>
        <v>45796</v>
      </c>
      <c r="ES5" s="68">
        <f t="shared" si="92"/>
        <v>45797</v>
      </c>
      <c r="ET5" s="68">
        <f t="shared" ref="ET5" si="93">ES5+1</f>
        <v>45798</v>
      </c>
      <c r="EU5" s="68">
        <f t="shared" ref="EU5" si="94">ET5+1</f>
        <v>45799</v>
      </c>
      <c r="EV5" s="68">
        <f t="shared" ref="EV5" si="95">EU5+1</f>
        <v>45800</v>
      </c>
      <c r="EW5" s="68">
        <f t="shared" ref="EW5" si="96">EV5+1</f>
        <v>45801</v>
      </c>
      <c r="EX5" s="69">
        <f t="shared" ref="EX5" si="97">EW5+1</f>
        <v>45802</v>
      </c>
      <c r="EY5" s="67">
        <f t="shared" ref="EY5" si="98">EX5+1</f>
        <v>45803</v>
      </c>
      <c r="EZ5" s="68">
        <f t="shared" ref="EZ5" si="99">EY5+1</f>
        <v>45804</v>
      </c>
      <c r="FA5" s="68">
        <f t="shared" ref="FA5" si="100">EZ5+1</f>
        <v>45805</v>
      </c>
      <c r="FB5" s="68">
        <f t="shared" ref="FB5" si="101">FA5+1</f>
        <v>45806</v>
      </c>
      <c r="FC5" s="68">
        <f t="shared" ref="FC5" si="102">FB5+1</f>
        <v>45807</v>
      </c>
      <c r="FD5" s="68">
        <f t="shared" ref="FD5" si="103">FC5+1</f>
        <v>45808</v>
      </c>
      <c r="FE5" s="69">
        <f t="shared" ref="FE5" si="104">FD5+1</f>
        <v>45809</v>
      </c>
      <c r="FF5" s="67">
        <f t="shared" ref="FF5" si="105">FE5+1</f>
        <v>45810</v>
      </c>
      <c r="FG5" s="68">
        <f t="shared" ref="FG5" si="106">FF5+1</f>
        <v>45811</v>
      </c>
      <c r="FH5" s="68">
        <f t="shared" ref="FH5" si="107">FG5+1</f>
        <v>45812</v>
      </c>
      <c r="FI5" s="68">
        <f t="shared" ref="FI5" si="108">FH5+1</f>
        <v>45813</v>
      </c>
      <c r="FJ5" s="68">
        <f t="shared" ref="FJ5" si="109">FI5+1</f>
        <v>45814</v>
      </c>
      <c r="FK5" s="68">
        <f t="shared" ref="FK5" si="110">FJ5+1</f>
        <v>45815</v>
      </c>
      <c r="FL5" s="69">
        <f t="shared" ref="FL5" si="111">FK5+1</f>
        <v>45816</v>
      </c>
      <c r="FM5" s="67">
        <f t="shared" ref="FM5" si="112">FL5+1</f>
        <v>45817</v>
      </c>
      <c r="FN5" s="68">
        <f t="shared" ref="FN5" si="113">FM5+1</f>
        <v>45818</v>
      </c>
      <c r="FO5" s="68">
        <f t="shared" ref="FO5" si="114">FN5+1</f>
        <v>45819</v>
      </c>
      <c r="FP5" s="68">
        <f t="shared" ref="FP5" si="115">FO5+1</f>
        <v>45820</v>
      </c>
      <c r="FQ5" s="68">
        <f t="shared" ref="FQ5" si="116">FP5+1</f>
        <v>45821</v>
      </c>
      <c r="FR5" s="68">
        <f t="shared" ref="FR5" si="117">FQ5+1</f>
        <v>45822</v>
      </c>
      <c r="FS5" s="69">
        <f t="shared" ref="FS5" si="118">FR5+1</f>
        <v>45823</v>
      </c>
      <c r="FT5" s="67">
        <f t="shared" ref="FT5" si="119">FS5+1</f>
        <v>45824</v>
      </c>
      <c r="FU5" s="68">
        <f t="shared" ref="FU5" si="120">FT5+1</f>
        <v>45825</v>
      </c>
      <c r="FV5" s="68">
        <f t="shared" ref="FV5" si="121">FU5+1</f>
        <v>45826</v>
      </c>
      <c r="FW5" s="68">
        <f t="shared" ref="FW5" si="122">FV5+1</f>
        <v>45827</v>
      </c>
      <c r="FX5" s="68">
        <f t="shared" ref="FX5" si="123">FW5+1</f>
        <v>45828</v>
      </c>
      <c r="FY5" s="68">
        <f t="shared" ref="FY5" si="124">FX5+1</f>
        <v>45829</v>
      </c>
      <c r="FZ5" s="69">
        <f t="shared" ref="FZ5" si="125">FY5+1</f>
        <v>45830</v>
      </c>
      <c r="GA5" s="67">
        <f t="shared" ref="GA5" si="126">FZ5+1</f>
        <v>45831</v>
      </c>
      <c r="GB5" s="68">
        <f t="shared" ref="GB5" si="127">GA5+1</f>
        <v>45832</v>
      </c>
      <c r="GC5" s="68">
        <f t="shared" ref="GC5" si="128">GB5+1</f>
        <v>45833</v>
      </c>
      <c r="GD5" s="68">
        <f t="shared" ref="GD5" si="129">GC5+1</f>
        <v>45834</v>
      </c>
      <c r="GE5" s="68">
        <f t="shared" ref="GE5" si="130">GD5+1</f>
        <v>45835</v>
      </c>
      <c r="GF5" s="68">
        <f t="shared" ref="GF5" si="131">GE5+1</f>
        <v>45836</v>
      </c>
      <c r="GG5" s="69">
        <f t="shared" ref="GG5" si="132">GF5+1</f>
        <v>45837</v>
      </c>
      <c r="GH5" s="67">
        <f t="shared" ref="GH5" si="133">GG5+1</f>
        <v>45838</v>
      </c>
      <c r="GI5" s="68">
        <f t="shared" ref="GI5" si="134">GH5+1</f>
        <v>45839</v>
      </c>
      <c r="GJ5" s="68">
        <f t="shared" ref="GJ5" si="135">GI5+1</f>
        <v>45840</v>
      </c>
      <c r="GK5" s="68">
        <f t="shared" ref="GK5" si="136">GJ5+1</f>
        <v>45841</v>
      </c>
      <c r="GL5" s="68">
        <f t="shared" ref="GL5" si="137">GK5+1</f>
        <v>45842</v>
      </c>
      <c r="GM5" s="68">
        <f t="shared" ref="GM5" si="138">GL5+1</f>
        <v>45843</v>
      </c>
      <c r="GN5" s="69">
        <f t="shared" ref="GN5" si="139">GM5+1</f>
        <v>45844</v>
      </c>
      <c r="GO5" s="67">
        <f t="shared" ref="GO5" si="140">GN5+1</f>
        <v>45845</v>
      </c>
      <c r="GP5" s="68">
        <f t="shared" ref="GP5" si="141">GO5+1</f>
        <v>45846</v>
      </c>
      <c r="GQ5" s="68">
        <f t="shared" ref="GQ5" si="142">GP5+1</f>
        <v>45847</v>
      </c>
      <c r="GR5" s="68">
        <f t="shared" ref="GR5" si="143">GQ5+1</f>
        <v>45848</v>
      </c>
      <c r="GS5" s="68">
        <f t="shared" ref="GS5" si="144">GR5+1</f>
        <v>45849</v>
      </c>
      <c r="GT5" s="68">
        <f t="shared" ref="GT5" si="145">GS5+1</f>
        <v>45850</v>
      </c>
      <c r="GU5" s="69">
        <f t="shared" ref="GU5" si="146">GT5+1</f>
        <v>45851</v>
      </c>
      <c r="GV5" s="67">
        <f t="shared" ref="GV5" si="147">GU5+1</f>
        <v>45852</v>
      </c>
      <c r="GW5" s="68">
        <f t="shared" ref="GW5" si="148">GV5+1</f>
        <v>45853</v>
      </c>
      <c r="GX5" s="68">
        <f t="shared" ref="GX5" si="149">GW5+1</f>
        <v>45854</v>
      </c>
      <c r="GY5" s="68">
        <f t="shared" ref="GY5" si="150">GX5+1</f>
        <v>45855</v>
      </c>
      <c r="GZ5" s="68">
        <f t="shared" ref="GZ5" si="151">GY5+1</f>
        <v>45856</v>
      </c>
      <c r="HA5" s="68">
        <f t="shared" ref="HA5" si="152">GZ5+1</f>
        <v>45857</v>
      </c>
      <c r="HB5" s="69">
        <f t="shared" ref="HB5" si="153">HA5+1</f>
        <v>45858</v>
      </c>
      <c r="HC5" s="67">
        <f t="shared" ref="HC5" si="154">HB5+1</f>
        <v>45859</v>
      </c>
      <c r="HD5" s="68">
        <f t="shared" ref="HD5" si="155">HC5+1</f>
        <v>45860</v>
      </c>
      <c r="HE5" s="68">
        <f t="shared" ref="HE5" si="156">HD5+1</f>
        <v>45861</v>
      </c>
      <c r="HF5" s="68">
        <f t="shared" ref="HF5" si="157">HE5+1</f>
        <v>45862</v>
      </c>
      <c r="HG5" s="68">
        <f t="shared" ref="HG5" si="158">HF5+1</f>
        <v>45863</v>
      </c>
      <c r="HH5" s="68">
        <f t="shared" ref="HH5" si="159">HG5+1</f>
        <v>45864</v>
      </c>
      <c r="HI5" s="69">
        <f t="shared" ref="HI5" si="160">HH5+1</f>
        <v>45865</v>
      </c>
      <c r="HJ5" s="67">
        <f t="shared" ref="HJ5" si="161">HI5+1</f>
        <v>45866</v>
      </c>
      <c r="HK5" s="68">
        <f t="shared" ref="HK5" si="162">HJ5+1</f>
        <v>45867</v>
      </c>
      <c r="HL5" s="68">
        <f t="shared" ref="HL5" si="163">HK5+1</f>
        <v>45868</v>
      </c>
      <c r="HM5" s="68">
        <f t="shared" ref="HM5" si="164">HL5+1</f>
        <v>45869</v>
      </c>
      <c r="HN5" s="68">
        <f t="shared" ref="HN5" si="165">HM5+1</f>
        <v>45870</v>
      </c>
      <c r="HO5" s="68">
        <f t="shared" ref="HO5" si="166">HN5+1</f>
        <v>45871</v>
      </c>
      <c r="HP5" s="69">
        <f t="shared" ref="HP5" si="167">HO5+1</f>
        <v>45872</v>
      </c>
      <c r="HQ5" s="67">
        <f t="shared" ref="HQ5" si="168">HP5+1</f>
        <v>45873</v>
      </c>
      <c r="HR5" s="68">
        <f t="shared" ref="HR5" si="169">HQ5+1</f>
        <v>45874</v>
      </c>
      <c r="HS5" s="68">
        <f t="shared" ref="HS5" si="170">HR5+1</f>
        <v>45875</v>
      </c>
      <c r="HT5" s="68">
        <f t="shared" ref="HT5" si="171">HS5+1</f>
        <v>45876</v>
      </c>
      <c r="HU5" s="68">
        <f t="shared" ref="HU5" si="172">HT5+1</f>
        <v>45877</v>
      </c>
      <c r="HV5" s="68">
        <f t="shared" ref="HV5" si="173">HU5+1</f>
        <v>45878</v>
      </c>
      <c r="HW5" s="69">
        <f t="shared" ref="HW5" si="174">HV5+1</f>
        <v>45879</v>
      </c>
      <c r="HX5" s="67">
        <f t="shared" ref="HX5" si="175">HW5+1</f>
        <v>45880</v>
      </c>
      <c r="HY5" s="68">
        <f t="shared" ref="HY5" si="176">HX5+1</f>
        <v>45881</v>
      </c>
      <c r="HZ5" s="68">
        <f t="shared" ref="HZ5" si="177">HY5+1</f>
        <v>45882</v>
      </c>
      <c r="IA5" s="68">
        <f t="shared" ref="IA5" si="178">HZ5+1</f>
        <v>45883</v>
      </c>
      <c r="IB5" s="68">
        <f t="shared" ref="IB5" si="179">IA5+1</f>
        <v>45884</v>
      </c>
      <c r="IC5" s="68">
        <f t="shared" ref="IC5" si="180">IB5+1</f>
        <v>45885</v>
      </c>
      <c r="ID5" s="69">
        <f t="shared" ref="ID5" si="181">IC5+1</f>
        <v>45886</v>
      </c>
      <c r="IE5" s="67">
        <f t="shared" ref="IE5" si="182">ID5+1</f>
        <v>45887</v>
      </c>
      <c r="IF5" s="68">
        <f t="shared" ref="IF5" si="183">IE5+1</f>
        <v>45888</v>
      </c>
      <c r="IG5" s="68">
        <f t="shared" ref="IG5" si="184">IF5+1</f>
        <v>45889</v>
      </c>
      <c r="IH5" s="68">
        <f t="shared" ref="IH5" si="185">IG5+1</f>
        <v>45890</v>
      </c>
      <c r="II5" s="68">
        <f t="shared" ref="II5" si="186">IH5+1</f>
        <v>45891</v>
      </c>
      <c r="IJ5" s="68">
        <f t="shared" ref="IJ5" si="187">II5+1</f>
        <v>45892</v>
      </c>
      <c r="IK5" s="69">
        <f t="shared" ref="IK5" si="188">IJ5+1</f>
        <v>45893</v>
      </c>
      <c r="IL5" s="67">
        <f t="shared" ref="IL5" si="189">IK5+1</f>
        <v>45894</v>
      </c>
      <c r="IM5" s="68">
        <f t="shared" ref="IM5" si="190">IL5+1</f>
        <v>45895</v>
      </c>
      <c r="IN5" s="68">
        <f t="shared" ref="IN5" si="191">IM5+1</f>
        <v>45896</v>
      </c>
      <c r="IO5" s="68">
        <f t="shared" ref="IO5" si="192">IN5+1</f>
        <v>45897</v>
      </c>
      <c r="IP5" s="68">
        <f t="shared" ref="IP5" si="193">IO5+1</f>
        <v>45898</v>
      </c>
      <c r="IQ5" s="68">
        <f t="shared" ref="IQ5:IR5" si="194">IP5+1</f>
        <v>45899</v>
      </c>
      <c r="IR5" s="68">
        <f t="shared" si="194"/>
        <v>45900</v>
      </c>
      <c r="IS5" s="67">
        <f t="shared" ref="IS5" si="195">IR5+1</f>
        <v>45901</v>
      </c>
      <c r="IT5" s="68">
        <f t="shared" ref="IT5" si="196">IS5+1</f>
        <v>45902</v>
      </c>
      <c r="IU5" s="68">
        <f t="shared" ref="IU5" si="197">IT5+1</f>
        <v>45903</v>
      </c>
      <c r="IV5" s="68">
        <f t="shared" ref="IV5" si="198">IU5+1</f>
        <v>45904</v>
      </c>
      <c r="IW5" s="68">
        <f t="shared" ref="IW5" si="199">IV5+1</f>
        <v>45905</v>
      </c>
      <c r="IX5" s="68">
        <f t="shared" ref="IX5" si="200">IW5+1</f>
        <v>45906</v>
      </c>
      <c r="IY5" s="69">
        <f t="shared" ref="IY5" si="201">IX5+1</f>
        <v>45907</v>
      </c>
      <c r="IZ5" s="67">
        <f t="shared" ref="IZ5" si="202">IY5+1</f>
        <v>45908</v>
      </c>
      <c r="JA5" s="68">
        <f t="shared" ref="JA5" si="203">IZ5+1</f>
        <v>45909</v>
      </c>
      <c r="JB5" s="68">
        <f t="shared" ref="JB5" si="204">JA5+1</f>
        <v>45910</v>
      </c>
      <c r="JC5" s="68">
        <f t="shared" ref="JC5" si="205">JB5+1</f>
        <v>45911</v>
      </c>
      <c r="JD5" s="68">
        <f t="shared" ref="JD5" si="206">JC5+1</f>
        <v>45912</v>
      </c>
      <c r="JE5" s="68">
        <f t="shared" ref="JE5" si="207">JD5+1</f>
        <v>45913</v>
      </c>
      <c r="JF5" s="69">
        <f t="shared" ref="JF5" si="208">JE5+1</f>
        <v>45914</v>
      </c>
      <c r="JG5" s="67">
        <f t="shared" ref="JG5" si="209">JF5+1</f>
        <v>45915</v>
      </c>
      <c r="JH5" s="68">
        <f t="shared" ref="JH5" si="210">JG5+1</f>
        <v>45916</v>
      </c>
      <c r="JI5" s="68">
        <f t="shared" ref="JI5" si="211">JH5+1</f>
        <v>45917</v>
      </c>
      <c r="JJ5" s="68">
        <f t="shared" ref="JJ5" si="212">JI5+1</f>
        <v>45918</v>
      </c>
      <c r="JK5" s="68">
        <f t="shared" ref="JK5" si="213">JJ5+1</f>
        <v>45919</v>
      </c>
      <c r="JL5" s="68">
        <f t="shared" ref="JL5" si="214">JK5+1</f>
        <v>45920</v>
      </c>
      <c r="JM5" s="69">
        <f t="shared" ref="JM5" si="215">JL5+1</f>
        <v>45921</v>
      </c>
      <c r="JN5" s="67">
        <f t="shared" ref="JN5" si="216">JM5+1</f>
        <v>45922</v>
      </c>
      <c r="JO5" s="68">
        <f t="shared" ref="JO5" si="217">JN5+1</f>
        <v>45923</v>
      </c>
      <c r="JP5" s="68">
        <f t="shared" ref="JP5" si="218">JO5+1</f>
        <v>45924</v>
      </c>
      <c r="JQ5" s="68">
        <f t="shared" ref="JQ5" si="219">JP5+1</f>
        <v>45925</v>
      </c>
      <c r="JR5" s="68">
        <f t="shared" ref="JR5" si="220">JQ5+1</f>
        <v>45926</v>
      </c>
      <c r="JS5" s="68">
        <f t="shared" ref="JS5" si="221">JR5+1</f>
        <v>45927</v>
      </c>
      <c r="JT5" s="69">
        <f t="shared" ref="JT5" si="222">JS5+1</f>
        <v>45928</v>
      </c>
      <c r="JU5" s="67">
        <f t="shared" ref="JU5" si="223">JT5+1</f>
        <v>45929</v>
      </c>
      <c r="JV5" s="68">
        <f t="shared" ref="JV5" si="224">JU5+1</f>
        <v>45930</v>
      </c>
      <c r="JW5" s="68">
        <f t="shared" ref="JW5" si="225">JV5+1</f>
        <v>45931</v>
      </c>
      <c r="JX5" s="68">
        <f t="shared" ref="JX5" si="226">JW5+1</f>
        <v>45932</v>
      </c>
      <c r="JY5" s="68">
        <f t="shared" ref="JY5" si="227">JX5+1</f>
        <v>45933</v>
      </c>
      <c r="JZ5" s="68">
        <f t="shared" ref="JZ5" si="228">JY5+1</f>
        <v>45934</v>
      </c>
      <c r="KA5" s="69">
        <f t="shared" ref="KA5" si="229">JZ5+1</f>
        <v>45935</v>
      </c>
      <c r="KB5" s="67">
        <f t="shared" ref="KB5" si="230">KA5+1</f>
        <v>45936</v>
      </c>
      <c r="KC5" s="68">
        <f t="shared" ref="KC5" si="231">KB5+1</f>
        <v>45937</v>
      </c>
      <c r="KD5" s="68">
        <f t="shared" ref="KD5" si="232">KC5+1</f>
        <v>45938</v>
      </c>
      <c r="KE5" s="68">
        <f t="shared" ref="KE5" si="233">KD5+1</f>
        <v>45939</v>
      </c>
      <c r="KF5" s="68">
        <f t="shared" ref="KF5" si="234">KE5+1</f>
        <v>45940</v>
      </c>
      <c r="KG5" s="68">
        <f t="shared" ref="KG5" si="235">KF5+1</f>
        <v>45941</v>
      </c>
      <c r="KH5" s="69">
        <f t="shared" ref="KH5" si="236">KG5+1</f>
        <v>45942</v>
      </c>
      <c r="KI5" s="67">
        <f t="shared" ref="KI5" si="237">KH5+1</f>
        <v>45943</v>
      </c>
      <c r="KJ5" s="68">
        <f t="shared" ref="KJ5" si="238">KI5+1</f>
        <v>45944</v>
      </c>
      <c r="KK5" s="68">
        <f t="shared" ref="KK5" si="239">KJ5+1</f>
        <v>45945</v>
      </c>
      <c r="KL5" s="68">
        <f t="shared" ref="KL5" si="240">KK5+1</f>
        <v>45946</v>
      </c>
      <c r="KM5" s="68">
        <f t="shared" ref="KM5" si="241">KL5+1</f>
        <v>45947</v>
      </c>
      <c r="KN5" s="68">
        <f t="shared" ref="KN5" si="242">KM5+1</f>
        <v>45948</v>
      </c>
      <c r="KO5" s="69">
        <f t="shared" ref="KO5" si="243">KN5+1</f>
        <v>45949</v>
      </c>
      <c r="KP5" s="67">
        <f t="shared" ref="KP5" si="244">KO5+1</f>
        <v>45950</v>
      </c>
      <c r="KQ5" s="68">
        <f t="shared" ref="KQ5" si="245">KP5+1</f>
        <v>45951</v>
      </c>
      <c r="KR5" s="68">
        <f t="shared" ref="KR5" si="246">KQ5+1</f>
        <v>45952</v>
      </c>
      <c r="KS5" s="68">
        <f t="shared" ref="KS5" si="247">KR5+1</f>
        <v>45953</v>
      </c>
      <c r="KT5" s="68">
        <f t="shared" ref="KT5" si="248">KS5+1</f>
        <v>45954</v>
      </c>
      <c r="KU5" s="68">
        <f t="shared" ref="KU5" si="249">KT5+1</f>
        <v>45955</v>
      </c>
      <c r="KV5" s="69">
        <f t="shared" ref="KV5" si="250">KU5+1</f>
        <v>45956</v>
      </c>
      <c r="KW5" s="67">
        <f t="shared" ref="KW5" si="251">KV5+1</f>
        <v>45957</v>
      </c>
      <c r="KX5" s="68">
        <f t="shared" ref="KX5" si="252">KW5+1</f>
        <v>45958</v>
      </c>
      <c r="KY5" s="68">
        <f t="shared" ref="KY5" si="253">KX5+1</f>
        <v>45959</v>
      </c>
      <c r="KZ5" s="68">
        <f t="shared" ref="KZ5" si="254">KY5+1</f>
        <v>45960</v>
      </c>
      <c r="LA5" s="68">
        <f t="shared" ref="LA5" si="255">KZ5+1</f>
        <v>45961</v>
      </c>
      <c r="LB5" s="68">
        <f t="shared" ref="LB5" si="256">LA5+1</f>
        <v>45962</v>
      </c>
      <c r="LC5" s="69">
        <f t="shared" ref="LC5" si="257">LB5+1</f>
        <v>45963</v>
      </c>
      <c r="LD5" s="67">
        <f t="shared" ref="LD5" si="258">LC5+1</f>
        <v>45964</v>
      </c>
      <c r="LE5" s="68">
        <f t="shared" ref="LE5" si="259">LD5+1</f>
        <v>45965</v>
      </c>
      <c r="LF5" s="68">
        <f t="shared" ref="LF5" si="260">LE5+1</f>
        <v>45966</v>
      </c>
      <c r="LG5" s="68">
        <f t="shared" ref="LG5" si="261">LF5+1</f>
        <v>45967</v>
      </c>
      <c r="LH5" s="68">
        <f t="shared" ref="LH5" si="262">LG5+1</f>
        <v>45968</v>
      </c>
      <c r="LI5" s="68">
        <f t="shared" ref="LI5" si="263">LH5+1</f>
        <v>45969</v>
      </c>
      <c r="LJ5" s="69">
        <f t="shared" ref="LJ5" si="264">LI5+1</f>
        <v>45970</v>
      </c>
      <c r="LK5" s="67">
        <f t="shared" ref="LK5" si="265">LJ5+1</f>
        <v>45971</v>
      </c>
      <c r="LL5" s="68">
        <f t="shared" ref="LL5" si="266">LK5+1</f>
        <v>45972</v>
      </c>
      <c r="LM5" s="68">
        <f t="shared" ref="LM5" si="267">LL5+1</f>
        <v>45973</v>
      </c>
      <c r="LN5" s="68">
        <f t="shared" ref="LN5" si="268">LM5+1</f>
        <v>45974</v>
      </c>
      <c r="LO5" s="68">
        <f t="shared" ref="LO5" si="269">LN5+1</f>
        <v>45975</v>
      </c>
      <c r="LP5" s="68">
        <f t="shared" ref="LP5" si="270">LO5+1</f>
        <v>45976</v>
      </c>
      <c r="LQ5" s="69">
        <f t="shared" ref="LQ5" si="271">LP5+1</f>
        <v>45977</v>
      </c>
      <c r="LR5" s="67">
        <f t="shared" ref="LR5" si="272">LQ5+1</f>
        <v>45978</v>
      </c>
      <c r="LS5" s="68">
        <f t="shared" ref="LS5" si="273">LR5+1</f>
        <v>45979</v>
      </c>
      <c r="LT5" s="68">
        <f t="shared" ref="LT5" si="274">LS5+1</f>
        <v>45980</v>
      </c>
      <c r="LU5" s="68">
        <f t="shared" ref="LU5" si="275">LT5+1</f>
        <v>45981</v>
      </c>
      <c r="LV5" s="68">
        <f t="shared" ref="LV5" si="276">LU5+1</f>
        <v>45982</v>
      </c>
      <c r="LW5" s="68">
        <f t="shared" ref="LW5" si="277">LV5+1</f>
        <v>45983</v>
      </c>
      <c r="LX5" s="69">
        <f t="shared" ref="LX5" si="278">LW5+1</f>
        <v>45984</v>
      </c>
      <c r="LY5" s="67">
        <f t="shared" ref="LY5" si="279">LX5+1</f>
        <v>45985</v>
      </c>
      <c r="LZ5" s="68">
        <f t="shared" ref="LZ5" si="280">LY5+1</f>
        <v>45986</v>
      </c>
      <c r="MA5" s="68">
        <f t="shared" ref="MA5" si="281">LZ5+1</f>
        <v>45987</v>
      </c>
      <c r="MB5" s="68">
        <f t="shared" ref="MB5" si="282">MA5+1</f>
        <v>45988</v>
      </c>
      <c r="MC5" s="68">
        <f t="shared" ref="MC5" si="283">MB5+1</f>
        <v>45989</v>
      </c>
      <c r="MD5" s="68">
        <f t="shared" ref="MD5" si="284">MC5+1</f>
        <v>45990</v>
      </c>
      <c r="ME5" s="69">
        <f t="shared" ref="ME5" si="285">MD5+1</f>
        <v>45991</v>
      </c>
      <c r="MF5" s="67">
        <f t="shared" ref="MF5" si="286">ME5+1</f>
        <v>45992</v>
      </c>
      <c r="MG5" s="68">
        <f t="shared" ref="MG5" si="287">MF5+1</f>
        <v>45993</v>
      </c>
      <c r="MH5" s="68">
        <f t="shared" ref="MH5" si="288">MG5+1</f>
        <v>45994</v>
      </c>
      <c r="MI5" s="68">
        <f t="shared" ref="MI5" si="289">MH5+1</f>
        <v>45995</v>
      </c>
      <c r="MJ5" s="68">
        <f t="shared" ref="MJ5" si="290">MI5+1</f>
        <v>45996</v>
      </c>
      <c r="MK5" s="68">
        <f t="shared" ref="MK5" si="291">MJ5+1</f>
        <v>45997</v>
      </c>
      <c r="ML5" s="69">
        <f t="shared" ref="ML5" si="292">MK5+1</f>
        <v>45998</v>
      </c>
    </row>
    <row r="6" spans="1:350" ht="29.25" customHeight="1" thickBot="1">
      <c r="A6" s="34" t="s">
        <v>174</v>
      </c>
      <c r="B6" s="8" t="s">
        <v>175</v>
      </c>
      <c r="C6" s="9" t="s">
        <v>176</v>
      </c>
      <c r="D6" s="126" t="s">
        <v>177</v>
      </c>
      <c r="E6" s="126" t="s">
        <v>178</v>
      </c>
      <c r="F6" s="9"/>
      <c r="G6" s="9" t="s">
        <v>179</v>
      </c>
      <c r="H6" s="10" t="str">
        <f t="shared" ref="H6" si="293">LEFT(TEXT(H5,"ddd"),1)</f>
        <v>s</v>
      </c>
      <c r="I6" s="10" t="str">
        <f t="shared" ref="I6:AQ6" si="294">LEFT(TEXT(I5,"ddd"),1)</f>
        <v>t</v>
      </c>
      <c r="J6" s="10" t="str">
        <f t="shared" si="294"/>
        <v>q</v>
      </c>
      <c r="K6" s="10" t="str">
        <f t="shared" si="294"/>
        <v>q</v>
      </c>
      <c r="L6" s="10" t="str">
        <f t="shared" si="294"/>
        <v>s</v>
      </c>
      <c r="M6" s="10" t="str">
        <f t="shared" si="294"/>
        <v>s</v>
      </c>
      <c r="N6" s="10" t="str">
        <f t="shared" si="294"/>
        <v>d</v>
      </c>
      <c r="O6" s="10" t="str">
        <f t="shared" si="294"/>
        <v>s</v>
      </c>
      <c r="P6" s="10" t="str">
        <f t="shared" si="294"/>
        <v>t</v>
      </c>
      <c r="Q6" s="10" t="str">
        <f t="shared" si="294"/>
        <v>q</v>
      </c>
      <c r="R6" s="10" t="str">
        <f t="shared" si="294"/>
        <v>q</v>
      </c>
      <c r="S6" s="10" t="str">
        <f t="shared" si="294"/>
        <v>s</v>
      </c>
      <c r="T6" s="10" t="str">
        <f t="shared" si="294"/>
        <v>s</v>
      </c>
      <c r="U6" s="10" t="str">
        <f t="shared" si="294"/>
        <v>d</v>
      </c>
      <c r="V6" s="10" t="str">
        <f t="shared" si="294"/>
        <v>s</v>
      </c>
      <c r="W6" s="10" t="str">
        <f t="shared" si="294"/>
        <v>t</v>
      </c>
      <c r="X6" s="10" t="str">
        <f t="shared" si="294"/>
        <v>q</v>
      </c>
      <c r="Y6" s="10" t="str">
        <f t="shared" si="294"/>
        <v>q</v>
      </c>
      <c r="Z6" s="10" t="str">
        <f t="shared" si="294"/>
        <v>s</v>
      </c>
      <c r="AA6" s="10" t="str">
        <f t="shared" si="294"/>
        <v>s</v>
      </c>
      <c r="AB6" s="10" t="str">
        <f t="shared" si="294"/>
        <v>d</v>
      </c>
      <c r="AC6" s="10" t="str">
        <f t="shared" si="294"/>
        <v>s</v>
      </c>
      <c r="AD6" s="10" t="str">
        <f t="shared" si="294"/>
        <v>t</v>
      </c>
      <c r="AE6" s="10" t="str">
        <f t="shared" si="294"/>
        <v>q</v>
      </c>
      <c r="AF6" s="10" t="str">
        <f t="shared" si="294"/>
        <v>q</v>
      </c>
      <c r="AG6" s="10" t="str">
        <f t="shared" si="294"/>
        <v>s</v>
      </c>
      <c r="AH6" s="10" t="str">
        <f t="shared" si="294"/>
        <v>s</v>
      </c>
      <c r="AI6" s="10" t="str">
        <f t="shared" si="294"/>
        <v>d</v>
      </c>
      <c r="AJ6" s="10" t="str">
        <f t="shared" si="294"/>
        <v>s</v>
      </c>
      <c r="AK6" s="10" t="str">
        <f t="shared" si="294"/>
        <v>t</v>
      </c>
      <c r="AL6" s="10" t="str">
        <f t="shared" si="294"/>
        <v>q</v>
      </c>
      <c r="AM6" s="10" t="str">
        <f t="shared" si="294"/>
        <v>q</v>
      </c>
      <c r="AN6" s="10" t="str">
        <f t="shared" si="294"/>
        <v>s</v>
      </c>
      <c r="AO6" s="10" t="str">
        <f t="shared" si="294"/>
        <v>s</v>
      </c>
      <c r="AP6" s="10" t="str">
        <f t="shared" si="294"/>
        <v>d</v>
      </c>
      <c r="AQ6" s="10" t="str">
        <f t="shared" si="294"/>
        <v>s</v>
      </c>
      <c r="AR6" s="10" t="str">
        <f t="shared" ref="AR6:BK6" si="295">LEFT(TEXT(AR5,"ddd"),1)</f>
        <v>t</v>
      </c>
      <c r="AS6" s="10" t="str">
        <f t="shared" si="295"/>
        <v>q</v>
      </c>
      <c r="AT6" s="10" t="str">
        <f t="shared" si="295"/>
        <v>q</v>
      </c>
      <c r="AU6" s="10" t="str">
        <f t="shared" si="295"/>
        <v>s</v>
      </c>
      <c r="AV6" s="10" t="str">
        <f t="shared" si="295"/>
        <v>s</v>
      </c>
      <c r="AW6" s="10" t="str">
        <f t="shared" si="295"/>
        <v>d</v>
      </c>
      <c r="AX6" s="10" t="str">
        <f t="shared" si="295"/>
        <v>s</v>
      </c>
      <c r="AY6" s="10" t="str">
        <f t="shared" si="295"/>
        <v>t</v>
      </c>
      <c r="AZ6" s="10" t="str">
        <f t="shared" si="295"/>
        <v>q</v>
      </c>
      <c r="BA6" s="10" t="str">
        <f t="shared" si="295"/>
        <v>q</v>
      </c>
      <c r="BB6" s="10" t="str">
        <f t="shared" si="295"/>
        <v>s</v>
      </c>
      <c r="BC6" s="10" t="str">
        <f t="shared" si="295"/>
        <v>s</v>
      </c>
      <c r="BD6" s="10" t="str">
        <f t="shared" si="295"/>
        <v>d</v>
      </c>
      <c r="BE6" s="10" t="str">
        <f t="shared" si="295"/>
        <v>s</v>
      </c>
      <c r="BF6" s="10" t="str">
        <f t="shared" si="295"/>
        <v>t</v>
      </c>
      <c r="BG6" s="10" t="str">
        <f t="shared" si="295"/>
        <v>q</v>
      </c>
      <c r="BH6" s="10" t="str">
        <f t="shared" si="295"/>
        <v>q</v>
      </c>
      <c r="BI6" s="10" t="str">
        <f t="shared" si="295"/>
        <v>s</v>
      </c>
      <c r="BJ6" s="10" t="str">
        <f t="shared" si="295"/>
        <v>s</v>
      </c>
      <c r="BK6" s="10" t="str">
        <f t="shared" si="295"/>
        <v>d</v>
      </c>
      <c r="BL6" s="10" t="str">
        <f t="shared" ref="BL6:BR6" si="296">LEFT(TEXT(BL5,"ddd"),1)</f>
        <v>s</v>
      </c>
      <c r="BM6" s="10" t="str">
        <f t="shared" si="296"/>
        <v>t</v>
      </c>
      <c r="BN6" s="10" t="str">
        <f t="shared" si="296"/>
        <v>q</v>
      </c>
      <c r="BO6" s="10" t="str">
        <f t="shared" si="296"/>
        <v>q</v>
      </c>
      <c r="BP6" s="10" t="str">
        <f t="shared" si="296"/>
        <v>s</v>
      </c>
      <c r="BQ6" s="10" t="str">
        <f t="shared" si="296"/>
        <v>s</v>
      </c>
      <c r="BR6" s="10" t="str">
        <f t="shared" si="296"/>
        <v>d</v>
      </c>
      <c r="BS6" s="10" t="str">
        <f t="shared" ref="BS6:CF6" si="297">LEFT(TEXT(BS5,"ddd"),1)</f>
        <v>s</v>
      </c>
      <c r="BT6" s="10" t="str">
        <f t="shared" si="297"/>
        <v>t</v>
      </c>
      <c r="BU6" s="10" t="str">
        <f t="shared" si="297"/>
        <v>q</v>
      </c>
      <c r="BV6" s="10" t="str">
        <f t="shared" si="297"/>
        <v>q</v>
      </c>
      <c r="BW6" s="10" t="str">
        <f t="shared" si="297"/>
        <v>s</v>
      </c>
      <c r="BX6" s="10" t="str">
        <f t="shared" si="297"/>
        <v>s</v>
      </c>
      <c r="BY6" s="10" t="str">
        <f t="shared" si="297"/>
        <v>d</v>
      </c>
      <c r="BZ6" s="10" t="str">
        <f t="shared" si="297"/>
        <v>s</v>
      </c>
      <c r="CA6" s="10" t="str">
        <f t="shared" si="297"/>
        <v>t</v>
      </c>
      <c r="CB6" s="10" t="str">
        <f t="shared" si="297"/>
        <v>q</v>
      </c>
      <c r="CC6" s="10" t="str">
        <f t="shared" si="297"/>
        <v>q</v>
      </c>
      <c r="CD6" s="10" t="str">
        <f t="shared" si="297"/>
        <v>s</v>
      </c>
      <c r="CE6" s="10" t="str">
        <f t="shared" si="297"/>
        <v>s</v>
      </c>
      <c r="CF6" s="10" t="str">
        <f t="shared" si="297"/>
        <v>d</v>
      </c>
      <c r="CG6" s="10" t="str">
        <f t="shared" ref="CG6:CT6" si="298">LEFT(TEXT(CG5,"ddd"),1)</f>
        <v>s</v>
      </c>
      <c r="CH6" s="10" t="str">
        <f t="shared" si="298"/>
        <v>t</v>
      </c>
      <c r="CI6" s="10" t="str">
        <f t="shared" si="298"/>
        <v>q</v>
      </c>
      <c r="CJ6" s="10" t="str">
        <f t="shared" si="298"/>
        <v>q</v>
      </c>
      <c r="CK6" s="10" t="str">
        <f t="shared" si="298"/>
        <v>s</v>
      </c>
      <c r="CL6" s="10" t="str">
        <f t="shared" si="298"/>
        <v>s</v>
      </c>
      <c r="CM6" s="10" t="str">
        <f t="shared" si="298"/>
        <v>d</v>
      </c>
      <c r="CN6" s="10" t="str">
        <f t="shared" si="298"/>
        <v>s</v>
      </c>
      <c r="CO6" s="10" t="str">
        <f t="shared" si="298"/>
        <v>t</v>
      </c>
      <c r="CP6" s="10" t="str">
        <f t="shared" si="298"/>
        <v>q</v>
      </c>
      <c r="CQ6" s="10" t="str">
        <f t="shared" si="298"/>
        <v>q</v>
      </c>
      <c r="CR6" s="10" t="str">
        <f t="shared" si="298"/>
        <v>s</v>
      </c>
      <c r="CS6" s="10" t="str">
        <f t="shared" si="298"/>
        <v>s</v>
      </c>
      <c r="CT6" s="10" t="str">
        <f t="shared" si="298"/>
        <v>d</v>
      </c>
      <c r="CU6" s="10" t="str">
        <f t="shared" ref="CU6:DH6" si="299">LEFT(TEXT(CU5,"ddd"),1)</f>
        <v>s</v>
      </c>
      <c r="CV6" s="10" t="str">
        <f t="shared" si="299"/>
        <v>t</v>
      </c>
      <c r="CW6" s="10" t="str">
        <f t="shared" si="299"/>
        <v>q</v>
      </c>
      <c r="CX6" s="10" t="str">
        <f t="shared" si="299"/>
        <v>q</v>
      </c>
      <c r="CY6" s="10" t="str">
        <f t="shared" si="299"/>
        <v>s</v>
      </c>
      <c r="CZ6" s="10" t="str">
        <f t="shared" si="299"/>
        <v>s</v>
      </c>
      <c r="DA6" s="10" t="str">
        <f t="shared" si="299"/>
        <v>d</v>
      </c>
      <c r="DB6" s="10" t="str">
        <f t="shared" si="299"/>
        <v>s</v>
      </c>
      <c r="DC6" s="10" t="str">
        <f t="shared" si="299"/>
        <v>t</v>
      </c>
      <c r="DD6" s="10" t="str">
        <f t="shared" si="299"/>
        <v>q</v>
      </c>
      <c r="DE6" s="10" t="str">
        <f t="shared" si="299"/>
        <v>q</v>
      </c>
      <c r="DF6" s="10" t="str">
        <f t="shared" si="299"/>
        <v>s</v>
      </c>
      <c r="DG6" s="10" t="str">
        <f t="shared" si="299"/>
        <v>s</v>
      </c>
      <c r="DH6" s="10" t="str">
        <f t="shared" si="299"/>
        <v>d</v>
      </c>
      <c r="DI6" s="10" t="str">
        <f t="shared" ref="DI6:DV6" si="300">LEFT(TEXT(DI5,"ddd"),1)</f>
        <v>s</v>
      </c>
      <c r="DJ6" s="10" t="str">
        <f t="shared" si="300"/>
        <v>t</v>
      </c>
      <c r="DK6" s="10" t="str">
        <f t="shared" si="300"/>
        <v>q</v>
      </c>
      <c r="DL6" s="10" t="str">
        <f t="shared" si="300"/>
        <v>q</v>
      </c>
      <c r="DM6" s="10" t="str">
        <f t="shared" si="300"/>
        <v>s</v>
      </c>
      <c r="DN6" s="10" t="str">
        <f t="shared" si="300"/>
        <v>s</v>
      </c>
      <c r="DO6" s="10" t="str">
        <f t="shared" si="300"/>
        <v>d</v>
      </c>
      <c r="DP6" s="10" t="str">
        <f t="shared" si="300"/>
        <v>s</v>
      </c>
      <c r="DQ6" s="10" t="str">
        <f t="shared" si="300"/>
        <v>t</v>
      </c>
      <c r="DR6" s="10" t="str">
        <f t="shared" si="300"/>
        <v>q</v>
      </c>
      <c r="DS6" s="10" t="str">
        <f t="shared" si="300"/>
        <v>q</v>
      </c>
      <c r="DT6" s="10" t="str">
        <f t="shared" si="300"/>
        <v>s</v>
      </c>
      <c r="DU6" s="10" t="str">
        <f t="shared" si="300"/>
        <v>s</v>
      </c>
      <c r="DV6" s="10" t="str">
        <f t="shared" si="300"/>
        <v>d</v>
      </c>
      <c r="DW6" s="10" t="str">
        <f t="shared" ref="DW6:EC6" si="301">LEFT(TEXT(DW5,"ddd"),1)</f>
        <v>s</v>
      </c>
      <c r="DX6" s="10" t="str">
        <f t="shared" si="301"/>
        <v>t</v>
      </c>
      <c r="DY6" s="10" t="str">
        <f t="shared" si="301"/>
        <v>q</v>
      </c>
      <c r="DZ6" s="10" t="str">
        <f t="shared" ref="DZ6" si="302">LEFT(TEXT(DZ5,"ddd"),1)</f>
        <v>q</v>
      </c>
      <c r="EA6" s="10" t="str">
        <f t="shared" si="301"/>
        <v>s</v>
      </c>
      <c r="EB6" s="10" t="str">
        <f t="shared" si="301"/>
        <v>s</v>
      </c>
      <c r="EC6" s="10" t="str">
        <f t="shared" si="301"/>
        <v>d</v>
      </c>
      <c r="ED6" s="10" t="str">
        <f t="shared" ref="ED6:EX6" si="303">LEFT(TEXT(ED5,"ddd"),1)</f>
        <v>s</v>
      </c>
      <c r="EE6" s="10" t="str">
        <f t="shared" si="303"/>
        <v>t</v>
      </c>
      <c r="EF6" s="10" t="str">
        <f t="shared" si="303"/>
        <v>q</v>
      </c>
      <c r="EG6" s="10" t="str">
        <f t="shared" si="303"/>
        <v>q</v>
      </c>
      <c r="EH6" s="10" t="str">
        <f t="shared" si="303"/>
        <v>s</v>
      </c>
      <c r="EI6" s="10" t="str">
        <f t="shared" si="303"/>
        <v>s</v>
      </c>
      <c r="EJ6" s="10" t="str">
        <f t="shared" si="303"/>
        <v>d</v>
      </c>
      <c r="EK6" s="10" t="str">
        <f t="shared" si="303"/>
        <v>s</v>
      </c>
      <c r="EL6" s="10" t="str">
        <f t="shared" si="303"/>
        <v>t</v>
      </c>
      <c r="EM6" s="10" t="str">
        <f t="shared" si="303"/>
        <v>q</v>
      </c>
      <c r="EN6" s="10" t="str">
        <f t="shared" si="303"/>
        <v>q</v>
      </c>
      <c r="EO6" s="10" t="str">
        <f t="shared" si="303"/>
        <v>s</v>
      </c>
      <c r="EP6" s="10" t="str">
        <f t="shared" si="303"/>
        <v>s</v>
      </c>
      <c r="EQ6" s="10" t="str">
        <f t="shared" si="303"/>
        <v>d</v>
      </c>
      <c r="ER6" s="10" t="str">
        <f t="shared" si="303"/>
        <v>s</v>
      </c>
      <c r="ES6" s="10" t="str">
        <f t="shared" si="303"/>
        <v>t</v>
      </c>
      <c r="ET6" s="10" t="str">
        <f t="shared" si="303"/>
        <v>q</v>
      </c>
      <c r="EU6" s="10" t="str">
        <f t="shared" si="303"/>
        <v>q</v>
      </c>
      <c r="EV6" s="10" t="str">
        <f t="shared" si="303"/>
        <v>s</v>
      </c>
      <c r="EW6" s="10" t="str">
        <f t="shared" si="303"/>
        <v>s</v>
      </c>
      <c r="EX6" s="10" t="str">
        <f t="shared" si="303"/>
        <v>d</v>
      </c>
      <c r="EY6" s="10" t="str">
        <f t="shared" ref="EY6:FY6" si="304">LEFT(TEXT(EY5,"ddd"),1)</f>
        <v>s</v>
      </c>
      <c r="EZ6" s="10" t="str">
        <f t="shared" si="304"/>
        <v>t</v>
      </c>
      <c r="FA6" s="10" t="str">
        <f t="shared" si="304"/>
        <v>q</v>
      </c>
      <c r="FB6" s="10" t="str">
        <f t="shared" si="304"/>
        <v>q</v>
      </c>
      <c r="FC6" s="10" t="str">
        <f t="shared" si="304"/>
        <v>s</v>
      </c>
      <c r="FD6" s="10" t="str">
        <f t="shared" si="304"/>
        <v>s</v>
      </c>
      <c r="FE6" s="10" t="str">
        <f t="shared" si="304"/>
        <v>d</v>
      </c>
      <c r="FF6" s="10" t="str">
        <f t="shared" si="304"/>
        <v>s</v>
      </c>
      <c r="FG6" s="10" t="str">
        <f t="shared" si="304"/>
        <v>t</v>
      </c>
      <c r="FH6" s="10" t="str">
        <f t="shared" si="304"/>
        <v>q</v>
      </c>
      <c r="FI6" s="10" t="str">
        <f t="shared" si="304"/>
        <v>q</v>
      </c>
      <c r="FJ6" s="10" t="str">
        <f t="shared" si="304"/>
        <v>s</v>
      </c>
      <c r="FK6" s="10" t="str">
        <f t="shared" si="304"/>
        <v>s</v>
      </c>
      <c r="FL6" s="10" t="str">
        <f t="shared" si="304"/>
        <v>d</v>
      </c>
      <c r="FM6" s="10" t="str">
        <f t="shared" si="304"/>
        <v>s</v>
      </c>
      <c r="FN6" s="10" t="str">
        <f t="shared" si="304"/>
        <v>t</v>
      </c>
      <c r="FO6" s="10" t="str">
        <f t="shared" si="304"/>
        <v>q</v>
      </c>
      <c r="FP6" s="10" t="str">
        <f t="shared" si="304"/>
        <v>q</v>
      </c>
      <c r="FQ6" s="10" t="str">
        <f t="shared" si="304"/>
        <v>s</v>
      </c>
      <c r="FR6" s="10" t="str">
        <f t="shared" si="304"/>
        <v>s</v>
      </c>
      <c r="FS6" s="10" t="str">
        <f t="shared" si="304"/>
        <v>d</v>
      </c>
      <c r="FT6" s="10" t="str">
        <f t="shared" si="304"/>
        <v>s</v>
      </c>
      <c r="FU6" s="10" t="str">
        <f t="shared" si="304"/>
        <v>t</v>
      </c>
      <c r="FV6" s="10" t="str">
        <f t="shared" si="304"/>
        <v>q</v>
      </c>
      <c r="FW6" s="10" t="str">
        <f t="shared" si="304"/>
        <v>q</v>
      </c>
      <c r="FX6" s="10" t="str">
        <f t="shared" si="304"/>
        <v>s</v>
      </c>
      <c r="FY6" s="10" t="str">
        <f t="shared" si="304"/>
        <v>s</v>
      </c>
      <c r="FZ6" s="10" t="str">
        <f t="shared" ref="FZ6" si="305">LEFT(TEXT(FZ5,"ddd"),1)</f>
        <v>d</v>
      </c>
      <c r="GA6" s="10" t="str">
        <f t="shared" ref="GA6:GN6" si="306">LEFT(TEXT(GA5,"ddd"),1)</f>
        <v>s</v>
      </c>
      <c r="GB6" s="10" t="str">
        <f t="shared" si="306"/>
        <v>t</v>
      </c>
      <c r="GC6" s="10" t="str">
        <f t="shared" si="306"/>
        <v>q</v>
      </c>
      <c r="GD6" s="10" t="str">
        <f t="shared" si="306"/>
        <v>q</v>
      </c>
      <c r="GE6" s="10" t="str">
        <f t="shared" si="306"/>
        <v>s</v>
      </c>
      <c r="GF6" s="10" t="str">
        <f t="shared" si="306"/>
        <v>s</v>
      </c>
      <c r="GG6" s="10" t="str">
        <f t="shared" si="306"/>
        <v>d</v>
      </c>
      <c r="GH6" s="10" t="str">
        <f t="shared" si="306"/>
        <v>s</v>
      </c>
      <c r="GI6" s="10" t="str">
        <f t="shared" si="306"/>
        <v>t</v>
      </c>
      <c r="GJ6" s="10" t="str">
        <f t="shared" si="306"/>
        <v>q</v>
      </c>
      <c r="GK6" s="10" t="str">
        <f t="shared" si="306"/>
        <v>q</v>
      </c>
      <c r="GL6" s="10" t="str">
        <f t="shared" si="306"/>
        <v>s</v>
      </c>
      <c r="GM6" s="10" t="str">
        <f t="shared" si="306"/>
        <v>s</v>
      </c>
      <c r="GN6" s="10" t="str">
        <f t="shared" si="306"/>
        <v>d</v>
      </c>
      <c r="GO6" s="10" t="str">
        <f t="shared" ref="GO6:IZ6" si="307">LEFT(TEXT(GO5,"ddd"),1)</f>
        <v>s</v>
      </c>
      <c r="GP6" s="10" t="str">
        <f t="shared" si="307"/>
        <v>t</v>
      </c>
      <c r="GQ6" s="10" t="str">
        <f t="shared" si="307"/>
        <v>q</v>
      </c>
      <c r="GR6" s="10" t="str">
        <f t="shared" si="307"/>
        <v>q</v>
      </c>
      <c r="GS6" s="10" t="str">
        <f t="shared" si="307"/>
        <v>s</v>
      </c>
      <c r="GT6" s="10" t="str">
        <f t="shared" si="307"/>
        <v>s</v>
      </c>
      <c r="GU6" s="10" t="str">
        <f t="shared" si="307"/>
        <v>d</v>
      </c>
      <c r="GV6" s="10" t="str">
        <f t="shared" si="307"/>
        <v>s</v>
      </c>
      <c r="GW6" s="10" t="str">
        <f t="shared" si="307"/>
        <v>t</v>
      </c>
      <c r="GX6" s="10" t="str">
        <f t="shared" si="307"/>
        <v>q</v>
      </c>
      <c r="GY6" s="10" t="str">
        <f t="shared" si="307"/>
        <v>q</v>
      </c>
      <c r="GZ6" s="10" t="str">
        <f t="shared" si="307"/>
        <v>s</v>
      </c>
      <c r="HA6" s="10" t="str">
        <f t="shared" si="307"/>
        <v>s</v>
      </c>
      <c r="HB6" s="10" t="str">
        <f t="shared" si="307"/>
        <v>d</v>
      </c>
      <c r="HC6" s="10" t="str">
        <f t="shared" si="307"/>
        <v>s</v>
      </c>
      <c r="HD6" s="10" t="str">
        <f t="shared" si="307"/>
        <v>t</v>
      </c>
      <c r="HE6" s="10" t="str">
        <f t="shared" si="307"/>
        <v>q</v>
      </c>
      <c r="HF6" s="10" t="str">
        <f t="shared" si="307"/>
        <v>q</v>
      </c>
      <c r="HG6" s="10" t="str">
        <f t="shared" si="307"/>
        <v>s</v>
      </c>
      <c r="HH6" s="10" t="str">
        <f t="shared" si="307"/>
        <v>s</v>
      </c>
      <c r="HI6" s="10" t="str">
        <f t="shared" si="307"/>
        <v>d</v>
      </c>
      <c r="HJ6" s="10" t="str">
        <f t="shared" si="307"/>
        <v>s</v>
      </c>
      <c r="HK6" s="10" t="str">
        <f t="shared" si="307"/>
        <v>t</v>
      </c>
      <c r="HL6" s="10" t="str">
        <f t="shared" si="307"/>
        <v>q</v>
      </c>
      <c r="HM6" s="10" t="str">
        <f t="shared" si="307"/>
        <v>q</v>
      </c>
      <c r="HN6" s="10" t="str">
        <f t="shared" si="307"/>
        <v>s</v>
      </c>
      <c r="HO6" s="10" t="str">
        <f t="shared" si="307"/>
        <v>s</v>
      </c>
      <c r="HP6" s="10" t="str">
        <f t="shared" si="307"/>
        <v>d</v>
      </c>
      <c r="HQ6" s="10" t="str">
        <f t="shared" si="307"/>
        <v>s</v>
      </c>
      <c r="HR6" s="10" t="str">
        <f t="shared" si="307"/>
        <v>t</v>
      </c>
      <c r="HS6" s="10" t="str">
        <f t="shared" si="307"/>
        <v>q</v>
      </c>
      <c r="HT6" s="10" t="str">
        <f t="shared" si="307"/>
        <v>q</v>
      </c>
      <c r="HU6" s="10" t="str">
        <f t="shared" si="307"/>
        <v>s</v>
      </c>
      <c r="HV6" s="10" t="str">
        <f t="shared" si="307"/>
        <v>s</v>
      </c>
      <c r="HW6" s="10" t="str">
        <f t="shared" si="307"/>
        <v>d</v>
      </c>
      <c r="HX6" s="10" t="str">
        <f t="shared" si="307"/>
        <v>s</v>
      </c>
      <c r="HY6" s="10" t="str">
        <f t="shared" si="307"/>
        <v>t</v>
      </c>
      <c r="HZ6" s="10" t="str">
        <f t="shared" si="307"/>
        <v>q</v>
      </c>
      <c r="IA6" s="10" t="str">
        <f t="shared" si="307"/>
        <v>q</v>
      </c>
      <c r="IB6" s="10" t="str">
        <f t="shared" si="307"/>
        <v>s</v>
      </c>
      <c r="IC6" s="10" t="str">
        <f t="shared" si="307"/>
        <v>s</v>
      </c>
      <c r="ID6" s="10" t="str">
        <f t="shared" si="307"/>
        <v>d</v>
      </c>
      <c r="IE6" s="10" t="str">
        <f t="shared" si="307"/>
        <v>s</v>
      </c>
      <c r="IF6" s="10" t="str">
        <f t="shared" si="307"/>
        <v>t</v>
      </c>
      <c r="IG6" s="10" t="str">
        <f t="shared" si="307"/>
        <v>q</v>
      </c>
      <c r="IH6" s="10" t="str">
        <f t="shared" si="307"/>
        <v>q</v>
      </c>
      <c r="II6" s="10" t="str">
        <f t="shared" si="307"/>
        <v>s</v>
      </c>
      <c r="IJ6" s="10" t="str">
        <f t="shared" si="307"/>
        <v>s</v>
      </c>
      <c r="IK6" s="10" t="str">
        <f t="shared" si="307"/>
        <v>d</v>
      </c>
      <c r="IL6" s="10" t="str">
        <f t="shared" si="307"/>
        <v>s</v>
      </c>
      <c r="IM6" s="10" t="str">
        <f t="shared" si="307"/>
        <v>t</v>
      </c>
      <c r="IN6" s="10" t="str">
        <f t="shared" si="307"/>
        <v>q</v>
      </c>
      <c r="IO6" s="10" t="str">
        <f t="shared" si="307"/>
        <v>q</v>
      </c>
      <c r="IP6" s="10" t="str">
        <f t="shared" si="307"/>
        <v>s</v>
      </c>
      <c r="IQ6" s="10" t="str">
        <f t="shared" si="307"/>
        <v>s</v>
      </c>
      <c r="IR6" s="10" t="str">
        <f t="shared" ref="IR6" si="308">LEFT(TEXT(IR5,"ddd"),1)</f>
        <v>d</v>
      </c>
      <c r="IS6" s="10" t="str">
        <f t="shared" si="307"/>
        <v>s</v>
      </c>
      <c r="IT6" s="10" t="str">
        <f t="shared" si="307"/>
        <v>t</v>
      </c>
      <c r="IU6" s="10" t="str">
        <f t="shared" si="307"/>
        <v>q</v>
      </c>
      <c r="IV6" s="10" t="str">
        <f t="shared" si="307"/>
        <v>q</v>
      </c>
      <c r="IW6" s="10" t="str">
        <f t="shared" si="307"/>
        <v>s</v>
      </c>
      <c r="IX6" s="10" t="str">
        <f t="shared" si="307"/>
        <v>s</v>
      </c>
      <c r="IY6" s="10" t="str">
        <f t="shared" si="307"/>
        <v>d</v>
      </c>
      <c r="IZ6" s="10" t="str">
        <f t="shared" si="307"/>
        <v>s</v>
      </c>
      <c r="JA6" s="10" t="str">
        <f t="shared" ref="JA6:LL6" si="309">LEFT(TEXT(JA5,"ddd"),1)</f>
        <v>t</v>
      </c>
      <c r="JB6" s="10" t="str">
        <f t="shared" si="309"/>
        <v>q</v>
      </c>
      <c r="JC6" s="10" t="str">
        <f t="shared" si="309"/>
        <v>q</v>
      </c>
      <c r="JD6" s="10" t="str">
        <f t="shared" si="309"/>
        <v>s</v>
      </c>
      <c r="JE6" s="10" t="str">
        <f t="shared" si="309"/>
        <v>s</v>
      </c>
      <c r="JF6" s="10" t="str">
        <f t="shared" si="309"/>
        <v>d</v>
      </c>
      <c r="JG6" s="10" t="str">
        <f t="shared" si="309"/>
        <v>s</v>
      </c>
      <c r="JH6" s="10" t="str">
        <f t="shared" si="309"/>
        <v>t</v>
      </c>
      <c r="JI6" s="10" t="str">
        <f t="shared" si="309"/>
        <v>q</v>
      </c>
      <c r="JJ6" s="10" t="str">
        <f t="shared" si="309"/>
        <v>q</v>
      </c>
      <c r="JK6" s="10" t="str">
        <f t="shared" si="309"/>
        <v>s</v>
      </c>
      <c r="JL6" s="10" t="str">
        <f t="shared" si="309"/>
        <v>s</v>
      </c>
      <c r="JM6" s="10" t="str">
        <f t="shared" si="309"/>
        <v>d</v>
      </c>
      <c r="JN6" s="10" t="str">
        <f t="shared" si="309"/>
        <v>s</v>
      </c>
      <c r="JO6" s="10" t="str">
        <f t="shared" si="309"/>
        <v>t</v>
      </c>
      <c r="JP6" s="10" t="str">
        <f t="shared" si="309"/>
        <v>q</v>
      </c>
      <c r="JQ6" s="10" t="str">
        <f t="shared" si="309"/>
        <v>q</v>
      </c>
      <c r="JR6" s="10" t="str">
        <f t="shared" si="309"/>
        <v>s</v>
      </c>
      <c r="JS6" s="10" t="str">
        <f t="shared" si="309"/>
        <v>s</v>
      </c>
      <c r="JT6" s="10" t="str">
        <f t="shared" si="309"/>
        <v>d</v>
      </c>
      <c r="JU6" s="10" t="str">
        <f t="shared" si="309"/>
        <v>s</v>
      </c>
      <c r="JV6" s="10" t="str">
        <f t="shared" si="309"/>
        <v>t</v>
      </c>
      <c r="JW6" s="10" t="str">
        <f t="shared" si="309"/>
        <v>q</v>
      </c>
      <c r="JX6" s="10" t="str">
        <f t="shared" si="309"/>
        <v>q</v>
      </c>
      <c r="JY6" s="10" t="str">
        <f t="shared" si="309"/>
        <v>s</v>
      </c>
      <c r="JZ6" s="10" t="str">
        <f t="shared" si="309"/>
        <v>s</v>
      </c>
      <c r="KA6" s="10" t="str">
        <f t="shared" si="309"/>
        <v>d</v>
      </c>
      <c r="KB6" s="10" t="str">
        <f t="shared" si="309"/>
        <v>s</v>
      </c>
      <c r="KC6" s="10" t="str">
        <f t="shared" si="309"/>
        <v>t</v>
      </c>
      <c r="KD6" s="10" t="str">
        <f t="shared" si="309"/>
        <v>q</v>
      </c>
      <c r="KE6" s="10" t="str">
        <f t="shared" si="309"/>
        <v>q</v>
      </c>
      <c r="KF6" s="10" t="str">
        <f t="shared" si="309"/>
        <v>s</v>
      </c>
      <c r="KG6" s="10" t="str">
        <f t="shared" si="309"/>
        <v>s</v>
      </c>
      <c r="KH6" s="10" t="str">
        <f t="shared" si="309"/>
        <v>d</v>
      </c>
      <c r="KI6" s="10" t="str">
        <f t="shared" si="309"/>
        <v>s</v>
      </c>
      <c r="KJ6" s="10" t="str">
        <f t="shared" si="309"/>
        <v>t</v>
      </c>
      <c r="KK6" s="10" t="str">
        <f t="shared" si="309"/>
        <v>q</v>
      </c>
      <c r="KL6" s="10" t="str">
        <f t="shared" si="309"/>
        <v>q</v>
      </c>
      <c r="KM6" s="10" t="str">
        <f t="shared" si="309"/>
        <v>s</v>
      </c>
      <c r="KN6" s="10" t="str">
        <f t="shared" si="309"/>
        <v>s</v>
      </c>
      <c r="KO6" s="10" t="str">
        <f t="shared" si="309"/>
        <v>d</v>
      </c>
      <c r="KP6" s="10" t="str">
        <f t="shared" si="309"/>
        <v>s</v>
      </c>
      <c r="KQ6" s="10" t="str">
        <f t="shared" si="309"/>
        <v>t</v>
      </c>
      <c r="KR6" s="10" t="str">
        <f t="shared" si="309"/>
        <v>q</v>
      </c>
      <c r="KS6" s="10" t="str">
        <f t="shared" si="309"/>
        <v>q</v>
      </c>
      <c r="KT6" s="10" t="str">
        <f t="shared" si="309"/>
        <v>s</v>
      </c>
      <c r="KU6" s="10" t="str">
        <f t="shared" si="309"/>
        <v>s</v>
      </c>
      <c r="KV6" s="10" t="str">
        <f t="shared" si="309"/>
        <v>d</v>
      </c>
      <c r="KW6" s="10" t="str">
        <f t="shared" si="309"/>
        <v>s</v>
      </c>
      <c r="KX6" s="10" t="str">
        <f t="shared" si="309"/>
        <v>t</v>
      </c>
      <c r="KY6" s="10" t="str">
        <f t="shared" si="309"/>
        <v>q</v>
      </c>
      <c r="KZ6" s="10" t="str">
        <f t="shared" si="309"/>
        <v>q</v>
      </c>
      <c r="LA6" s="10" t="str">
        <f t="shared" si="309"/>
        <v>s</v>
      </c>
      <c r="LB6" s="10" t="str">
        <f t="shared" si="309"/>
        <v>s</v>
      </c>
      <c r="LC6" s="10" t="str">
        <f t="shared" si="309"/>
        <v>d</v>
      </c>
      <c r="LD6" s="10" t="str">
        <f t="shared" si="309"/>
        <v>s</v>
      </c>
      <c r="LE6" s="10" t="str">
        <f t="shared" si="309"/>
        <v>t</v>
      </c>
      <c r="LF6" s="10" t="str">
        <f t="shared" si="309"/>
        <v>q</v>
      </c>
      <c r="LG6" s="10" t="str">
        <f t="shared" si="309"/>
        <v>q</v>
      </c>
      <c r="LH6" s="10" t="str">
        <f t="shared" si="309"/>
        <v>s</v>
      </c>
      <c r="LI6" s="10" t="str">
        <f t="shared" si="309"/>
        <v>s</v>
      </c>
      <c r="LJ6" s="10" t="str">
        <f t="shared" si="309"/>
        <v>d</v>
      </c>
      <c r="LK6" s="10" t="str">
        <f t="shared" si="309"/>
        <v>s</v>
      </c>
      <c r="LL6" s="10" t="str">
        <f t="shared" si="309"/>
        <v>t</v>
      </c>
      <c r="LM6" s="10" t="str">
        <f t="shared" ref="LM6:ML6" si="310">LEFT(TEXT(LM5,"ddd"),1)</f>
        <v>q</v>
      </c>
      <c r="LN6" s="10" t="str">
        <f t="shared" si="310"/>
        <v>q</v>
      </c>
      <c r="LO6" s="10" t="str">
        <f t="shared" si="310"/>
        <v>s</v>
      </c>
      <c r="LP6" s="10" t="str">
        <f t="shared" si="310"/>
        <v>s</v>
      </c>
      <c r="LQ6" s="10" t="str">
        <f t="shared" si="310"/>
        <v>d</v>
      </c>
      <c r="LR6" s="10" t="str">
        <f t="shared" si="310"/>
        <v>s</v>
      </c>
      <c r="LS6" s="10" t="str">
        <f t="shared" si="310"/>
        <v>t</v>
      </c>
      <c r="LT6" s="10" t="str">
        <f t="shared" si="310"/>
        <v>q</v>
      </c>
      <c r="LU6" s="10" t="str">
        <f t="shared" si="310"/>
        <v>q</v>
      </c>
      <c r="LV6" s="10" t="str">
        <f t="shared" si="310"/>
        <v>s</v>
      </c>
      <c r="LW6" s="10" t="str">
        <f t="shared" si="310"/>
        <v>s</v>
      </c>
      <c r="LX6" s="10" t="str">
        <f t="shared" si="310"/>
        <v>d</v>
      </c>
      <c r="LY6" s="10" t="str">
        <f t="shared" si="310"/>
        <v>s</v>
      </c>
      <c r="LZ6" s="10" t="str">
        <f t="shared" si="310"/>
        <v>t</v>
      </c>
      <c r="MA6" s="10" t="str">
        <f t="shared" si="310"/>
        <v>q</v>
      </c>
      <c r="MB6" s="10" t="str">
        <f t="shared" si="310"/>
        <v>q</v>
      </c>
      <c r="MC6" s="10" t="str">
        <f t="shared" si="310"/>
        <v>s</v>
      </c>
      <c r="MD6" s="10" t="str">
        <f t="shared" si="310"/>
        <v>s</v>
      </c>
      <c r="ME6" s="10" t="str">
        <f t="shared" si="310"/>
        <v>d</v>
      </c>
      <c r="MF6" s="10" t="str">
        <f t="shared" si="310"/>
        <v>s</v>
      </c>
      <c r="MG6" s="10" t="str">
        <f t="shared" si="310"/>
        <v>t</v>
      </c>
      <c r="MH6" s="10" t="str">
        <f t="shared" si="310"/>
        <v>q</v>
      </c>
      <c r="MI6" s="10" t="str">
        <f t="shared" si="310"/>
        <v>q</v>
      </c>
      <c r="MJ6" s="10" t="str">
        <f t="shared" si="310"/>
        <v>s</v>
      </c>
      <c r="MK6" s="10" t="str">
        <f t="shared" si="310"/>
        <v>s</v>
      </c>
      <c r="ML6" s="10" t="str">
        <f t="shared" si="310"/>
        <v>d</v>
      </c>
    </row>
    <row r="7" spans="1:350" ht="29.25" customHeight="1" thickBot="1">
      <c r="A7" s="33" t="s">
        <v>180</v>
      </c>
      <c r="C7" s="151"/>
      <c r="G7" t="str">
        <f ca="1">IF(OR(ISBLANK(Início_da_tarefa),ISBLANK(Término_da_tarefa)),"",Término_da_tarefa-Início_da_tarefa+1)</f>
        <v/>
      </c>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row>
    <row r="8" spans="1:350" ht="29.25" customHeight="1" thickBot="1">
      <c r="A8" s="33"/>
      <c r="B8" s="184" t="s">
        <v>181</v>
      </c>
      <c r="C8" s="184"/>
      <c r="D8" s="184"/>
      <c r="E8" s="184"/>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c r="IZ8" s="29"/>
      <c r="JA8" s="29"/>
      <c r="JB8" s="29"/>
      <c r="JC8" s="29"/>
      <c r="JD8" s="29"/>
      <c r="JE8" s="29"/>
      <c r="JF8" s="29"/>
      <c r="JG8" s="29"/>
      <c r="JH8" s="29"/>
      <c r="JI8" s="29"/>
      <c r="JJ8" s="29"/>
      <c r="JK8" s="29"/>
      <c r="JL8" s="29"/>
      <c r="JM8" s="29"/>
      <c r="JN8" s="29"/>
      <c r="JO8" s="29"/>
      <c r="JP8" s="29"/>
      <c r="JQ8" s="29"/>
      <c r="JR8" s="29"/>
      <c r="JS8" s="29"/>
      <c r="JT8" s="29"/>
      <c r="JU8" s="29"/>
      <c r="JV8" s="29"/>
      <c r="JW8" s="29"/>
      <c r="JX8" s="29"/>
      <c r="JY8" s="29"/>
      <c r="JZ8" s="29"/>
      <c r="KA8" s="29"/>
      <c r="KB8" s="29"/>
      <c r="KC8" s="29"/>
      <c r="KD8" s="29"/>
      <c r="KE8" s="29"/>
      <c r="KF8" s="29"/>
      <c r="KG8" s="29"/>
      <c r="KH8" s="29"/>
      <c r="KI8" s="29"/>
      <c r="KJ8" s="29"/>
      <c r="KK8" s="29"/>
      <c r="KL8" s="29"/>
      <c r="KM8" s="29"/>
      <c r="KN8" s="29"/>
      <c r="KO8" s="29"/>
      <c r="KP8" s="29"/>
      <c r="KQ8" s="29"/>
      <c r="KR8" s="29"/>
      <c r="KS8" s="29"/>
      <c r="KT8" s="29"/>
      <c r="KU8" s="29"/>
      <c r="KV8" s="29"/>
      <c r="KW8" s="29"/>
      <c r="KX8" s="29"/>
      <c r="KY8" s="29"/>
      <c r="KZ8" s="29"/>
      <c r="LA8" s="29"/>
      <c r="LB8" s="29"/>
      <c r="LC8" s="29"/>
      <c r="LD8" s="29"/>
      <c r="LE8" s="29"/>
      <c r="LF8" s="29"/>
      <c r="LG8" s="29"/>
      <c r="LH8" s="29"/>
      <c r="LI8" s="29"/>
      <c r="LJ8" s="29"/>
      <c r="LK8" s="29"/>
      <c r="LL8" s="29"/>
      <c r="LM8" s="29"/>
      <c r="LN8" s="29"/>
      <c r="LO8" s="29"/>
      <c r="LP8" s="29"/>
      <c r="LQ8" s="29"/>
      <c r="LR8" s="29"/>
      <c r="LS8" s="29"/>
      <c r="LT8" s="29"/>
      <c r="LU8" s="29"/>
      <c r="LV8" s="29"/>
      <c r="LW8" s="29"/>
      <c r="LX8" s="29"/>
      <c r="LY8" s="29"/>
      <c r="LZ8" s="29"/>
      <c r="MA8" s="29"/>
      <c r="MB8" s="29"/>
      <c r="MC8" s="29"/>
      <c r="MD8" s="29"/>
      <c r="ME8" s="29"/>
      <c r="MF8" s="29"/>
      <c r="MG8" s="29"/>
      <c r="MH8" s="29"/>
      <c r="MI8" s="29"/>
      <c r="MJ8" s="29"/>
      <c r="MK8" s="29"/>
      <c r="ML8" s="29"/>
    </row>
    <row r="9" spans="1:350" s="3" customFormat="1" ht="29.25" customHeight="1" outlineLevel="1" thickBot="1">
      <c r="A9" s="34" t="s">
        <v>182</v>
      </c>
      <c r="B9" s="188" t="s">
        <v>183</v>
      </c>
      <c r="C9" s="188"/>
      <c r="D9" s="188"/>
      <c r="E9" s="188"/>
      <c r="F9" s="14"/>
      <c r="G9" s="14" t="str">
        <f t="shared" ref="G9:G169" ca="1" si="311">IF(OR(ISBLANK(Início_da_tarefa),ISBLANK(Término_da_tarefa)),"",Término_da_tarefa-Início_da_tarefa+1)</f>
        <v/>
      </c>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c r="IZ9" s="29"/>
      <c r="JA9" s="29"/>
      <c r="JB9" s="29"/>
      <c r="JC9" s="29"/>
      <c r="JD9" s="29"/>
      <c r="JE9" s="29"/>
      <c r="JF9" s="29"/>
      <c r="JG9" s="29"/>
      <c r="JH9" s="29"/>
      <c r="JI9" s="29"/>
      <c r="JJ9" s="29"/>
      <c r="JK9" s="29"/>
      <c r="JL9" s="29"/>
      <c r="JM9" s="29"/>
      <c r="JN9" s="29"/>
      <c r="JO9" s="29"/>
      <c r="JP9" s="29"/>
      <c r="JQ9" s="29"/>
      <c r="JR9" s="29"/>
      <c r="JS9" s="29"/>
      <c r="JT9" s="29"/>
      <c r="JU9" s="29"/>
      <c r="JV9" s="29"/>
      <c r="JW9" s="29"/>
      <c r="JX9" s="29"/>
      <c r="JY9" s="29"/>
      <c r="JZ9" s="29"/>
      <c r="KA9" s="29"/>
      <c r="KB9" s="29"/>
      <c r="KC9" s="29"/>
      <c r="KD9" s="29"/>
      <c r="KE9" s="29"/>
      <c r="KF9" s="29"/>
      <c r="KG9" s="29"/>
      <c r="KH9" s="29"/>
      <c r="KI9" s="29"/>
      <c r="KJ9" s="29"/>
      <c r="KK9" s="29"/>
      <c r="KL9" s="29"/>
      <c r="KM9" s="29"/>
      <c r="KN9" s="29"/>
      <c r="KO9" s="29"/>
      <c r="KP9" s="29"/>
      <c r="KQ9" s="29"/>
      <c r="KR9" s="29"/>
      <c r="KS9" s="29"/>
      <c r="KT9" s="29"/>
      <c r="KU9" s="29"/>
      <c r="KV9" s="29"/>
      <c r="KW9" s="29"/>
      <c r="KX9" s="29"/>
      <c r="KY9" s="29"/>
      <c r="KZ9" s="29"/>
      <c r="LA9" s="29"/>
      <c r="LB9" s="29"/>
      <c r="LC9" s="29"/>
      <c r="LD9" s="29"/>
      <c r="LE9" s="29"/>
      <c r="LF9" s="29"/>
      <c r="LG9" s="29"/>
      <c r="LH9" s="29"/>
      <c r="LI9" s="29"/>
      <c r="LJ9" s="29"/>
      <c r="LK9" s="29"/>
      <c r="LL9" s="29"/>
      <c r="LM9" s="29"/>
      <c r="LN9" s="29"/>
      <c r="LO9" s="29"/>
      <c r="LP9" s="29"/>
      <c r="LQ9" s="29"/>
      <c r="LR9" s="29"/>
      <c r="LS9" s="29"/>
      <c r="LT9" s="29"/>
      <c r="LU9" s="29"/>
      <c r="LV9" s="29"/>
      <c r="LW9" s="29"/>
      <c r="LX9" s="29"/>
      <c r="LY9" s="29"/>
      <c r="LZ9" s="29"/>
      <c r="MA9" s="29"/>
      <c r="MB9" s="29"/>
      <c r="MC9" s="29"/>
      <c r="MD9" s="29"/>
      <c r="ME9" s="29"/>
      <c r="MF9" s="29"/>
      <c r="MG9" s="29"/>
      <c r="MH9" s="29"/>
      <c r="MI9" s="29"/>
      <c r="MJ9" s="29"/>
      <c r="MK9" s="29"/>
      <c r="ML9" s="29"/>
    </row>
    <row r="10" spans="1:350" s="3" customFormat="1" ht="29.25" customHeight="1" outlineLevel="1" thickBot="1">
      <c r="A10" s="34" t="s">
        <v>184</v>
      </c>
      <c r="B10" s="93"/>
      <c r="C10" s="40" t="s">
        <v>117</v>
      </c>
      <c r="D10" s="127">
        <v>45691</v>
      </c>
      <c r="E10" s="127">
        <f t="shared" ref="E10:E25" si="312">D10+G10-1</f>
        <v>45695</v>
      </c>
      <c r="F10" s="14"/>
      <c r="G10" s="14">
        <v>5</v>
      </c>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c r="IZ10" s="29"/>
      <c r="JA10" s="29"/>
      <c r="JB10" s="29"/>
      <c r="JC10" s="29"/>
      <c r="JD10" s="29"/>
      <c r="JE10" s="29"/>
      <c r="JF10" s="29"/>
      <c r="JG10" s="29"/>
      <c r="JH10" s="29"/>
      <c r="JI10" s="29"/>
      <c r="JJ10" s="29"/>
      <c r="JK10" s="29"/>
      <c r="JL10" s="29"/>
      <c r="JM10" s="29"/>
      <c r="JN10" s="29"/>
      <c r="JO10" s="29"/>
      <c r="JP10" s="29"/>
      <c r="JQ10" s="29"/>
      <c r="JR10" s="29"/>
      <c r="JS10" s="29"/>
      <c r="JT10" s="29"/>
      <c r="JU10" s="29"/>
      <c r="JV10" s="29"/>
      <c r="JW10" s="29"/>
      <c r="JX10" s="29"/>
      <c r="JY10" s="29"/>
      <c r="JZ10" s="29"/>
      <c r="KA10" s="29"/>
      <c r="KB10" s="29"/>
      <c r="KC10" s="29"/>
      <c r="KD10" s="29"/>
      <c r="KE10" s="29"/>
      <c r="KF10" s="29"/>
      <c r="KG10" s="29"/>
      <c r="KH10" s="29"/>
      <c r="KI10" s="29"/>
      <c r="KJ10" s="29"/>
      <c r="KK10" s="29"/>
      <c r="KL10" s="29"/>
      <c r="KM10" s="29"/>
      <c r="KN10" s="29"/>
      <c r="KO10" s="29"/>
      <c r="KP10" s="29"/>
      <c r="KQ10" s="29"/>
      <c r="KR10" s="29"/>
      <c r="KS10" s="29"/>
      <c r="KT10" s="29"/>
      <c r="KU10" s="29"/>
      <c r="KV10" s="29"/>
      <c r="KW10" s="29"/>
      <c r="KX10" s="29"/>
      <c r="KY10" s="29"/>
      <c r="KZ10" s="29"/>
      <c r="LA10" s="29"/>
      <c r="LB10" s="29"/>
      <c r="LC10" s="29"/>
      <c r="LD10" s="29"/>
      <c r="LE10" s="29"/>
      <c r="LF10" s="29"/>
      <c r="LG10" s="29"/>
      <c r="LH10" s="29"/>
      <c r="LI10" s="29"/>
      <c r="LJ10" s="29"/>
      <c r="LK10" s="29"/>
      <c r="LL10" s="29"/>
      <c r="LM10" s="29"/>
      <c r="LN10" s="29"/>
      <c r="LO10" s="29"/>
      <c r="LP10" s="29"/>
      <c r="LQ10" s="29"/>
      <c r="LR10" s="29"/>
      <c r="LS10" s="29"/>
      <c r="LT10" s="29"/>
      <c r="LU10" s="29"/>
      <c r="LV10" s="29"/>
      <c r="LW10" s="29"/>
      <c r="LX10" s="29"/>
      <c r="LY10" s="29"/>
      <c r="LZ10" s="29"/>
      <c r="MA10" s="29"/>
      <c r="MB10" s="29"/>
      <c r="MC10" s="29"/>
      <c r="MD10" s="29"/>
      <c r="ME10" s="29"/>
      <c r="MF10" s="29"/>
      <c r="MG10" s="29"/>
      <c r="MH10" s="29"/>
      <c r="MI10" s="29"/>
      <c r="MJ10" s="29"/>
      <c r="MK10" s="29"/>
      <c r="ML10" s="29"/>
    </row>
    <row r="11" spans="1:350" s="3" customFormat="1" ht="29.25" customHeight="1" outlineLevel="1" thickBot="1">
      <c r="A11" s="34"/>
      <c r="B11" s="93"/>
      <c r="C11" s="40" t="s">
        <v>136</v>
      </c>
      <c r="D11" s="127">
        <v>45691</v>
      </c>
      <c r="E11" s="127">
        <f t="shared" si="312"/>
        <v>45695</v>
      </c>
      <c r="F11" s="14"/>
      <c r="G11" s="14">
        <v>5</v>
      </c>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29"/>
      <c r="JQ11" s="29"/>
      <c r="JR11" s="29"/>
      <c r="JS11" s="29"/>
      <c r="JT11" s="29"/>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row>
    <row r="12" spans="1:350" s="3" customFormat="1" ht="29.25" customHeight="1" outlineLevel="1" thickBot="1">
      <c r="A12" s="34" t="s">
        <v>185</v>
      </c>
      <c r="B12" s="93"/>
      <c r="C12" s="40" t="s">
        <v>126</v>
      </c>
      <c r="D12" s="127">
        <f>D11+14</f>
        <v>45705</v>
      </c>
      <c r="E12" s="127">
        <f t="shared" si="312"/>
        <v>45709</v>
      </c>
      <c r="F12" s="14"/>
      <c r="G12" s="14">
        <v>5</v>
      </c>
      <c r="H12" s="29"/>
      <c r="I12" s="29"/>
      <c r="J12" s="29"/>
      <c r="K12" s="29"/>
      <c r="L12" s="29"/>
      <c r="M12" s="29"/>
      <c r="N12" s="29"/>
      <c r="O12" s="29"/>
      <c r="P12" s="29"/>
      <c r="Q12" s="29"/>
      <c r="R12" s="29"/>
      <c r="S12" s="29"/>
      <c r="T12" s="30"/>
      <c r="U12" s="30"/>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c r="IV12" s="29"/>
      <c r="IW12" s="29"/>
      <c r="IX12" s="29"/>
      <c r="IY12" s="29"/>
      <c r="IZ12" s="29"/>
      <c r="JA12" s="29"/>
      <c r="JB12" s="29"/>
      <c r="JC12" s="29"/>
      <c r="JD12" s="29"/>
      <c r="JE12" s="29"/>
      <c r="JF12" s="29"/>
      <c r="JG12" s="29"/>
      <c r="JH12" s="29"/>
      <c r="JI12" s="29"/>
      <c r="JJ12" s="29"/>
      <c r="JK12" s="29"/>
      <c r="JL12" s="29"/>
      <c r="JM12" s="29"/>
      <c r="JN12" s="29"/>
      <c r="JO12" s="29"/>
      <c r="JP12" s="29"/>
      <c r="JQ12" s="29"/>
      <c r="JR12" s="29"/>
      <c r="JS12" s="29"/>
      <c r="JT12" s="29"/>
      <c r="JU12" s="29"/>
      <c r="JV12" s="29"/>
      <c r="JW12" s="29"/>
      <c r="JX12" s="29"/>
      <c r="JY12" s="29"/>
      <c r="JZ12" s="29"/>
      <c r="KA12" s="29"/>
      <c r="KB12" s="29"/>
      <c r="KC12" s="29"/>
      <c r="KD12" s="29"/>
      <c r="KE12" s="29"/>
      <c r="KF12" s="29"/>
      <c r="KG12" s="29"/>
      <c r="KH12" s="29"/>
      <c r="KI12" s="29"/>
      <c r="KJ12" s="29"/>
      <c r="KK12" s="29"/>
      <c r="KL12" s="29"/>
      <c r="KM12" s="29"/>
      <c r="KN12" s="29"/>
      <c r="KO12" s="29"/>
      <c r="KP12" s="29"/>
      <c r="KQ12" s="29"/>
      <c r="KR12" s="29"/>
      <c r="KS12" s="29"/>
      <c r="KT12" s="29"/>
      <c r="KU12" s="29"/>
      <c r="KV12" s="29"/>
      <c r="KW12" s="29"/>
      <c r="KX12" s="29"/>
      <c r="KY12" s="29"/>
      <c r="KZ12" s="29"/>
      <c r="LA12" s="29"/>
      <c r="LB12" s="29"/>
      <c r="LC12" s="29"/>
      <c r="LD12" s="29"/>
      <c r="LE12" s="29"/>
      <c r="LF12" s="29"/>
      <c r="LG12" s="29"/>
      <c r="LH12" s="29"/>
      <c r="LI12" s="29"/>
      <c r="LJ12" s="29"/>
      <c r="LK12" s="29"/>
      <c r="LL12" s="29"/>
      <c r="LM12" s="29"/>
      <c r="LN12" s="29"/>
      <c r="LO12" s="29"/>
      <c r="LP12" s="29"/>
      <c r="LQ12" s="29"/>
      <c r="LR12" s="29"/>
      <c r="LS12" s="29"/>
      <c r="LT12" s="29"/>
      <c r="LU12" s="29"/>
      <c r="LV12" s="29"/>
      <c r="LW12" s="29"/>
      <c r="LX12" s="29"/>
      <c r="LY12" s="29"/>
      <c r="LZ12" s="29"/>
      <c r="MA12" s="29"/>
      <c r="MB12" s="29"/>
      <c r="MC12" s="29"/>
      <c r="MD12" s="29"/>
      <c r="ME12" s="29"/>
      <c r="MF12" s="29"/>
      <c r="MG12" s="29"/>
      <c r="MH12" s="29"/>
      <c r="MI12" s="29"/>
      <c r="MJ12" s="29"/>
      <c r="MK12" s="29"/>
      <c r="ML12" s="29"/>
    </row>
    <row r="13" spans="1:350" s="3" customFormat="1" ht="29.25" customHeight="1" outlineLevel="1" thickBot="1">
      <c r="A13" s="33"/>
      <c r="B13" s="93"/>
      <c r="C13" s="40" t="s">
        <v>186</v>
      </c>
      <c r="D13" s="127">
        <v>45705</v>
      </c>
      <c r="E13" s="127">
        <f t="shared" si="312"/>
        <v>45716</v>
      </c>
      <c r="F13" s="14"/>
      <c r="G13" s="14">
        <v>12</v>
      </c>
      <c r="H13" s="29"/>
      <c r="I13" s="29"/>
      <c r="J13" s="29"/>
      <c r="K13" s="29"/>
      <c r="L13" s="29"/>
      <c r="M13" s="29"/>
      <c r="N13" s="29"/>
      <c r="O13" s="29"/>
      <c r="P13" s="29"/>
      <c r="Q13" s="29"/>
      <c r="R13" s="29"/>
      <c r="S13" s="29"/>
      <c r="T13" s="29"/>
      <c r="U13" s="29"/>
      <c r="V13" s="29"/>
      <c r="W13" s="29"/>
      <c r="X13" s="30"/>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c r="IV13" s="29"/>
      <c r="IW13" s="29"/>
      <c r="IX13" s="29"/>
      <c r="IY13" s="29"/>
      <c r="IZ13" s="29"/>
      <c r="JA13" s="29"/>
      <c r="JB13" s="29"/>
      <c r="JC13" s="29"/>
      <c r="JD13" s="29"/>
      <c r="JE13" s="29"/>
      <c r="JF13" s="29"/>
      <c r="JG13" s="29"/>
      <c r="JH13" s="29"/>
      <c r="JI13" s="29"/>
      <c r="JJ13" s="29"/>
      <c r="JK13" s="29"/>
      <c r="JL13" s="29"/>
      <c r="JM13" s="29"/>
      <c r="JN13" s="29"/>
      <c r="JO13" s="29"/>
      <c r="JP13" s="29"/>
      <c r="JQ13" s="29"/>
      <c r="JR13" s="29"/>
      <c r="JS13" s="29"/>
      <c r="JT13" s="29"/>
      <c r="JU13" s="29"/>
      <c r="JV13" s="29"/>
      <c r="JW13" s="29"/>
      <c r="JX13" s="29"/>
      <c r="JY13" s="29"/>
      <c r="JZ13" s="29"/>
      <c r="KA13" s="29"/>
      <c r="KB13" s="29"/>
      <c r="KC13" s="29"/>
      <c r="KD13" s="29"/>
      <c r="KE13" s="29"/>
      <c r="KF13" s="29"/>
      <c r="KG13" s="29"/>
      <c r="KH13" s="29"/>
      <c r="KI13" s="29"/>
      <c r="KJ13" s="29"/>
      <c r="KK13" s="29"/>
      <c r="KL13" s="29"/>
      <c r="KM13" s="29"/>
      <c r="KN13" s="29"/>
      <c r="KO13" s="29"/>
      <c r="KP13" s="29"/>
      <c r="KQ13" s="29"/>
      <c r="KR13" s="29"/>
      <c r="KS13" s="29"/>
      <c r="KT13" s="29"/>
      <c r="KU13" s="29"/>
      <c r="KV13" s="29"/>
      <c r="KW13" s="29"/>
      <c r="KX13" s="29"/>
      <c r="KY13" s="29"/>
      <c r="KZ13" s="29"/>
      <c r="LA13" s="29"/>
      <c r="LB13" s="29"/>
      <c r="LC13" s="29"/>
      <c r="LD13" s="29"/>
      <c r="LE13" s="29"/>
      <c r="LF13" s="29"/>
      <c r="LG13" s="29"/>
      <c r="LH13" s="29"/>
      <c r="LI13" s="29"/>
      <c r="LJ13" s="29"/>
      <c r="LK13" s="29"/>
      <c r="LL13" s="29"/>
      <c r="LM13" s="29"/>
      <c r="LN13" s="29"/>
      <c r="LO13" s="29"/>
      <c r="LP13" s="29"/>
      <c r="LQ13" s="29"/>
      <c r="LR13" s="29"/>
      <c r="LS13" s="29"/>
      <c r="LT13" s="29"/>
      <c r="LU13" s="29"/>
      <c r="LV13" s="29"/>
      <c r="LW13" s="29"/>
      <c r="LX13" s="29"/>
      <c r="LY13" s="29"/>
      <c r="LZ13" s="29"/>
      <c r="MA13" s="29"/>
      <c r="MB13" s="29"/>
      <c r="MC13" s="29"/>
      <c r="MD13" s="29"/>
      <c r="ME13" s="29"/>
      <c r="MF13" s="29"/>
      <c r="MG13" s="29"/>
      <c r="MH13" s="29"/>
      <c r="MI13" s="29"/>
      <c r="MJ13" s="29"/>
      <c r="MK13" s="29"/>
      <c r="ML13" s="29"/>
    </row>
    <row r="14" spans="1:350" s="3" customFormat="1" ht="29.25" customHeight="1" outlineLevel="1" thickBot="1">
      <c r="A14" s="33"/>
      <c r="B14" s="46"/>
      <c r="C14" s="40" t="s">
        <v>187</v>
      </c>
      <c r="D14" s="127">
        <f>D13+7</f>
        <v>45712</v>
      </c>
      <c r="E14" s="127">
        <f t="shared" si="312"/>
        <v>45716</v>
      </c>
      <c r="F14" s="14"/>
      <c r="G14" s="14">
        <v>5</v>
      </c>
      <c r="H14" s="29"/>
      <c r="I14" s="29"/>
      <c r="J14" s="29"/>
      <c r="K14" s="29"/>
      <c r="L14" s="29"/>
      <c r="M14" s="29"/>
      <c r="N14" s="29"/>
      <c r="O14" s="29"/>
      <c r="P14" s="29"/>
      <c r="Q14" s="29"/>
      <c r="R14" s="29"/>
      <c r="S14" s="29"/>
      <c r="T14" s="29"/>
      <c r="U14" s="29"/>
      <c r="V14" s="29"/>
      <c r="W14" s="29"/>
      <c r="X14" s="30"/>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row>
    <row r="15" spans="1:350" s="3" customFormat="1" ht="29.25" customHeight="1" outlineLevel="1" thickBot="1">
      <c r="A15" s="33"/>
      <c r="B15" s="94"/>
      <c r="C15" s="40" t="s">
        <v>120</v>
      </c>
      <c r="D15" s="127">
        <f>D16</f>
        <v>45726</v>
      </c>
      <c r="E15" s="127">
        <f>D15+G15-1</f>
        <v>45730</v>
      </c>
      <c r="F15" s="14"/>
      <c r="G15" s="14">
        <v>5</v>
      </c>
      <c r="H15" s="29"/>
      <c r="I15" s="29"/>
      <c r="J15" s="29"/>
      <c r="K15" s="29"/>
      <c r="L15" s="29"/>
      <c r="M15" s="29"/>
      <c r="N15" s="29"/>
      <c r="O15" s="29"/>
      <c r="P15" s="29"/>
      <c r="Q15" s="29"/>
      <c r="R15" s="29"/>
      <c r="S15" s="29"/>
      <c r="T15" s="29"/>
      <c r="U15" s="29"/>
      <c r="V15" s="29"/>
      <c r="W15" s="29"/>
      <c r="X15" s="30"/>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row>
    <row r="16" spans="1:350" s="3" customFormat="1" ht="29.25" customHeight="1" outlineLevel="1" thickBot="1">
      <c r="A16" s="33"/>
      <c r="B16" s="94"/>
      <c r="C16" s="40" t="s">
        <v>42</v>
      </c>
      <c r="D16" s="127">
        <f>D14+14</f>
        <v>45726</v>
      </c>
      <c r="E16" s="127">
        <f t="shared" si="312"/>
        <v>45737</v>
      </c>
      <c r="F16" s="14"/>
      <c r="G16" s="14">
        <v>12</v>
      </c>
      <c r="H16" s="29"/>
      <c r="I16" s="29"/>
      <c r="J16" s="29"/>
      <c r="K16" s="29"/>
      <c r="L16" s="29"/>
      <c r="M16" s="29"/>
      <c r="N16" s="29"/>
      <c r="O16" s="29"/>
      <c r="P16" s="29"/>
      <c r="Q16" s="29"/>
      <c r="R16" s="29"/>
      <c r="S16" s="29"/>
      <c r="T16" s="29"/>
      <c r="U16" s="29"/>
      <c r="V16" s="29"/>
      <c r="W16" s="29"/>
      <c r="X16" s="30"/>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row>
    <row r="17" spans="1:350" s="3" customFormat="1" ht="29.25" customHeight="1" outlineLevel="1" thickBot="1">
      <c r="A17" s="33"/>
      <c r="B17" s="94"/>
      <c r="C17" s="40" t="s">
        <v>100</v>
      </c>
      <c r="D17" s="127">
        <f>D15+14</f>
        <v>45740</v>
      </c>
      <c r="E17" s="127">
        <f t="shared" si="312"/>
        <v>45744</v>
      </c>
      <c r="F17" s="14"/>
      <c r="G17" s="14">
        <v>5</v>
      </c>
      <c r="H17" s="29"/>
      <c r="I17" s="29"/>
      <c r="J17" s="29"/>
      <c r="K17" s="29"/>
      <c r="L17" s="29"/>
      <c r="M17" s="29"/>
      <c r="N17" s="29"/>
      <c r="O17" s="29"/>
      <c r="P17" s="29"/>
      <c r="Q17" s="29"/>
      <c r="R17" s="29"/>
      <c r="S17" s="29"/>
      <c r="T17" s="29"/>
      <c r="U17" s="29"/>
      <c r="V17" s="29"/>
      <c r="W17" s="29"/>
      <c r="X17" s="30"/>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c r="KF17" s="29"/>
      <c r="KG17" s="29"/>
      <c r="KH17" s="29"/>
      <c r="KI17" s="29"/>
      <c r="KJ17" s="29"/>
      <c r="KK17" s="29"/>
      <c r="KL17" s="29"/>
      <c r="KM17" s="29"/>
      <c r="KN17" s="29"/>
      <c r="KO17" s="29"/>
      <c r="KP17" s="29"/>
      <c r="KQ17" s="29"/>
      <c r="KR17" s="29"/>
      <c r="KS17" s="29"/>
      <c r="KT17" s="29"/>
      <c r="KU17" s="29"/>
      <c r="KV17" s="29"/>
      <c r="KW17" s="29"/>
      <c r="KX17" s="29"/>
      <c r="KY17" s="29"/>
      <c r="KZ17" s="29"/>
      <c r="LA17" s="29"/>
      <c r="LB17" s="29"/>
      <c r="LC17" s="29"/>
      <c r="LD17" s="29"/>
      <c r="LE17" s="29"/>
      <c r="LF17" s="29"/>
      <c r="LG17" s="29"/>
      <c r="LH17" s="29"/>
      <c r="LI17" s="29"/>
      <c r="LJ17" s="29"/>
      <c r="LK17" s="29"/>
      <c r="LL17" s="29"/>
      <c r="LM17" s="29"/>
      <c r="LN17" s="29"/>
      <c r="LO17" s="29"/>
      <c r="LP17" s="29"/>
      <c r="LQ17" s="29"/>
      <c r="LR17" s="29"/>
      <c r="LS17" s="29"/>
      <c r="LT17" s="29"/>
      <c r="LU17" s="29"/>
      <c r="LV17" s="29"/>
      <c r="LW17" s="29"/>
      <c r="LX17" s="29"/>
      <c r="LY17" s="29"/>
      <c r="LZ17" s="29"/>
      <c r="MA17" s="29"/>
      <c r="MB17" s="29"/>
      <c r="MC17" s="29"/>
      <c r="MD17" s="29"/>
      <c r="ME17" s="29"/>
      <c r="MF17" s="29"/>
      <c r="MG17" s="29"/>
      <c r="MH17" s="29"/>
      <c r="MI17" s="29"/>
      <c r="MJ17" s="29"/>
      <c r="MK17" s="29"/>
      <c r="ML17" s="29"/>
    </row>
    <row r="18" spans="1:350" s="3" customFormat="1" ht="29.25" customHeight="1" outlineLevel="1" thickBot="1">
      <c r="A18" s="33"/>
      <c r="B18" s="40"/>
      <c r="C18" s="40" t="s">
        <v>106</v>
      </c>
      <c r="D18" s="127">
        <f>D16+14</f>
        <v>45740</v>
      </c>
      <c r="E18" s="127">
        <f t="shared" si="312"/>
        <v>45751</v>
      </c>
      <c r="F18" s="14"/>
      <c r="G18" s="14">
        <v>12</v>
      </c>
      <c r="H18" s="29"/>
      <c r="I18" s="29"/>
      <c r="J18" s="29"/>
      <c r="K18" s="29"/>
      <c r="L18" s="29"/>
      <c r="M18" s="29"/>
      <c r="N18" s="29"/>
      <c r="O18" s="29"/>
      <c r="P18" s="29"/>
      <c r="Q18" s="29"/>
      <c r="R18" s="29"/>
      <c r="S18" s="29"/>
      <c r="T18" s="29"/>
      <c r="U18" s="29"/>
      <c r="V18" s="29"/>
      <c r="W18" s="29"/>
      <c r="X18" s="30"/>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c r="IF18" s="29"/>
      <c r="IG18" s="29"/>
      <c r="IH18" s="29"/>
      <c r="II18" s="29"/>
      <c r="IJ18" s="29"/>
      <c r="IK18" s="29"/>
      <c r="IL18" s="29"/>
      <c r="IM18" s="29"/>
      <c r="IN18" s="29"/>
      <c r="IO18" s="29"/>
      <c r="IP18" s="29"/>
      <c r="IQ18" s="29"/>
      <c r="IR18" s="29"/>
      <c r="IS18" s="29"/>
      <c r="IT18" s="29"/>
      <c r="IU18" s="29"/>
      <c r="IV18" s="29"/>
      <c r="IW18" s="29"/>
      <c r="IX18" s="29"/>
      <c r="IY18" s="29"/>
      <c r="IZ18" s="29"/>
      <c r="JA18" s="29"/>
      <c r="JB18" s="29"/>
      <c r="JC18" s="29"/>
      <c r="JD18" s="29"/>
      <c r="JE18" s="29"/>
      <c r="JF18" s="29"/>
      <c r="JG18" s="29"/>
      <c r="JH18" s="29"/>
      <c r="JI18" s="29"/>
      <c r="JJ18" s="29"/>
      <c r="JK18" s="29"/>
      <c r="JL18" s="29"/>
      <c r="JM18" s="29"/>
      <c r="JN18" s="29"/>
      <c r="JO18" s="29"/>
      <c r="JP18" s="29"/>
      <c r="JQ18" s="29"/>
      <c r="JR18" s="29"/>
      <c r="JS18" s="29"/>
      <c r="JT18" s="29"/>
      <c r="JU18" s="29"/>
      <c r="JV18" s="29"/>
      <c r="JW18" s="29"/>
      <c r="JX18" s="29"/>
      <c r="JY18" s="29"/>
      <c r="JZ18" s="29"/>
      <c r="KA18" s="29"/>
      <c r="KB18" s="29"/>
      <c r="KC18" s="29"/>
      <c r="KD18" s="29"/>
      <c r="KE18" s="29"/>
      <c r="KF18" s="29"/>
      <c r="KG18" s="29"/>
      <c r="KH18" s="29"/>
      <c r="KI18" s="29"/>
      <c r="KJ18" s="29"/>
      <c r="KK18" s="29"/>
      <c r="KL18" s="29"/>
      <c r="KM18" s="29"/>
      <c r="KN18" s="29"/>
      <c r="KO18" s="29"/>
      <c r="KP18" s="29"/>
      <c r="KQ18" s="29"/>
      <c r="KR18" s="29"/>
      <c r="KS18" s="29"/>
      <c r="KT18" s="29"/>
      <c r="KU18" s="29"/>
      <c r="KV18" s="29"/>
      <c r="KW18" s="29"/>
      <c r="KX18" s="29"/>
      <c r="KY18" s="29"/>
      <c r="KZ18" s="29"/>
      <c r="LA18" s="29"/>
      <c r="LB18" s="29"/>
      <c r="LC18" s="29"/>
      <c r="LD18" s="29"/>
      <c r="LE18" s="29"/>
      <c r="LF18" s="29"/>
      <c r="LG18" s="29"/>
      <c r="LH18" s="29"/>
      <c r="LI18" s="29"/>
      <c r="LJ18" s="29"/>
      <c r="LK18" s="29"/>
      <c r="LL18" s="29"/>
      <c r="LM18" s="29"/>
      <c r="LN18" s="29"/>
      <c r="LO18" s="29"/>
      <c r="LP18" s="29"/>
      <c r="LQ18" s="29"/>
      <c r="LR18" s="29"/>
      <c r="LS18" s="29"/>
      <c r="LT18" s="29"/>
      <c r="LU18" s="29"/>
      <c r="LV18" s="29"/>
      <c r="LW18" s="29"/>
      <c r="LX18" s="29"/>
      <c r="LY18" s="29"/>
      <c r="LZ18" s="29"/>
      <c r="MA18" s="29"/>
      <c r="MB18" s="29"/>
      <c r="MC18" s="29"/>
      <c r="MD18" s="29"/>
      <c r="ME18" s="29"/>
      <c r="MF18" s="29"/>
      <c r="MG18" s="29"/>
      <c r="MH18" s="29"/>
      <c r="MI18" s="29"/>
      <c r="MJ18" s="29"/>
      <c r="MK18" s="29"/>
      <c r="ML18" s="29"/>
    </row>
    <row r="19" spans="1:350" s="3" customFormat="1" ht="29.25" customHeight="1" outlineLevel="1" thickBot="1">
      <c r="A19" s="33"/>
      <c r="B19" s="40"/>
      <c r="C19" s="40" t="s">
        <v>188</v>
      </c>
      <c r="D19" s="127">
        <f t="shared" ref="D19:D40" si="313">D18+7</f>
        <v>45747</v>
      </c>
      <c r="E19" s="127">
        <f t="shared" si="312"/>
        <v>45758</v>
      </c>
      <c r="F19" s="14"/>
      <c r="G19" s="14">
        <v>12</v>
      </c>
      <c r="H19" s="29"/>
      <c r="I19" s="29"/>
      <c r="J19" s="29"/>
      <c r="K19" s="29"/>
      <c r="L19" s="29"/>
      <c r="M19" s="29"/>
      <c r="N19" s="29"/>
      <c r="O19" s="29"/>
      <c r="P19" s="29"/>
      <c r="Q19" s="29"/>
      <c r="R19" s="29"/>
      <c r="S19" s="29"/>
      <c r="T19" s="29"/>
      <c r="U19" s="29"/>
      <c r="V19" s="29"/>
      <c r="W19" s="29"/>
      <c r="X19" s="30"/>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c r="IS19" s="29"/>
      <c r="IT19" s="29"/>
      <c r="IU19" s="29"/>
      <c r="IV19" s="29"/>
      <c r="IW19" s="29"/>
      <c r="IX19" s="29"/>
      <c r="IY19" s="29"/>
      <c r="IZ19" s="29"/>
      <c r="JA19" s="29"/>
      <c r="JB19" s="29"/>
      <c r="JC19" s="29"/>
      <c r="JD19" s="29"/>
      <c r="JE19" s="29"/>
      <c r="JF19" s="29"/>
      <c r="JG19" s="29"/>
      <c r="JH19" s="29"/>
      <c r="JI19" s="29"/>
      <c r="JJ19" s="29"/>
      <c r="JK19" s="29"/>
      <c r="JL19" s="29"/>
      <c r="JM19" s="29"/>
      <c r="JN19" s="29"/>
      <c r="JO19" s="29"/>
      <c r="JP19" s="29"/>
      <c r="JQ19" s="29"/>
      <c r="JR19" s="29"/>
      <c r="JS19" s="29"/>
      <c r="JT19" s="29"/>
      <c r="JU19" s="29"/>
      <c r="JV19" s="29"/>
      <c r="JW19" s="29"/>
      <c r="JX19" s="29"/>
      <c r="JY19" s="29"/>
      <c r="JZ19" s="29"/>
      <c r="KA19" s="29"/>
      <c r="KB19" s="29"/>
      <c r="KC19" s="29"/>
      <c r="KD19" s="29"/>
      <c r="KE19" s="29"/>
      <c r="KF19" s="29"/>
      <c r="KG19" s="29"/>
      <c r="KH19" s="29"/>
      <c r="KI19" s="29"/>
      <c r="KJ19" s="29"/>
      <c r="KK19" s="29"/>
      <c r="KL19" s="29"/>
      <c r="KM19" s="29"/>
      <c r="KN19" s="29"/>
      <c r="KO19" s="29"/>
      <c r="KP19" s="29"/>
      <c r="KQ19" s="29"/>
      <c r="KR19" s="29"/>
      <c r="KS19" s="29"/>
      <c r="KT19" s="29"/>
      <c r="KU19" s="29"/>
      <c r="KV19" s="29"/>
      <c r="KW19" s="29"/>
      <c r="KX19" s="29"/>
      <c r="KY19" s="29"/>
      <c r="KZ19" s="29"/>
      <c r="LA19" s="29"/>
      <c r="LB19" s="29"/>
      <c r="LC19" s="29"/>
      <c r="LD19" s="29"/>
      <c r="LE19" s="29"/>
      <c r="LF19" s="29"/>
      <c r="LG19" s="29"/>
      <c r="LH19" s="29"/>
      <c r="LI19" s="29"/>
      <c r="LJ19" s="29"/>
      <c r="LK19" s="29"/>
      <c r="LL19" s="29"/>
      <c r="LM19" s="29"/>
      <c r="LN19" s="29"/>
      <c r="LO19" s="29"/>
      <c r="LP19" s="29"/>
      <c r="LQ19" s="29"/>
      <c r="LR19" s="29"/>
      <c r="LS19" s="29"/>
      <c r="LT19" s="29"/>
      <c r="LU19" s="29"/>
      <c r="LV19" s="29"/>
      <c r="LW19" s="29"/>
      <c r="LX19" s="29"/>
      <c r="LY19" s="29"/>
      <c r="LZ19" s="29"/>
      <c r="MA19" s="29"/>
      <c r="MB19" s="29"/>
      <c r="MC19" s="29"/>
      <c r="MD19" s="29"/>
      <c r="ME19" s="29"/>
      <c r="MF19" s="29"/>
      <c r="MG19" s="29"/>
      <c r="MH19" s="29"/>
      <c r="MI19" s="29"/>
      <c r="MJ19" s="29"/>
      <c r="MK19" s="29"/>
      <c r="ML19" s="29"/>
    </row>
    <row r="20" spans="1:350" s="3" customFormat="1" ht="29.25" customHeight="1" outlineLevel="1" thickBot="1">
      <c r="A20" s="33"/>
      <c r="B20" s="40"/>
      <c r="C20" s="40" t="s">
        <v>79</v>
      </c>
      <c r="D20" s="127">
        <f t="shared" si="313"/>
        <v>45754</v>
      </c>
      <c r="E20" s="127">
        <f t="shared" si="312"/>
        <v>45765</v>
      </c>
      <c r="F20" s="14"/>
      <c r="G20" s="14">
        <v>12</v>
      </c>
      <c r="H20" s="29"/>
      <c r="I20" s="29"/>
      <c r="J20" s="29"/>
      <c r="K20" s="29"/>
      <c r="L20" s="29"/>
      <c r="M20" s="29"/>
      <c r="N20" s="29"/>
      <c r="O20" s="29"/>
      <c r="P20" s="29"/>
      <c r="Q20" s="29"/>
      <c r="R20" s="29"/>
      <c r="S20" s="29"/>
      <c r="T20" s="29"/>
      <c r="U20" s="29"/>
      <c r="V20" s="29"/>
      <c r="W20" s="29"/>
      <c r="X20" s="30"/>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c r="IF20" s="29"/>
      <c r="IG20" s="29"/>
      <c r="IH20" s="29"/>
      <c r="II20" s="29"/>
      <c r="IJ20" s="29"/>
      <c r="IK20" s="29"/>
      <c r="IL20" s="29"/>
      <c r="IM20" s="29"/>
      <c r="IN20" s="29"/>
      <c r="IO20" s="29"/>
      <c r="IP20" s="29"/>
      <c r="IQ20" s="29"/>
      <c r="IR20" s="29"/>
      <c r="IS20" s="29"/>
      <c r="IT20" s="29"/>
      <c r="IU20" s="29"/>
      <c r="IV20" s="29"/>
      <c r="IW20" s="29"/>
      <c r="IX20" s="29"/>
      <c r="IY20" s="29"/>
      <c r="IZ20" s="29"/>
      <c r="JA20" s="29"/>
      <c r="JB20" s="29"/>
      <c r="JC20" s="29"/>
      <c r="JD20" s="29"/>
      <c r="JE20" s="29"/>
      <c r="JF20" s="29"/>
      <c r="JG20" s="29"/>
      <c r="JH20" s="29"/>
      <c r="JI20" s="29"/>
      <c r="JJ20" s="29"/>
      <c r="JK20" s="29"/>
      <c r="JL20" s="29"/>
      <c r="JM20" s="29"/>
      <c r="JN20" s="29"/>
      <c r="JO20" s="29"/>
      <c r="JP20" s="29"/>
      <c r="JQ20" s="29"/>
      <c r="JR20" s="29"/>
      <c r="JS20" s="29"/>
      <c r="JT20" s="29"/>
      <c r="JU20" s="29"/>
      <c r="JV20" s="29"/>
      <c r="JW20" s="29"/>
      <c r="JX20" s="29"/>
      <c r="JY20" s="29"/>
      <c r="JZ20" s="29"/>
      <c r="KA20" s="29"/>
      <c r="KB20" s="29"/>
      <c r="KC20" s="29"/>
      <c r="KD20" s="29"/>
      <c r="KE20" s="29"/>
      <c r="KF20" s="29"/>
      <c r="KG20" s="29"/>
      <c r="KH20" s="29"/>
      <c r="KI20" s="29"/>
      <c r="KJ20" s="29"/>
      <c r="KK20" s="29"/>
      <c r="KL20" s="29"/>
      <c r="KM20" s="29"/>
      <c r="KN20" s="29"/>
      <c r="KO20" s="29"/>
      <c r="KP20" s="29"/>
      <c r="KQ20" s="29"/>
      <c r="KR20" s="29"/>
      <c r="KS20" s="29"/>
      <c r="KT20" s="29"/>
      <c r="KU20" s="29"/>
      <c r="KV20" s="29"/>
      <c r="KW20" s="29"/>
      <c r="KX20" s="29"/>
      <c r="KY20" s="29"/>
      <c r="KZ20" s="29"/>
      <c r="LA20" s="29"/>
      <c r="LB20" s="29"/>
      <c r="LC20" s="29"/>
      <c r="LD20" s="29"/>
      <c r="LE20" s="29"/>
      <c r="LF20" s="29"/>
      <c r="LG20" s="29"/>
      <c r="LH20" s="29"/>
      <c r="LI20" s="29"/>
      <c r="LJ20" s="29"/>
      <c r="LK20" s="29"/>
      <c r="LL20" s="29"/>
      <c r="LM20" s="29"/>
      <c r="LN20" s="29"/>
      <c r="LO20" s="29"/>
      <c r="LP20" s="29"/>
      <c r="LQ20" s="29"/>
      <c r="LR20" s="29"/>
      <c r="LS20" s="29"/>
      <c r="LT20" s="29"/>
      <c r="LU20" s="29"/>
      <c r="LV20" s="29"/>
      <c r="LW20" s="29"/>
      <c r="LX20" s="29"/>
      <c r="LY20" s="29"/>
      <c r="LZ20" s="29"/>
      <c r="MA20" s="29"/>
      <c r="MB20" s="29"/>
      <c r="MC20" s="29"/>
      <c r="MD20" s="29"/>
      <c r="ME20" s="29"/>
      <c r="MF20" s="29"/>
      <c r="MG20" s="29"/>
      <c r="MH20" s="29"/>
      <c r="MI20" s="29"/>
      <c r="MJ20" s="29"/>
      <c r="MK20" s="29"/>
      <c r="ML20" s="29"/>
    </row>
    <row r="21" spans="1:350" s="3" customFormat="1" ht="29.25" customHeight="1" outlineLevel="1" thickBot="1">
      <c r="A21" s="33"/>
      <c r="B21" s="40"/>
      <c r="C21" s="40" t="s">
        <v>94</v>
      </c>
      <c r="D21" s="127">
        <f t="shared" si="313"/>
        <v>45761</v>
      </c>
      <c r="E21" s="127">
        <f t="shared" si="312"/>
        <v>45772</v>
      </c>
      <c r="F21" s="14"/>
      <c r="G21" s="14">
        <v>12</v>
      </c>
      <c r="H21" s="29"/>
      <c r="I21" s="29"/>
      <c r="J21" s="29"/>
      <c r="K21" s="29"/>
      <c r="L21" s="29"/>
      <c r="M21" s="29"/>
      <c r="N21" s="29"/>
      <c r="O21" s="29"/>
      <c r="P21" s="29"/>
      <c r="Q21" s="29"/>
      <c r="R21" s="29"/>
      <c r="S21" s="29"/>
      <c r="T21" s="29"/>
      <c r="U21" s="29"/>
      <c r="V21" s="29"/>
      <c r="W21" s="29"/>
      <c r="X21" s="30"/>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c r="IF21" s="29"/>
      <c r="IG21" s="29"/>
      <c r="IH21" s="29"/>
      <c r="II21" s="29"/>
      <c r="IJ21" s="29"/>
      <c r="IK21" s="29"/>
      <c r="IL21" s="29"/>
      <c r="IM21" s="29"/>
      <c r="IN21" s="29"/>
      <c r="IO21" s="29"/>
      <c r="IP21" s="29"/>
      <c r="IQ21" s="29"/>
      <c r="IR21" s="29"/>
      <c r="IS21" s="29"/>
      <c r="IT21" s="29"/>
      <c r="IU21" s="29"/>
      <c r="IV21" s="29"/>
      <c r="IW21" s="29"/>
      <c r="IX21" s="29"/>
      <c r="IY21" s="29"/>
      <c r="IZ21" s="29"/>
      <c r="JA21" s="29"/>
      <c r="JB21" s="29"/>
      <c r="JC21" s="29"/>
      <c r="JD21" s="29"/>
      <c r="JE21" s="29"/>
      <c r="JF21" s="29"/>
      <c r="JG21" s="29"/>
      <c r="JH21" s="29"/>
      <c r="JI21" s="29"/>
      <c r="JJ21" s="29"/>
      <c r="JK21" s="29"/>
      <c r="JL21" s="29"/>
      <c r="JM21" s="29"/>
      <c r="JN21" s="29"/>
      <c r="JO21" s="29"/>
      <c r="JP21" s="29"/>
      <c r="JQ21" s="29"/>
      <c r="JR21" s="29"/>
      <c r="JS21" s="29"/>
      <c r="JT21" s="29"/>
      <c r="JU21" s="29"/>
      <c r="JV21" s="29"/>
      <c r="JW21" s="29"/>
      <c r="JX21" s="29"/>
      <c r="JY21" s="29"/>
      <c r="JZ21" s="29"/>
      <c r="KA21" s="29"/>
      <c r="KB21" s="29"/>
      <c r="KC21" s="29"/>
      <c r="KD21" s="29"/>
      <c r="KE21" s="29"/>
      <c r="KF21" s="29"/>
      <c r="KG21" s="29"/>
      <c r="KH21" s="29"/>
      <c r="KI21" s="29"/>
      <c r="KJ21" s="29"/>
      <c r="KK21" s="29"/>
      <c r="KL21" s="29"/>
      <c r="KM21" s="29"/>
      <c r="KN21" s="29"/>
      <c r="KO21" s="29"/>
      <c r="KP21" s="29"/>
      <c r="KQ21" s="29"/>
      <c r="KR21" s="29"/>
      <c r="KS21" s="29"/>
      <c r="KT21" s="29"/>
      <c r="KU21" s="29"/>
      <c r="KV21" s="29"/>
      <c r="KW21" s="29"/>
      <c r="KX21" s="29"/>
      <c r="KY21" s="29"/>
      <c r="KZ21" s="29"/>
      <c r="LA21" s="29"/>
      <c r="LB21" s="29"/>
      <c r="LC21" s="29"/>
      <c r="LD21" s="29"/>
      <c r="LE21" s="29"/>
      <c r="LF21" s="29"/>
      <c r="LG21" s="29"/>
      <c r="LH21" s="29"/>
      <c r="LI21" s="29"/>
      <c r="LJ21" s="29"/>
      <c r="LK21" s="29"/>
      <c r="LL21" s="29"/>
      <c r="LM21" s="29"/>
      <c r="LN21" s="29"/>
      <c r="LO21" s="29"/>
      <c r="LP21" s="29"/>
      <c r="LQ21" s="29"/>
      <c r="LR21" s="29"/>
      <c r="LS21" s="29"/>
      <c r="LT21" s="29"/>
      <c r="LU21" s="29"/>
      <c r="LV21" s="29"/>
      <c r="LW21" s="29"/>
      <c r="LX21" s="29"/>
      <c r="LY21" s="29"/>
      <c r="LZ21" s="29"/>
      <c r="MA21" s="29"/>
      <c r="MB21" s="29"/>
      <c r="MC21" s="29"/>
      <c r="MD21" s="29"/>
      <c r="ME21" s="29"/>
      <c r="MF21" s="29"/>
      <c r="MG21" s="29"/>
      <c r="MH21" s="29"/>
      <c r="MI21" s="29"/>
      <c r="MJ21" s="29"/>
      <c r="MK21" s="29"/>
      <c r="ML21" s="29"/>
    </row>
    <row r="22" spans="1:350" s="3" customFormat="1" ht="29.25" customHeight="1" outlineLevel="1" thickBot="1">
      <c r="A22" s="33"/>
      <c r="B22" s="40"/>
      <c r="C22" s="40" t="s">
        <v>64</v>
      </c>
      <c r="D22" s="127">
        <f t="shared" si="313"/>
        <v>45768</v>
      </c>
      <c r="E22" s="127">
        <f t="shared" si="312"/>
        <v>45779</v>
      </c>
      <c r="F22" s="14"/>
      <c r="G22" s="14">
        <v>12</v>
      </c>
      <c r="H22" s="29"/>
      <c r="I22" s="29"/>
      <c r="J22" s="29"/>
      <c r="K22" s="29"/>
      <c r="L22" s="29"/>
      <c r="M22" s="29"/>
      <c r="N22" s="29"/>
      <c r="O22" s="29"/>
      <c r="P22" s="29"/>
      <c r="Q22" s="29"/>
      <c r="R22" s="29"/>
      <c r="S22" s="29"/>
      <c r="T22" s="29"/>
      <c r="U22" s="29"/>
      <c r="V22" s="29"/>
      <c r="W22" s="29"/>
      <c r="X22" s="30"/>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c r="IS22" s="29"/>
      <c r="IT22" s="29"/>
      <c r="IU22" s="29"/>
      <c r="IV22" s="29"/>
      <c r="IW22" s="29"/>
      <c r="IX22" s="29"/>
      <c r="IY22" s="29"/>
      <c r="IZ22" s="29"/>
      <c r="JA22" s="29"/>
      <c r="JB22" s="29"/>
      <c r="JC22" s="29"/>
      <c r="JD22" s="29"/>
      <c r="JE22" s="29"/>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c r="KD22" s="29"/>
      <c r="KE22" s="29"/>
      <c r="KF22" s="29"/>
      <c r="KG22" s="29"/>
      <c r="KH22" s="29"/>
      <c r="KI22" s="29"/>
      <c r="KJ22" s="29"/>
      <c r="KK22" s="29"/>
      <c r="KL22" s="29"/>
      <c r="KM22" s="29"/>
      <c r="KN22" s="29"/>
      <c r="KO22" s="29"/>
      <c r="KP22" s="29"/>
      <c r="KQ22" s="29"/>
      <c r="KR22" s="29"/>
      <c r="KS22" s="29"/>
      <c r="KT22" s="29"/>
      <c r="KU22" s="29"/>
      <c r="KV22" s="29"/>
      <c r="KW22" s="29"/>
      <c r="KX22" s="29"/>
      <c r="KY22" s="29"/>
      <c r="KZ22" s="29"/>
      <c r="LA22" s="29"/>
      <c r="LB22" s="29"/>
      <c r="LC22" s="29"/>
      <c r="LD22" s="29"/>
      <c r="LE22" s="29"/>
      <c r="LF22" s="29"/>
      <c r="LG22" s="29"/>
      <c r="LH22" s="29"/>
      <c r="LI22" s="29"/>
      <c r="LJ22" s="29"/>
      <c r="LK22" s="29"/>
      <c r="LL22" s="29"/>
      <c r="LM22" s="29"/>
      <c r="LN22" s="29"/>
      <c r="LO22" s="29"/>
      <c r="LP22" s="29"/>
      <c r="LQ22" s="29"/>
      <c r="LR22" s="29"/>
      <c r="LS22" s="29"/>
      <c r="LT22" s="29"/>
      <c r="LU22" s="29"/>
      <c r="LV22" s="29"/>
      <c r="LW22" s="29"/>
      <c r="LX22" s="29"/>
      <c r="LY22" s="29"/>
      <c r="LZ22" s="29"/>
      <c r="MA22" s="29"/>
      <c r="MB22" s="29"/>
      <c r="MC22" s="29"/>
      <c r="MD22" s="29"/>
      <c r="ME22" s="29"/>
      <c r="MF22" s="29"/>
      <c r="MG22" s="29"/>
      <c r="MH22" s="29"/>
      <c r="MI22" s="29"/>
      <c r="MJ22" s="29"/>
      <c r="MK22" s="29"/>
      <c r="ML22" s="29"/>
    </row>
    <row r="23" spans="1:350" s="3" customFormat="1" ht="29.25" customHeight="1" outlineLevel="1" thickBot="1">
      <c r="A23" s="33"/>
      <c r="B23" s="40"/>
      <c r="C23" s="40" t="s">
        <v>61</v>
      </c>
      <c r="D23" s="127">
        <f t="shared" si="313"/>
        <v>45775</v>
      </c>
      <c r="E23" s="127">
        <f t="shared" si="312"/>
        <v>45786</v>
      </c>
      <c r="F23" s="14"/>
      <c r="G23" s="14">
        <v>12</v>
      </c>
      <c r="H23" s="29"/>
      <c r="I23" s="29"/>
      <c r="J23" s="29"/>
      <c r="K23" s="29"/>
      <c r="L23" s="29"/>
      <c r="M23" s="29"/>
      <c r="N23" s="29"/>
      <c r="O23" s="29"/>
      <c r="P23" s="29"/>
      <c r="Q23" s="29"/>
      <c r="R23" s="29"/>
      <c r="S23" s="29"/>
      <c r="T23" s="29"/>
      <c r="U23" s="29"/>
      <c r="V23" s="29"/>
      <c r="W23" s="29"/>
      <c r="X23" s="30"/>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c r="IZ23" s="29"/>
      <c r="JA23" s="29"/>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29"/>
      <c r="KU23" s="29"/>
      <c r="KV23" s="29"/>
      <c r="KW23" s="29"/>
      <c r="KX23" s="29"/>
      <c r="KY23" s="29"/>
      <c r="KZ23" s="29"/>
      <c r="LA23" s="29"/>
      <c r="LB23" s="29"/>
      <c r="LC23" s="29"/>
      <c r="LD23" s="29"/>
      <c r="LE23" s="29"/>
      <c r="LF23" s="29"/>
      <c r="LG23" s="29"/>
      <c r="LH23" s="29"/>
      <c r="LI23" s="29"/>
      <c r="LJ23" s="29"/>
      <c r="LK23" s="29"/>
      <c r="LL23" s="29"/>
      <c r="LM23" s="29"/>
      <c r="LN23" s="29"/>
      <c r="LO23" s="29"/>
      <c r="LP23" s="29"/>
      <c r="LQ23" s="29"/>
      <c r="LR23" s="29"/>
      <c r="LS23" s="29"/>
      <c r="LT23" s="29"/>
      <c r="LU23" s="29"/>
      <c r="LV23" s="29"/>
      <c r="LW23" s="29"/>
      <c r="LX23" s="29"/>
      <c r="LY23" s="29"/>
      <c r="LZ23" s="29"/>
      <c r="MA23" s="29"/>
      <c r="MB23" s="29"/>
      <c r="MC23" s="29"/>
      <c r="MD23" s="29"/>
      <c r="ME23" s="29"/>
      <c r="MF23" s="29"/>
      <c r="MG23" s="29"/>
      <c r="MH23" s="29"/>
      <c r="MI23" s="29"/>
      <c r="MJ23" s="29"/>
      <c r="MK23" s="29"/>
      <c r="ML23" s="29"/>
    </row>
    <row r="24" spans="1:350" s="3" customFormat="1" ht="29.25" customHeight="1" outlineLevel="1" thickBot="1">
      <c r="A24" s="33"/>
      <c r="B24" s="40"/>
      <c r="C24" s="40" t="s">
        <v>67</v>
      </c>
      <c r="D24" s="127">
        <f t="shared" si="313"/>
        <v>45782</v>
      </c>
      <c r="E24" s="127">
        <f t="shared" si="312"/>
        <v>45793</v>
      </c>
      <c r="F24" s="14"/>
      <c r="G24" s="14">
        <v>12</v>
      </c>
      <c r="H24" s="29"/>
      <c r="I24" s="29"/>
      <c r="J24" s="29"/>
      <c r="K24" s="29"/>
      <c r="L24" s="29"/>
      <c r="M24" s="29"/>
      <c r="N24" s="29"/>
      <c r="O24" s="29"/>
      <c r="P24" s="29"/>
      <c r="Q24" s="29"/>
      <c r="R24" s="29"/>
      <c r="S24" s="29"/>
      <c r="T24" s="29"/>
      <c r="U24" s="29"/>
      <c r="V24" s="29"/>
      <c r="W24" s="29"/>
      <c r="X24" s="30"/>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c r="IF24" s="29"/>
      <c r="IG24" s="29"/>
      <c r="IH24" s="29"/>
      <c r="II24" s="29"/>
      <c r="IJ24" s="29"/>
      <c r="IK24" s="29"/>
      <c r="IL24" s="29"/>
      <c r="IM24" s="29"/>
      <c r="IN24" s="29"/>
      <c r="IO24" s="29"/>
      <c r="IP24" s="29"/>
      <c r="IQ24" s="29"/>
      <c r="IR24" s="29"/>
      <c r="IS24" s="29"/>
      <c r="IT24" s="29"/>
      <c r="IU24" s="29"/>
      <c r="IV24" s="29"/>
      <c r="IW24" s="29"/>
      <c r="IX24" s="29"/>
      <c r="IY24" s="29"/>
      <c r="IZ24" s="29"/>
      <c r="JA24" s="29"/>
      <c r="JB24" s="29"/>
      <c r="JC24" s="29"/>
      <c r="JD24" s="29"/>
      <c r="JE24" s="29"/>
      <c r="JF24" s="29"/>
      <c r="JG24" s="29"/>
      <c r="JH24" s="29"/>
      <c r="JI24" s="29"/>
      <c r="JJ24" s="29"/>
      <c r="JK24" s="29"/>
      <c r="JL24" s="29"/>
      <c r="JM24" s="29"/>
      <c r="JN24" s="29"/>
      <c r="JO24" s="29"/>
      <c r="JP24" s="29"/>
      <c r="JQ24" s="29"/>
      <c r="JR24" s="29"/>
      <c r="JS24" s="29"/>
      <c r="JT24" s="29"/>
      <c r="JU24" s="29"/>
      <c r="JV24" s="29"/>
      <c r="JW24" s="29"/>
      <c r="JX24" s="29"/>
      <c r="JY24" s="29"/>
      <c r="JZ24" s="29"/>
      <c r="KA24" s="29"/>
      <c r="KB24" s="29"/>
      <c r="KC24" s="29"/>
      <c r="KD24" s="29"/>
      <c r="KE24" s="29"/>
      <c r="KF24" s="29"/>
      <c r="KG24" s="29"/>
      <c r="KH24" s="29"/>
      <c r="KI24" s="29"/>
      <c r="KJ24" s="29"/>
      <c r="KK24" s="29"/>
      <c r="KL24" s="29"/>
      <c r="KM24" s="29"/>
      <c r="KN24" s="29"/>
      <c r="KO24" s="29"/>
      <c r="KP24" s="29"/>
      <c r="KQ24" s="29"/>
      <c r="KR24" s="29"/>
      <c r="KS24" s="29"/>
      <c r="KT24" s="29"/>
      <c r="KU24" s="29"/>
      <c r="KV24" s="29"/>
      <c r="KW24" s="29"/>
      <c r="KX24" s="29"/>
      <c r="KY24" s="29"/>
      <c r="KZ24" s="29"/>
      <c r="LA24" s="29"/>
      <c r="LB24" s="29"/>
      <c r="LC24" s="29"/>
      <c r="LD24" s="29"/>
      <c r="LE24" s="29"/>
      <c r="LF24" s="29"/>
      <c r="LG24" s="29"/>
      <c r="LH24" s="29"/>
      <c r="LI24" s="29"/>
      <c r="LJ24" s="29"/>
      <c r="LK24" s="29"/>
      <c r="LL24" s="29"/>
      <c r="LM24" s="29"/>
      <c r="LN24" s="29"/>
      <c r="LO24" s="29"/>
      <c r="LP24" s="29"/>
      <c r="LQ24" s="29"/>
      <c r="LR24" s="29"/>
      <c r="LS24" s="29"/>
      <c r="LT24" s="29"/>
      <c r="LU24" s="29"/>
      <c r="LV24" s="29"/>
      <c r="LW24" s="29"/>
      <c r="LX24" s="29"/>
      <c r="LY24" s="29"/>
      <c r="LZ24" s="29"/>
      <c r="MA24" s="29"/>
      <c r="MB24" s="29"/>
      <c r="MC24" s="29"/>
      <c r="MD24" s="29"/>
      <c r="ME24" s="29"/>
      <c r="MF24" s="29"/>
      <c r="MG24" s="29"/>
      <c r="MH24" s="29"/>
      <c r="MI24" s="29"/>
      <c r="MJ24" s="29"/>
      <c r="MK24" s="29"/>
      <c r="ML24" s="29"/>
    </row>
    <row r="25" spans="1:350" s="3" customFormat="1" ht="29.25" customHeight="1" outlineLevel="1" thickBot="1">
      <c r="A25" s="33"/>
      <c r="B25" s="40"/>
      <c r="C25" s="40" t="s">
        <v>189</v>
      </c>
      <c r="D25" s="127">
        <f t="shared" si="313"/>
        <v>45789</v>
      </c>
      <c r="E25" s="127">
        <f t="shared" si="312"/>
        <v>45800</v>
      </c>
      <c r="F25" s="14"/>
      <c r="G25" s="14">
        <v>12</v>
      </c>
      <c r="H25" s="29"/>
      <c r="I25" s="29"/>
      <c r="J25" s="29"/>
      <c r="K25" s="29"/>
      <c r="L25" s="29"/>
      <c r="M25" s="29"/>
      <c r="N25" s="29"/>
      <c r="O25" s="29"/>
      <c r="P25" s="29"/>
      <c r="Q25" s="29"/>
      <c r="R25" s="29"/>
      <c r="S25" s="29"/>
      <c r="T25" s="29"/>
      <c r="U25" s="29"/>
      <c r="V25" s="29"/>
      <c r="W25" s="29"/>
      <c r="X25" s="30"/>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row>
    <row r="26" spans="1:350" s="3" customFormat="1" ht="29.25" customHeight="1" outlineLevel="1" thickBot="1">
      <c r="A26" s="33"/>
      <c r="B26" s="40"/>
      <c r="C26" s="40" t="s">
        <v>190</v>
      </c>
      <c r="D26" s="127">
        <f>D25+7</f>
        <v>45796</v>
      </c>
      <c r="E26" s="127">
        <f t="shared" ref="E26:E50" si="314">D26+G26-1</f>
        <v>45807</v>
      </c>
      <c r="F26" s="14"/>
      <c r="G26" s="14">
        <v>12</v>
      </c>
      <c r="H26" s="29"/>
      <c r="I26" s="29"/>
      <c r="J26" s="29"/>
      <c r="K26" s="29"/>
      <c r="L26" s="29"/>
      <c r="M26" s="29"/>
      <c r="N26" s="29"/>
      <c r="O26" s="29"/>
      <c r="P26" s="29"/>
      <c r="Q26" s="29"/>
      <c r="R26" s="29"/>
      <c r="S26" s="29"/>
      <c r="T26" s="29"/>
      <c r="U26" s="29"/>
      <c r="V26" s="29"/>
      <c r="W26" s="29"/>
      <c r="X26" s="30"/>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29"/>
      <c r="II26" s="29"/>
      <c r="IJ26" s="29"/>
      <c r="IK26" s="29"/>
      <c r="IL26" s="29"/>
      <c r="IM26" s="29"/>
      <c r="IN26" s="29"/>
      <c r="IO26" s="29"/>
      <c r="IP26" s="29"/>
      <c r="IQ26" s="29"/>
      <c r="IR26" s="29"/>
      <c r="IS26" s="29"/>
      <c r="IT26" s="29"/>
      <c r="IU26" s="29"/>
      <c r="IV26" s="29"/>
      <c r="IW26" s="29"/>
      <c r="IX26" s="29"/>
      <c r="IY26" s="29"/>
      <c r="IZ26" s="29"/>
      <c r="JA26" s="29"/>
      <c r="JB26" s="29"/>
      <c r="JC26" s="29"/>
      <c r="JD26" s="29"/>
      <c r="JE26" s="29"/>
      <c r="JF26" s="29"/>
      <c r="JG26" s="29"/>
      <c r="JH26" s="29"/>
      <c r="JI26" s="29"/>
      <c r="JJ26" s="29"/>
      <c r="JK26" s="29"/>
      <c r="JL26" s="29"/>
      <c r="JM26" s="29"/>
      <c r="JN26" s="29"/>
      <c r="JO26" s="29"/>
      <c r="JP26" s="29"/>
      <c r="JQ26" s="29"/>
      <c r="JR26" s="29"/>
      <c r="JS26" s="29"/>
      <c r="JT26" s="29"/>
      <c r="JU26" s="29"/>
      <c r="JV26" s="29"/>
      <c r="JW26" s="29"/>
      <c r="JX26" s="29"/>
      <c r="JY26" s="29"/>
      <c r="JZ26" s="29"/>
      <c r="KA26" s="29"/>
      <c r="KB26" s="29"/>
      <c r="KC26" s="29"/>
      <c r="KD26" s="29"/>
      <c r="KE26" s="29"/>
      <c r="KF26" s="29"/>
      <c r="KG26" s="29"/>
      <c r="KH26" s="29"/>
      <c r="KI26" s="29"/>
      <c r="KJ26" s="29"/>
      <c r="KK26" s="29"/>
      <c r="KL26" s="29"/>
      <c r="KM26" s="29"/>
      <c r="KN26" s="29"/>
      <c r="KO26" s="29"/>
      <c r="KP26" s="29"/>
      <c r="KQ26" s="29"/>
      <c r="KR26" s="29"/>
      <c r="KS26" s="29"/>
      <c r="KT26" s="29"/>
      <c r="KU26" s="29"/>
      <c r="KV26" s="29"/>
      <c r="KW26" s="29"/>
      <c r="KX26" s="29"/>
      <c r="KY26" s="29"/>
      <c r="KZ26" s="29"/>
      <c r="LA26" s="29"/>
      <c r="LB26" s="29"/>
      <c r="LC26" s="29"/>
      <c r="LD26" s="29"/>
      <c r="LE26" s="29"/>
      <c r="LF26" s="29"/>
      <c r="LG26" s="29"/>
      <c r="LH26" s="29"/>
      <c r="LI26" s="29"/>
      <c r="LJ26" s="29"/>
      <c r="LK26" s="29"/>
      <c r="LL26" s="29"/>
      <c r="LM26" s="29"/>
      <c r="LN26" s="29"/>
      <c r="LO26" s="29"/>
      <c r="LP26" s="29"/>
      <c r="LQ26" s="29"/>
      <c r="LR26" s="29"/>
      <c r="LS26" s="29"/>
      <c r="LT26" s="29"/>
      <c r="LU26" s="29"/>
      <c r="LV26" s="29"/>
      <c r="LW26" s="29"/>
      <c r="LX26" s="29"/>
      <c r="LY26" s="29"/>
      <c r="LZ26" s="29"/>
      <c r="MA26" s="29"/>
      <c r="MB26" s="29"/>
      <c r="MC26" s="29"/>
      <c r="MD26" s="29"/>
      <c r="ME26" s="29"/>
      <c r="MF26" s="29"/>
      <c r="MG26" s="29"/>
      <c r="MH26" s="29"/>
      <c r="MI26" s="29"/>
      <c r="MJ26" s="29"/>
      <c r="MK26" s="29"/>
      <c r="ML26" s="29"/>
    </row>
    <row r="27" spans="1:350" s="3" customFormat="1" ht="29.25" customHeight="1" outlineLevel="1" thickBot="1">
      <c r="A27" s="33"/>
      <c r="B27" s="40"/>
      <c r="C27" s="40" t="s">
        <v>191</v>
      </c>
      <c r="D27" s="127">
        <f t="shared" si="313"/>
        <v>45803</v>
      </c>
      <c r="E27" s="127">
        <f t="shared" si="314"/>
        <v>45814</v>
      </c>
      <c r="F27" s="14"/>
      <c r="G27" s="14">
        <v>12</v>
      </c>
      <c r="H27" s="29"/>
      <c r="I27" s="29"/>
      <c r="J27" s="29"/>
      <c r="K27" s="29"/>
      <c r="L27" s="29"/>
      <c r="M27" s="29"/>
      <c r="N27" s="29"/>
      <c r="O27" s="29"/>
      <c r="P27" s="29"/>
      <c r="Q27" s="29"/>
      <c r="R27" s="29"/>
      <c r="S27" s="29"/>
      <c r="T27" s="29"/>
      <c r="U27" s="29"/>
      <c r="V27" s="29"/>
      <c r="W27" s="29"/>
      <c r="X27" s="30"/>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c r="IF27" s="29"/>
      <c r="IG27" s="29"/>
      <c r="IH27" s="29"/>
      <c r="II27" s="29"/>
      <c r="IJ27" s="29"/>
      <c r="IK27" s="29"/>
      <c r="IL27" s="29"/>
      <c r="IM27" s="29"/>
      <c r="IN27" s="29"/>
      <c r="IO27" s="29"/>
      <c r="IP27" s="29"/>
      <c r="IQ27" s="29"/>
      <c r="IR27" s="29"/>
      <c r="IS27" s="29"/>
      <c r="IT27" s="29"/>
      <c r="IU27" s="29"/>
      <c r="IV27" s="29"/>
      <c r="IW27" s="29"/>
      <c r="IX27" s="29"/>
      <c r="IY27" s="29"/>
      <c r="IZ27" s="29"/>
      <c r="JA27" s="29"/>
      <c r="JB27" s="29"/>
      <c r="JC27" s="29"/>
      <c r="JD27" s="29"/>
      <c r="JE27" s="29"/>
      <c r="JF27" s="29"/>
      <c r="JG27" s="29"/>
      <c r="JH27" s="29"/>
      <c r="JI27" s="29"/>
      <c r="JJ27" s="29"/>
      <c r="JK27" s="29"/>
      <c r="JL27" s="29"/>
      <c r="JM27" s="29"/>
      <c r="JN27" s="29"/>
      <c r="JO27" s="29"/>
      <c r="JP27" s="29"/>
      <c r="JQ27" s="29"/>
      <c r="JR27" s="29"/>
      <c r="JS27" s="29"/>
      <c r="JT27" s="29"/>
      <c r="JU27" s="29"/>
      <c r="JV27" s="29"/>
      <c r="JW27" s="29"/>
      <c r="JX27" s="29"/>
      <c r="JY27" s="29"/>
      <c r="JZ27" s="29"/>
      <c r="KA27" s="29"/>
      <c r="KB27" s="29"/>
      <c r="KC27" s="29"/>
      <c r="KD27" s="29"/>
      <c r="KE27" s="29"/>
      <c r="KF27" s="29"/>
      <c r="KG27" s="29"/>
      <c r="KH27" s="29"/>
      <c r="KI27" s="29"/>
      <c r="KJ27" s="29"/>
      <c r="KK27" s="29"/>
      <c r="KL27" s="29"/>
      <c r="KM27" s="29"/>
      <c r="KN27" s="29"/>
      <c r="KO27" s="29"/>
      <c r="KP27" s="29"/>
      <c r="KQ27" s="29"/>
      <c r="KR27" s="29"/>
      <c r="KS27" s="29"/>
      <c r="KT27" s="29"/>
      <c r="KU27" s="29"/>
      <c r="KV27" s="29"/>
      <c r="KW27" s="29"/>
      <c r="KX27" s="29"/>
      <c r="KY27" s="29"/>
      <c r="KZ27" s="29"/>
      <c r="LA27" s="29"/>
      <c r="LB27" s="29"/>
      <c r="LC27" s="29"/>
      <c r="LD27" s="29"/>
      <c r="LE27" s="29"/>
      <c r="LF27" s="29"/>
      <c r="LG27" s="29"/>
      <c r="LH27" s="29"/>
      <c r="LI27" s="29"/>
      <c r="LJ27" s="29"/>
      <c r="LK27" s="29"/>
      <c r="LL27" s="29"/>
      <c r="LM27" s="29"/>
      <c r="LN27" s="29"/>
      <c r="LO27" s="29"/>
      <c r="LP27" s="29"/>
      <c r="LQ27" s="29"/>
      <c r="LR27" s="29"/>
      <c r="LS27" s="29"/>
      <c r="LT27" s="29"/>
      <c r="LU27" s="29"/>
      <c r="LV27" s="29"/>
      <c r="LW27" s="29"/>
      <c r="LX27" s="29"/>
      <c r="LY27" s="29"/>
      <c r="LZ27" s="29"/>
      <c r="MA27" s="29"/>
      <c r="MB27" s="29"/>
      <c r="MC27" s="29"/>
      <c r="MD27" s="29"/>
      <c r="ME27" s="29"/>
      <c r="MF27" s="29"/>
      <c r="MG27" s="29"/>
      <c r="MH27" s="29"/>
      <c r="MI27" s="29"/>
      <c r="MJ27" s="29"/>
      <c r="MK27" s="29"/>
      <c r="ML27" s="29"/>
    </row>
    <row r="28" spans="1:350" s="3" customFormat="1" ht="29.25" customHeight="1" outlineLevel="1" thickBot="1">
      <c r="A28" s="33"/>
      <c r="B28" s="40"/>
      <c r="C28" s="40" t="s">
        <v>70</v>
      </c>
      <c r="D28" s="127">
        <f t="shared" si="313"/>
        <v>45810</v>
      </c>
      <c r="E28" s="127">
        <f t="shared" si="314"/>
        <v>45821</v>
      </c>
      <c r="F28" s="14"/>
      <c r="G28" s="14">
        <v>12</v>
      </c>
      <c r="H28" s="29"/>
      <c r="I28" s="29"/>
      <c r="J28" s="29"/>
      <c r="K28" s="29"/>
      <c r="L28" s="29"/>
      <c r="M28" s="29"/>
      <c r="N28" s="29"/>
      <c r="O28" s="29"/>
      <c r="P28" s="29"/>
      <c r="Q28" s="29"/>
      <c r="R28" s="29"/>
      <c r="S28" s="29"/>
      <c r="T28" s="29"/>
      <c r="U28" s="29"/>
      <c r="V28" s="29"/>
      <c r="W28" s="29"/>
      <c r="X28" s="30"/>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c r="IF28" s="29"/>
      <c r="IG28" s="29"/>
      <c r="IH28" s="29"/>
      <c r="II28" s="29"/>
      <c r="IJ28" s="29"/>
      <c r="IK28" s="29"/>
      <c r="IL28" s="29"/>
      <c r="IM28" s="29"/>
      <c r="IN28" s="29"/>
      <c r="IO28" s="29"/>
      <c r="IP28" s="29"/>
      <c r="IQ28" s="29"/>
      <c r="IR28" s="29"/>
      <c r="IS28" s="29"/>
      <c r="IT28" s="29"/>
      <c r="IU28" s="29"/>
      <c r="IV28" s="29"/>
      <c r="IW28" s="29"/>
      <c r="IX28" s="29"/>
      <c r="IY28" s="29"/>
      <c r="IZ28" s="29"/>
      <c r="JA28" s="29"/>
      <c r="JB28" s="29"/>
      <c r="JC28" s="29"/>
      <c r="JD28" s="29"/>
      <c r="JE28" s="29"/>
      <c r="JF28" s="29"/>
      <c r="JG28" s="29"/>
      <c r="JH28" s="29"/>
      <c r="JI28" s="29"/>
      <c r="JJ28" s="29"/>
      <c r="JK28" s="29"/>
      <c r="JL28" s="29"/>
      <c r="JM28" s="29"/>
      <c r="JN28" s="29"/>
      <c r="JO28" s="29"/>
      <c r="JP28" s="29"/>
      <c r="JQ28" s="29"/>
      <c r="JR28" s="29"/>
      <c r="JS28" s="29"/>
      <c r="JT28" s="29"/>
      <c r="JU28" s="29"/>
      <c r="JV28" s="29"/>
      <c r="JW28" s="29"/>
      <c r="JX28" s="29"/>
      <c r="JY28" s="29"/>
      <c r="JZ28" s="29"/>
      <c r="KA28" s="29"/>
      <c r="KB28" s="29"/>
      <c r="KC28" s="29"/>
      <c r="KD28" s="29"/>
      <c r="KE28" s="29"/>
      <c r="KF28" s="29"/>
      <c r="KG28" s="29"/>
      <c r="KH28" s="29"/>
      <c r="KI28" s="29"/>
      <c r="KJ28" s="29"/>
      <c r="KK28" s="29"/>
      <c r="KL28" s="29"/>
      <c r="KM28" s="29"/>
      <c r="KN28" s="29"/>
      <c r="KO28" s="29"/>
      <c r="KP28" s="29"/>
      <c r="KQ28" s="29"/>
      <c r="KR28" s="29"/>
      <c r="KS28" s="29"/>
      <c r="KT28" s="29"/>
      <c r="KU28" s="29"/>
      <c r="KV28" s="29"/>
      <c r="KW28" s="29"/>
      <c r="KX28" s="29"/>
      <c r="KY28" s="29"/>
      <c r="KZ28" s="29"/>
      <c r="LA28" s="29"/>
      <c r="LB28" s="29"/>
      <c r="LC28" s="29"/>
      <c r="LD28" s="29"/>
      <c r="LE28" s="29"/>
      <c r="LF28" s="29"/>
      <c r="LG28" s="29"/>
      <c r="LH28" s="29"/>
      <c r="LI28" s="29"/>
      <c r="LJ28" s="29"/>
      <c r="LK28" s="29"/>
      <c r="LL28" s="29"/>
      <c r="LM28" s="29"/>
      <c r="LN28" s="29"/>
      <c r="LO28" s="29"/>
      <c r="LP28" s="29"/>
      <c r="LQ28" s="29"/>
      <c r="LR28" s="29"/>
      <c r="LS28" s="29"/>
      <c r="LT28" s="29"/>
      <c r="LU28" s="29"/>
      <c r="LV28" s="29"/>
      <c r="LW28" s="29"/>
      <c r="LX28" s="29"/>
      <c r="LY28" s="29"/>
      <c r="LZ28" s="29"/>
      <c r="MA28" s="29"/>
      <c r="MB28" s="29"/>
      <c r="MC28" s="29"/>
      <c r="MD28" s="29"/>
      <c r="ME28" s="29"/>
      <c r="MF28" s="29"/>
      <c r="MG28" s="29"/>
      <c r="MH28" s="29"/>
      <c r="MI28" s="29"/>
      <c r="MJ28" s="29"/>
      <c r="MK28" s="29"/>
      <c r="ML28" s="29"/>
    </row>
    <row r="29" spans="1:350" s="3" customFormat="1" ht="29.25" customHeight="1" outlineLevel="1" thickBot="1">
      <c r="A29" s="33"/>
      <c r="B29" s="40"/>
      <c r="C29" s="40" t="s">
        <v>35</v>
      </c>
      <c r="D29" s="127">
        <f t="shared" si="313"/>
        <v>45817</v>
      </c>
      <c r="E29" s="127">
        <f t="shared" si="314"/>
        <v>45828</v>
      </c>
      <c r="F29" s="14"/>
      <c r="G29" s="14">
        <v>12</v>
      </c>
      <c r="H29" s="29"/>
      <c r="I29" s="29"/>
      <c r="J29" s="29"/>
      <c r="K29" s="29"/>
      <c r="L29" s="29"/>
      <c r="M29" s="29"/>
      <c r="N29" s="29"/>
      <c r="O29" s="29"/>
      <c r="P29" s="29"/>
      <c r="Q29" s="29"/>
      <c r="R29" s="29"/>
      <c r="S29" s="29"/>
      <c r="T29" s="29"/>
      <c r="U29" s="29"/>
      <c r="V29" s="29"/>
      <c r="W29" s="29"/>
      <c r="X29" s="30"/>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c r="IF29" s="29"/>
      <c r="IG29" s="29"/>
      <c r="IH29" s="29"/>
      <c r="II29" s="29"/>
      <c r="IJ29" s="29"/>
      <c r="IK29" s="29"/>
      <c r="IL29" s="29"/>
      <c r="IM29" s="29"/>
      <c r="IN29" s="29"/>
      <c r="IO29" s="29"/>
      <c r="IP29" s="29"/>
      <c r="IQ29" s="29"/>
      <c r="IR29" s="29"/>
      <c r="IS29" s="29"/>
      <c r="IT29" s="29"/>
      <c r="IU29" s="29"/>
      <c r="IV29" s="29"/>
      <c r="IW29" s="29"/>
      <c r="IX29" s="29"/>
      <c r="IY29" s="29"/>
      <c r="IZ29" s="29"/>
      <c r="JA29" s="29"/>
      <c r="JB29" s="29"/>
      <c r="JC29" s="29"/>
      <c r="JD29" s="29"/>
      <c r="JE29" s="29"/>
      <c r="JF29" s="29"/>
      <c r="JG29" s="29"/>
      <c r="JH29" s="29"/>
      <c r="JI29" s="29"/>
      <c r="JJ29" s="29"/>
      <c r="JK29" s="29"/>
      <c r="JL29" s="29"/>
      <c r="JM29" s="29"/>
      <c r="JN29" s="29"/>
      <c r="JO29" s="29"/>
      <c r="JP29" s="29"/>
      <c r="JQ29" s="29"/>
      <c r="JR29" s="29"/>
      <c r="JS29" s="29"/>
      <c r="JT29" s="29"/>
      <c r="JU29" s="29"/>
      <c r="JV29" s="29"/>
      <c r="JW29" s="29"/>
      <c r="JX29" s="29"/>
      <c r="JY29" s="29"/>
      <c r="JZ29" s="29"/>
      <c r="KA29" s="29"/>
      <c r="KB29" s="29"/>
      <c r="KC29" s="29"/>
      <c r="KD29" s="29"/>
      <c r="KE29" s="29"/>
      <c r="KF29" s="29"/>
      <c r="KG29" s="29"/>
      <c r="KH29" s="29"/>
      <c r="KI29" s="29"/>
      <c r="KJ29" s="29"/>
      <c r="KK29" s="29"/>
      <c r="KL29" s="29"/>
      <c r="KM29" s="29"/>
      <c r="KN29" s="29"/>
      <c r="KO29" s="29"/>
      <c r="KP29" s="29"/>
      <c r="KQ29" s="29"/>
      <c r="KR29" s="29"/>
      <c r="KS29" s="29"/>
      <c r="KT29" s="29"/>
      <c r="KU29" s="29"/>
      <c r="KV29" s="29"/>
      <c r="KW29" s="29"/>
      <c r="KX29" s="29"/>
      <c r="KY29" s="29"/>
      <c r="KZ29" s="29"/>
      <c r="LA29" s="29"/>
      <c r="LB29" s="29"/>
      <c r="LC29" s="29"/>
      <c r="LD29" s="29"/>
      <c r="LE29" s="29"/>
      <c r="LF29" s="29"/>
      <c r="LG29" s="29"/>
      <c r="LH29" s="29"/>
      <c r="LI29" s="29"/>
      <c r="LJ29" s="29"/>
      <c r="LK29" s="29"/>
      <c r="LL29" s="29"/>
      <c r="LM29" s="29"/>
      <c r="LN29" s="29"/>
      <c r="LO29" s="29"/>
      <c r="LP29" s="29"/>
      <c r="LQ29" s="29"/>
      <c r="LR29" s="29"/>
      <c r="LS29" s="29"/>
      <c r="LT29" s="29"/>
      <c r="LU29" s="29"/>
      <c r="LV29" s="29"/>
      <c r="LW29" s="29"/>
      <c r="LX29" s="29"/>
      <c r="LY29" s="29"/>
      <c r="LZ29" s="29"/>
      <c r="MA29" s="29"/>
      <c r="MB29" s="29"/>
      <c r="MC29" s="29"/>
      <c r="MD29" s="29"/>
      <c r="ME29" s="29"/>
      <c r="MF29" s="29"/>
      <c r="MG29" s="29"/>
      <c r="MH29" s="29"/>
      <c r="MI29" s="29"/>
      <c r="MJ29" s="29"/>
      <c r="MK29" s="29"/>
      <c r="ML29" s="29"/>
    </row>
    <row r="30" spans="1:350" s="3" customFormat="1" ht="29.25" customHeight="1" outlineLevel="1" thickBot="1">
      <c r="A30" s="33"/>
      <c r="B30" s="40"/>
      <c r="C30" s="40" t="s">
        <v>91</v>
      </c>
      <c r="D30" s="127">
        <f t="shared" si="313"/>
        <v>45824</v>
      </c>
      <c r="E30" s="127">
        <f t="shared" si="314"/>
        <v>45835</v>
      </c>
      <c r="F30" s="14"/>
      <c r="G30" s="14">
        <v>12</v>
      </c>
      <c r="H30" s="29"/>
      <c r="I30" s="29"/>
      <c r="J30" s="29"/>
      <c r="K30" s="29"/>
      <c r="L30" s="29"/>
      <c r="M30" s="29"/>
      <c r="N30" s="29"/>
      <c r="O30" s="29"/>
      <c r="P30" s="29"/>
      <c r="Q30" s="29"/>
      <c r="R30" s="29"/>
      <c r="S30" s="29"/>
      <c r="T30" s="29"/>
      <c r="U30" s="29"/>
      <c r="V30" s="29"/>
      <c r="W30" s="29"/>
      <c r="X30" s="30"/>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c r="IF30" s="29"/>
      <c r="IG30" s="29"/>
      <c r="IH30" s="29"/>
      <c r="II30" s="29"/>
      <c r="IJ30" s="29"/>
      <c r="IK30" s="29"/>
      <c r="IL30" s="29"/>
      <c r="IM30" s="29"/>
      <c r="IN30" s="29"/>
      <c r="IO30" s="29"/>
      <c r="IP30" s="29"/>
      <c r="IQ30" s="29"/>
      <c r="IR30" s="29"/>
      <c r="IS30" s="29"/>
      <c r="IT30" s="29"/>
      <c r="IU30" s="29"/>
      <c r="IV30" s="29"/>
      <c r="IW30" s="29"/>
      <c r="IX30" s="29"/>
      <c r="IY30" s="29"/>
      <c r="IZ30" s="29"/>
      <c r="JA30" s="29"/>
      <c r="JB30" s="29"/>
      <c r="JC30" s="29"/>
      <c r="JD30" s="29"/>
      <c r="JE30" s="29"/>
      <c r="JF30" s="29"/>
      <c r="JG30" s="29"/>
      <c r="JH30" s="29"/>
      <c r="JI30" s="29"/>
      <c r="JJ30" s="29"/>
      <c r="JK30" s="29"/>
      <c r="JL30" s="29"/>
      <c r="JM30" s="29"/>
      <c r="JN30" s="29"/>
      <c r="JO30" s="29"/>
      <c r="JP30" s="29"/>
      <c r="JQ30" s="29"/>
      <c r="JR30" s="29"/>
      <c r="JS30" s="29"/>
      <c r="JT30" s="29"/>
      <c r="JU30" s="29"/>
      <c r="JV30" s="29"/>
      <c r="JW30" s="29"/>
      <c r="JX30" s="29"/>
      <c r="JY30" s="29"/>
      <c r="JZ30" s="29"/>
      <c r="KA30" s="29"/>
      <c r="KB30" s="29"/>
      <c r="KC30" s="29"/>
      <c r="KD30" s="29"/>
      <c r="KE30" s="29"/>
      <c r="KF30" s="29"/>
      <c r="KG30" s="29"/>
      <c r="KH30" s="29"/>
      <c r="KI30" s="29"/>
      <c r="KJ30" s="29"/>
      <c r="KK30" s="29"/>
      <c r="KL30" s="29"/>
      <c r="KM30" s="29"/>
      <c r="KN30" s="29"/>
      <c r="KO30" s="29"/>
      <c r="KP30" s="29"/>
      <c r="KQ30" s="29"/>
      <c r="KR30" s="29"/>
      <c r="KS30" s="29"/>
      <c r="KT30" s="29"/>
      <c r="KU30" s="29"/>
      <c r="KV30" s="29"/>
      <c r="KW30" s="29"/>
      <c r="KX30" s="29"/>
      <c r="KY30" s="29"/>
      <c r="KZ30" s="29"/>
      <c r="LA30" s="29"/>
      <c r="LB30" s="29"/>
      <c r="LC30" s="29"/>
      <c r="LD30" s="29"/>
      <c r="LE30" s="29"/>
      <c r="LF30" s="29"/>
      <c r="LG30" s="29"/>
      <c r="LH30" s="29"/>
      <c r="LI30" s="29"/>
      <c r="LJ30" s="29"/>
      <c r="LK30" s="29"/>
      <c r="LL30" s="29"/>
      <c r="LM30" s="29"/>
      <c r="LN30" s="29"/>
      <c r="LO30" s="29"/>
      <c r="LP30" s="29"/>
      <c r="LQ30" s="29"/>
      <c r="LR30" s="29"/>
      <c r="LS30" s="29"/>
      <c r="LT30" s="29"/>
      <c r="LU30" s="29"/>
      <c r="LV30" s="29"/>
      <c r="LW30" s="29"/>
      <c r="LX30" s="29"/>
      <c r="LY30" s="29"/>
      <c r="LZ30" s="29"/>
      <c r="MA30" s="29"/>
      <c r="MB30" s="29"/>
      <c r="MC30" s="29"/>
      <c r="MD30" s="29"/>
      <c r="ME30" s="29"/>
      <c r="MF30" s="29"/>
      <c r="MG30" s="29"/>
      <c r="MH30" s="29"/>
      <c r="MI30" s="29"/>
      <c r="MJ30" s="29"/>
      <c r="MK30" s="29"/>
      <c r="ML30" s="29"/>
    </row>
    <row r="31" spans="1:350" s="3" customFormat="1" ht="29.25" customHeight="1" outlineLevel="1" thickBot="1">
      <c r="A31" s="33"/>
      <c r="B31" s="40"/>
      <c r="C31" s="40" t="s">
        <v>103</v>
      </c>
      <c r="D31" s="127">
        <f t="shared" si="313"/>
        <v>45831</v>
      </c>
      <c r="E31" s="127">
        <f t="shared" si="314"/>
        <v>45842</v>
      </c>
      <c r="F31" s="14"/>
      <c r="G31" s="14">
        <v>12</v>
      </c>
      <c r="H31" s="29"/>
      <c r="I31" s="29"/>
      <c r="J31" s="29"/>
      <c r="K31" s="29"/>
      <c r="L31" s="29"/>
      <c r="M31" s="29"/>
      <c r="N31" s="29"/>
      <c r="O31" s="29"/>
      <c r="P31" s="29"/>
      <c r="Q31" s="29"/>
      <c r="R31" s="29"/>
      <c r="S31" s="29"/>
      <c r="T31" s="29"/>
      <c r="U31" s="29"/>
      <c r="V31" s="29"/>
      <c r="W31" s="29"/>
      <c r="X31" s="30"/>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c r="FW31" s="29"/>
      <c r="FX31" s="29"/>
      <c r="FY31" s="29"/>
      <c r="FZ31" s="29"/>
      <c r="GA31" s="29"/>
      <c r="GB31" s="29"/>
      <c r="GC31" s="29"/>
      <c r="GD31" s="29"/>
      <c r="GE31" s="29"/>
      <c r="GF31" s="29"/>
      <c r="GG31" s="29"/>
      <c r="GH31" s="29"/>
      <c r="GI31" s="29"/>
      <c r="GJ31" s="29"/>
      <c r="GK31" s="29"/>
      <c r="GL31" s="29"/>
      <c r="GM31" s="29"/>
      <c r="GN31" s="29"/>
      <c r="GO31" s="29"/>
      <c r="GP31" s="29"/>
      <c r="GQ31" s="29"/>
      <c r="GR31" s="29"/>
      <c r="GS31" s="29"/>
      <c r="GT31" s="29"/>
      <c r="GU31" s="29"/>
      <c r="GV31" s="29"/>
      <c r="GW31" s="29"/>
      <c r="GX31" s="29"/>
      <c r="GY31" s="29"/>
      <c r="GZ31" s="29"/>
      <c r="HA31" s="29"/>
      <c r="HB31" s="29"/>
      <c r="HC31" s="29"/>
      <c r="HD31" s="29"/>
      <c r="HE31" s="29"/>
      <c r="HF31" s="29"/>
      <c r="HG31" s="29"/>
      <c r="HH31" s="29"/>
      <c r="HI31" s="29"/>
      <c r="HJ31" s="29"/>
      <c r="HK31" s="29"/>
      <c r="HL31" s="29"/>
      <c r="HM31" s="29"/>
      <c r="HN31" s="29"/>
      <c r="HO31" s="29"/>
      <c r="HP31" s="29"/>
      <c r="HQ31" s="29"/>
      <c r="HR31" s="29"/>
      <c r="HS31" s="29"/>
      <c r="HT31" s="29"/>
      <c r="HU31" s="29"/>
      <c r="HV31" s="29"/>
      <c r="HW31" s="29"/>
      <c r="HX31" s="29"/>
      <c r="HY31" s="29"/>
      <c r="HZ31" s="29"/>
      <c r="IA31" s="29"/>
      <c r="IB31" s="29"/>
      <c r="IC31" s="29"/>
      <c r="ID31" s="29"/>
      <c r="IE31" s="29"/>
      <c r="IF31" s="29"/>
      <c r="IG31" s="29"/>
      <c r="IH31" s="29"/>
      <c r="II31" s="29"/>
      <c r="IJ31" s="29"/>
      <c r="IK31" s="29"/>
      <c r="IL31" s="29"/>
      <c r="IM31" s="29"/>
      <c r="IN31" s="29"/>
      <c r="IO31" s="29"/>
      <c r="IP31" s="29"/>
      <c r="IQ31" s="29"/>
      <c r="IR31" s="29"/>
      <c r="IS31" s="29"/>
      <c r="IT31" s="29"/>
      <c r="IU31" s="29"/>
      <c r="IV31" s="29"/>
      <c r="IW31" s="29"/>
      <c r="IX31" s="29"/>
      <c r="IY31" s="29"/>
      <c r="IZ31" s="29"/>
      <c r="JA31" s="29"/>
      <c r="JB31" s="29"/>
      <c r="JC31" s="29"/>
      <c r="JD31" s="29"/>
      <c r="JE31" s="29"/>
      <c r="JF31" s="29"/>
      <c r="JG31" s="29"/>
      <c r="JH31" s="29"/>
      <c r="JI31" s="29"/>
      <c r="JJ31" s="29"/>
      <c r="JK31" s="29"/>
      <c r="JL31" s="29"/>
      <c r="JM31" s="29"/>
      <c r="JN31" s="29"/>
      <c r="JO31" s="29"/>
      <c r="JP31" s="29"/>
      <c r="JQ31" s="29"/>
      <c r="JR31" s="29"/>
      <c r="JS31" s="29"/>
      <c r="JT31" s="29"/>
      <c r="JU31" s="29"/>
      <c r="JV31" s="29"/>
      <c r="JW31" s="29"/>
      <c r="JX31" s="29"/>
      <c r="JY31" s="29"/>
      <c r="JZ31" s="29"/>
      <c r="KA31" s="29"/>
      <c r="KB31" s="29"/>
      <c r="KC31" s="29"/>
      <c r="KD31" s="29"/>
      <c r="KE31" s="29"/>
      <c r="KF31" s="29"/>
      <c r="KG31" s="29"/>
      <c r="KH31" s="29"/>
      <c r="KI31" s="29"/>
      <c r="KJ31" s="29"/>
      <c r="KK31" s="29"/>
      <c r="KL31" s="29"/>
      <c r="KM31" s="29"/>
      <c r="KN31" s="29"/>
      <c r="KO31" s="29"/>
      <c r="KP31" s="29"/>
      <c r="KQ31" s="29"/>
      <c r="KR31" s="29"/>
      <c r="KS31" s="29"/>
      <c r="KT31" s="29"/>
      <c r="KU31" s="29"/>
      <c r="KV31" s="29"/>
      <c r="KW31" s="29"/>
      <c r="KX31" s="29"/>
      <c r="KY31" s="29"/>
      <c r="KZ31" s="29"/>
      <c r="LA31" s="29"/>
      <c r="LB31" s="29"/>
      <c r="LC31" s="29"/>
      <c r="LD31" s="29"/>
      <c r="LE31" s="29"/>
      <c r="LF31" s="29"/>
      <c r="LG31" s="29"/>
      <c r="LH31" s="29"/>
      <c r="LI31" s="29"/>
      <c r="LJ31" s="29"/>
      <c r="LK31" s="29"/>
      <c r="LL31" s="29"/>
      <c r="LM31" s="29"/>
      <c r="LN31" s="29"/>
      <c r="LO31" s="29"/>
      <c r="LP31" s="29"/>
      <c r="LQ31" s="29"/>
      <c r="LR31" s="29"/>
      <c r="LS31" s="29"/>
      <c r="LT31" s="29"/>
      <c r="LU31" s="29"/>
      <c r="LV31" s="29"/>
      <c r="LW31" s="29"/>
      <c r="LX31" s="29"/>
      <c r="LY31" s="29"/>
      <c r="LZ31" s="29"/>
      <c r="MA31" s="29"/>
      <c r="MB31" s="29"/>
      <c r="MC31" s="29"/>
      <c r="MD31" s="29"/>
      <c r="ME31" s="29"/>
      <c r="MF31" s="29"/>
      <c r="MG31" s="29"/>
      <c r="MH31" s="29"/>
      <c r="MI31" s="29"/>
      <c r="MJ31" s="29"/>
      <c r="MK31" s="29"/>
      <c r="ML31" s="29"/>
    </row>
    <row r="32" spans="1:350" s="3" customFormat="1" ht="29.25" customHeight="1" outlineLevel="1" thickBot="1">
      <c r="A32" s="33"/>
      <c r="B32" s="40"/>
      <c r="C32" s="40" t="s">
        <v>100</v>
      </c>
      <c r="D32" s="127">
        <f t="shared" si="313"/>
        <v>45838</v>
      </c>
      <c r="E32" s="127">
        <f t="shared" si="314"/>
        <v>45849</v>
      </c>
      <c r="F32" s="14"/>
      <c r="G32" s="14">
        <v>12</v>
      </c>
      <c r="H32" s="29"/>
      <c r="I32" s="29"/>
      <c r="J32" s="29"/>
      <c r="K32" s="29"/>
      <c r="L32" s="29"/>
      <c r="M32" s="29"/>
      <c r="N32" s="29"/>
      <c r="O32" s="29"/>
      <c r="P32" s="29"/>
      <c r="Q32" s="29"/>
      <c r="R32" s="29"/>
      <c r="S32" s="29"/>
      <c r="T32" s="29"/>
      <c r="U32" s="29"/>
      <c r="V32" s="29"/>
      <c r="W32" s="29"/>
      <c r="X32" s="30"/>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c r="IZ32" s="29"/>
      <c r="JA32" s="29"/>
      <c r="JB32" s="29"/>
      <c r="JC32" s="29"/>
      <c r="JD32" s="29"/>
      <c r="JE32" s="29"/>
      <c r="JF32" s="29"/>
      <c r="JG32" s="29"/>
      <c r="JH32" s="29"/>
      <c r="JI32" s="29"/>
      <c r="JJ32" s="29"/>
      <c r="JK32" s="29"/>
      <c r="JL32" s="29"/>
      <c r="JM32" s="29"/>
      <c r="JN32" s="29"/>
      <c r="JO32" s="29"/>
      <c r="JP32" s="29"/>
      <c r="JQ32" s="29"/>
      <c r="JR32" s="29"/>
      <c r="JS32" s="29"/>
      <c r="JT32" s="29"/>
      <c r="JU32" s="29"/>
      <c r="JV32" s="29"/>
      <c r="JW32" s="29"/>
      <c r="JX32" s="29"/>
      <c r="JY32" s="29"/>
      <c r="JZ32" s="29"/>
      <c r="KA32" s="29"/>
      <c r="KB32" s="29"/>
      <c r="KC32" s="29"/>
      <c r="KD32" s="29"/>
      <c r="KE32" s="29"/>
      <c r="KF32" s="29"/>
      <c r="KG32" s="29"/>
      <c r="KH32" s="29"/>
      <c r="KI32" s="29"/>
      <c r="KJ32" s="29"/>
      <c r="KK32" s="29"/>
      <c r="KL32" s="29"/>
      <c r="KM32" s="29"/>
      <c r="KN32" s="29"/>
      <c r="KO32" s="29"/>
      <c r="KP32" s="29"/>
      <c r="KQ32" s="29"/>
      <c r="KR32" s="29"/>
      <c r="KS32" s="29"/>
      <c r="KT32" s="29"/>
      <c r="KU32" s="29"/>
      <c r="KV32" s="29"/>
      <c r="KW32" s="29"/>
      <c r="KX32" s="29"/>
      <c r="KY32" s="29"/>
      <c r="KZ32" s="29"/>
      <c r="LA32" s="29"/>
      <c r="LB32" s="29"/>
      <c r="LC32" s="29"/>
      <c r="LD32" s="29"/>
      <c r="LE32" s="29"/>
      <c r="LF32" s="29"/>
      <c r="LG32" s="29"/>
      <c r="LH32" s="29"/>
      <c r="LI32" s="29"/>
      <c r="LJ32" s="29"/>
      <c r="LK32" s="29"/>
      <c r="LL32" s="29"/>
      <c r="LM32" s="29"/>
      <c r="LN32" s="29"/>
      <c r="LO32" s="29"/>
      <c r="LP32" s="29"/>
      <c r="LQ32" s="29"/>
      <c r="LR32" s="29"/>
      <c r="LS32" s="29"/>
      <c r="LT32" s="29"/>
      <c r="LU32" s="29"/>
      <c r="LV32" s="29"/>
      <c r="LW32" s="29"/>
      <c r="LX32" s="29"/>
      <c r="LY32" s="29"/>
      <c r="LZ32" s="29"/>
      <c r="MA32" s="29"/>
      <c r="MB32" s="29"/>
      <c r="MC32" s="29"/>
      <c r="MD32" s="29"/>
      <c r="ME32" s="29"/>
      <c r="MF32" s="29"/>
      <c r="MG32" s="29"/>
      <c r="MH32" s="29"/>
      <c r="MI32" s="29"/>
      <c r="MJ32" s="29"/>
      <c r="MK32" s="29"/>
      <c r="ML32" s="29"/>
    </row>
    <row r="33" spans="1:350" s="3" customFormat="1" ht="29.25" customHeight="1" outlineLevel="1" thickBot="1">
      <c r="A33" s="33"/>
      <c r="B33" s="40"/>
      <c r="C33" s="40" t="s">
        <v>76</v>
      </c>
      <c r="D33" s="127">
        <f t="shared" si="313"/>
        <v>45845</v>
      </c>
      <c r="E33" s="127">
        <f t="shared" si="314"/>
        <v>45856</v>
      </c>
      <c r="F33" s="14"/>
      <c r="G33" s="14">
        <v>12</v>
      </c>
      <c r="H33" s="29"/>
      <c r="I33" s="29"/>
      <c r="J33" s="29"/>
      <c r="K33" s="29"/>
      <c r="L33" s="29"/>
      <c r="M33" s="29"/>
      <c r="N33" s="29"/>
      <c r="O33" s="29"/>
      <c r="P33" s="29"/>
      <c r="Q33" s="29"/>
      <c r="R33" s="29"/>
      <c r="S33" s="29"/>
      <c r="T33" s="29"/>
      <c r="U33" s="29"/>
      <c r="V33" s="29"/>
      <c r="W33" s="29"/>
      <c r="X33" s="30"/>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c r="FL33" s="29"/>
      <c r="FM33" s="29"/>
      <c r="FN33" s="29"/>
      <c r="FO33" s="29"/>
      <c r="FP33" s="29"/>
      <c r="FQ33" s="29"/>
      <c r="FR33" s="29"/>
      <c r="FS33" s="29"/>
      <c r="FT33" s="29"/>
      <c r="FU33" s="29"/>
      <c r="FV33" s="29"/>
      <c r="FW33" s="29"/>
      <c r="FX33" s="29"/>
      <c r="FY33" s="29"/>
      <c r="FZ33" s="29"/>
      <c r="GA33" s="29"/>
      <c r="GB33" s="29"/>
      <c r="GC33" s="29"/>
      <c r="GD33" s="29"/>
      <c r="GE33" s="29"/>
      <c r="GF33" s="29"/>
      <c r="GG33" s="29"/>
      <c r="GH33" s="29"/>
      <c r="GI33" s="29"/>
      <c r="GJ33" s="29"/>
      <c r="GK33" s="29"/>
      <c r="GL33" s="29"/>
      <c r="GM33" s="29"/>
      <c r="GN33" s="29"/>
      <c r="GO33" s="29"/>
      <c r="GP33" s="29"/>
      <c r="GQ33" s="29"/>
      <c r="GR33" s="29"/>
      <c r="GS33" s="29"/>
      <c r="GT33" s="29"/>
      <c r="GU33" s="29"/>
      <c r="GV33" s="29"/>
      <c r="GW33" s="29"/>
      <c r="GX33" s="29"/>
      <c r="GY33" s="29"/>
      <c r="GZ33" s="29"/>
      <c r="HA33" s="29"/>
      <c r="HB33" s="29"/>
      <c r="HC33" s="29"/>
      <c r="HD33" s="29"/>
      <c r="HE33" s="29"/>
      <c r="HF33" s="29"/>
      <c r="HG33" s="29"/>
      <c r="HH33" s="29"/>
      <c r="HI33" s="29"/>
      <c r="HJ33" s="29"/>
      <c r="HK33" s="29"/>
      <c r="HL33" s="29"/>
      <c r="HM33" s="29"/>
      <c r="HN33" s="29"/>
      <c r="HO33" s="29"/>
      <c r="HP33" s="29"/>
      <c r="HQ33" s="29"/>
      <c r="HR33" s="29"/>
      <c r="HS33" s="29"/>
      <c r="HT33" s="29"/>
      <c r="HU33" s="29"/>
      <c r="HV33" s="29"/>
      <c r="HW33" s="29"/>
      <c r="HX33" s="29"/>
      <c r="HY33" s="29"/>
      <c r="HZ33" s="29"/>
      <c r="IA33" s="29"/>
      <c r="IB33" s="29"/>
      <c r="IC33" s="29"/>
      <c r="ID33" s="29"/>
      <c r="IE33" s="29"/>
      <c r="IF33" s="29"/>
      <c r="IG33" s="29"/>
      <c r="IH33" s="29"/>
      <c r="II33" s="29"/>
      <c r="IJ33" s="29"/>
      <c r="IK33" s="29"/>
      <c r="IL33" s="29"/>
      <c r="IM33" s="29"/>
      <c r="IN33" s="29"/>
      <c r="IO33" s="29"/>
      <c r="IP33" s="29"/>
      <c r="IQ33" s="29"/>
      <c r="IR33" s="29"/>
      <c r="IS33" s="29"/>
      <c r="IT33" s="29"/>
      <c r="IU33" s="29"/>
      <c r="IV33" s="29"/>
      <c r="IW33" s="29"/>
      <c r="IX33" s="29"/>
      <c r="IY33" s="29"/>
      <c r="IZ33" s="29"/>
      <c r="JA33" s="29"/>
      <c r="JB33" s="29"/>
      <c r="JC33" s="29"/>
      <c r="JD33" s="29"/>
      <c r="JE33" s="29"/>
      <c r="JF33" s="29"/>
      <c r="JG33" s="29"/>
      <c r="JH33" s="29"/>
      <c r="JI33" s="29"/>
      <c r="JJ33" s="29"/>
      <c r="JK33" s="29"/>
      <c r="JL33" s="29"/>
      <c r="JM33" s="29"/>
      <c r="JN33" s="29"/>
      <c r="JO33" s="29"/>
      <c r="JP33" s="29"/>
      <c r="JQ33" s="29"/>
      <c r="JR33" s="29"/>
      <c r="JS33" s="29"/>
      <c r="JT33" s="29"/>
      <c r="JU33" s="29"/>
      <c r="JV33" s="29"/>
      <c r="JW33" s="29"/>
      <c r="JX33" s="29"/>
      <c r="JY33" s="29"/>
      <c r="JZ33" s="29"/>
      <c r="KA33" s="29"/>
      <c r="KB33" s="29"/>
      <c r="KC33" s="29"/>
      <c r="KD33" s="29"/>
      <c r="KE33" s="29"/>
      <c r="KF33" s="29"/>
      <c r="KG33" s="29"/>
      <c r="KH33" s="29"/>
      <c r="KI33" s="29"/>
      <c r="KJ33" s="29"/>
      <c r="KK33" s="29"/>
      <c r="KL33" s="29"/>
      <c r="KM33" s="29"/>
      <c r="KN33" s="29"/>
      <c r="KO33" s="29"/>
      <c r="KP33" s="29"/>
      <c r="KQ33" s="29"/>
      <c r="KR33" s="29"/>
      <c r="KS33" s="29"/>
      <c r="KT33" s="29"/>
      <c r="KU33" s="29"/>
      <c r="KV33" s="29"/>
      <c r="KW33" s="29"/>
      <c r="KX33" s="29"/>
      <c r="KY33" s="29"/>
      <c r="KZ33" s="29"/>
      <c r="LA33" s="29"/>
      <c r="LB33" s="29"/>
      <c r="LC33" s="29"/>
      <c r="LD33" s="29"/>
      <c r="LE33" s="29"/>
      <c r="LF33" s="29"/>
      <c r="LG33" s="29"/>
      <c r="LH33" s="29"/>
      <c r="LI33" s="29"/>
      <c r="LJ33" s="29"/>
      <c r="LK33" s="29"/>
      <c r="LL33" s="29"/>
      <c r="LM33" s="29"/>
      <c r="LN33" s="29"/>
      <c r="LO33" s="29"/>
      <c r="LP33" s="29"/>
      <c r="LQ33" s="29"/>
      <c r="LR33" s="29"/>
      <c r="LS33" s="29"/>
      <c r="LT33" s="29"/>
      <c r="LU33" s="29"/>
      <c r="LV33" s="29"/>
      <c r="LW33" s="29"/>
      <c r="LX33" s="29"/>
      <c r="LY33" s="29"/>
      <c r="LZ33" s="29"/>
      <c r="MA33" s="29"/>
      <c r="MB33" s="29"/>
      <c r="MC33" s="29"/>
      <c r="MD33" s="29"/>
      <c r="ME33" s="29"/>
      <c r="MF33" s="29"/>
      <c r="MG33" s="29"/>
      <c r="MH33" s="29"/>
      <c r="MI33" s="29"/>
      <c r="MJ33" s="29"/>
      <c r="MK33" s="29"/>
      <c r="ML33" s="29"/>
    </row>
    <row r="34" spans="1:350" s="3" customFormat="1" ht="29.25" customHeight="1" outlineLevel="1" thickBot="1">
      <c r="A34" s="33"/>
      <c r="B34" s="40"/>
      <c r="C34" s="40" t="s">
        <v>70</v>
      </c>
      <c r="D34" s="127">
        <f t="shared" si="313"/>
        <v>45852</v>
      </c>
      <c r="E34" s="127">
        <f t="shared" si="314"/>
        <v>45863</v>
      </c>
      <c r="F34" s="14"/>
      <c r="G34" s="14">
        <v>12</v>
      </c>
      <c r="H34" s="29"/>
      <c r="I34" s="29"/>
      <c r="J34" s="29"/>
      <c r="K34" s="29"/>
      <c r="L34" s="29"/>
      <c r="M34" s="29"/>
      <c r="N34" s="29"/>
      <c r="O34" s="29"/>
      <c r="P34" s="29"/>
      <c r="Q34" s="29"/>
      <c r="R34" s="29"/>
      <c r="S34" s="29"/>
      <c r="T34" s="29"/>
      <c r="U34" s="29"/>
      <c r="V34" s="29"/>
      <c r="W34" s="29"/>
      <c r="X34" s="30"/>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c r="FL34" s="29"/>
      <c r="FM34" s="29"/>
      <c r="FN34" s="29"/>
      <c r="FO34" s="29"/>
      <c r="FP34" s="29"/>
      <c r="FQ34" s="29"/>
      <c r="FR34" s="29"/>
      <c r="FS34" s="29"/>
      <c r="FT34" s="29"/>
      <c r="FU34" s="29"/>
      <c r="FV34" s="29"/>
      <c r="FW34" s="29"/>
      <c r="FX34" s="29"/>
      <c r="FY34" s="29"/>
      <c r="FZ34" s="29"/>
      <c r="GA34" s="29"/>
      <c r="GB34" s="29"/>
      <c r="GC34" s="29"/>
      <c r="GD34" s="29"/>
      <c r="GE34" s="29"/>
      <c r="GF34" s="29"/>
      <c r="GG34" s="29"/>
      <c r="GH34" s="29"/>
      <c r="GI34" s="29"/>
      <c r="GJ34" s="29"/>
      <c r="GK34" s="29"/>
      <c r="GL34" s="29"/>
      <c r="GM34" s="29"/>
      <c r="GN34" s="29"/>
      <c r="GO34" s="29"/>
      <c r="GP34" s="29"/>
      <c r="GQ34" s="29"/>
      <c r="GR34" s="29"/>
      <c r="GS34" s="29"/>
      <c r="GT34" s="29"/>
      <c r="GU34" s="29"/>
      <c r="GV34" s="29"/>
      <c r="GW34" s="29"/>
      <c r="GX34" s="29"/>
      <c r="GY34" s="29"/>
      <c r="GZ34" s="29"/>
      <c r="HA34" s="29"/>
      <c r="HB34" s="29"/>
      <c r="HC34" s="29"/>
      <c r="HD34" s="29"/>
      <c r="HE34" s="29"/>
      <c r="HF34" s="29"/>
      <c r="HG34" s="29"/>
      <c r="HH34" s="29"/>
      <c r="HI34" s="29"/>
      <c r="HJ34" s="29"/>
      <c r="HK34" s="29"/>
      <c r="HL34" s="29"/>
      <c r="HM34" s="29"/>
      <c r="HN34" s="29"/>
      <c r="HO34" s="29"/>
      <c r="HP34" s="29"/>
      <c r="HQ34" s="29"/>
      <c r="HR34" s="29"/>
      <c r="HS34" s="29"/>
      <c r="HT34" s="29"/>
      <c r="HU34" s="29"/>
      <c r="HV34" s="29"/>
      <c r="HW34" s="29"/>
      <c r="HX34" s="29"/>
      <c r="HY34" s="29"/>
      <c r="HZ34" s="29"/>
      <c r="IA34" s="29"/>
      <c r="IB34" s="29"/>
      <c r="IC34" s="29"/>
      <c r="ID34" s="29"/>
      <c r="IE34" s="29"/>
      <c r="IF34" s="29"/>
      <c r="IG34" s="29"/>
      <c r="IH34" s="29"/>
      <c r="II34" s="29"/>
      <c r="IJ34" s="29"/>
      <c r="IK34" s="29"/>
      <c r="IL34" s="29"/>
      <c r="IM34" s="29"/>
      <c r="IN34" s="29"/>
      <c r="IO34" s="29"/>
      <c r="IP34" s="29"/>
      <c r="IQ34" s="29"/>
      <c r="IR34" s="29"/>
      <c r="IS34" s="29"/>
      <c r="IT34" s="29"/>
      <c r="IU34" s="29"/>
      <c r="IV34" s="29"/>
      <c r="IW34" s="29"/>
      <c r="IX34" s="29"/>
      <c r="IY34" s="29"/>
      <c r="IZ34" s="29"/>
      <c r="JA34" s="29"/>
      <c r="JB34" s="29"/>
      <c r="JC34" s="29"/>
      <c r="JD34" s="29"/>
      <c r="JE34" s="29"/>
      <c r="JF34" s="29"/>
      <c r="JG34" s="29"/>
      <c r="JH34" s="29"/>
      <c r="JI34" s="29"/>
      <c r="JJ34" s="29"/>
      <c r="JK34" s="29"/>
      <c r="JL34" s="29"/>
      <c r="JM34" s="29"/>
      <c r="JN34" s="29"/>
      <c r="JO34" s="29"/>
      <c r="JP34" s="29"/>
      <c r="JQ34" s="29"/>
      <c r="JR34" s="29"/>
      <c r="JS34" s="29"/>
      <c r="JT34" s="29"/>
      <c r="JU34" s="29"/>
      <c r="JV34" s="29"/>
      <c r="JW34" s="29"/>
      <c r="JX34" s="29"/>
      <c r="JY34" s="29"/>
      <c r="JZ34" s="29"/>
      <c r="KA34" s="29"/>
      <c r="KB34" s="29"/>
      <c r="KC34" s="29"/>
      <c r="KD34" s="29"/>
      <c r="KE34" s="29"/>
      <c r="KF34" s="29"/>
      <c r="KG34" s="29"/>
      <c r="KH34" s="29"/>
      <c r="KI34" s="29"/>
      <c r="KJ34" s="29"/>
      <c r="KK34" s="29"/>
      <c r="KL34" s="29"/>
      <c r="KM34" s="29"/>
      <c r="KN34" s="29"/>
      <c r="KO34" s="29"/>
      <c r="KP34" s="29"/>
      <c r="KQ34" s="29"/>
      <c r="KR34" s="29"/>
      <c r="KS34" s="29"/>
      <c r="KT34" s="29"/>
      <c r="KU34" s="29"/>
      <c r="KV34" s="29"/>
      <c r="KW34" s="29"/>
      <c r="KX34" s="29"/>
      <c r="KY34" s="29"/>
      <c r="KZ34" s="29"/>
      <c r="LA34" s="29"/>
      <c r="LB34" s="29"/>
      <c r="LC34" s="29"/>
      <c r="LD34" s="29"/>
      <c r="LE34" s="29"/>
      <c r="LF34" s="29"/>
      <c r="LG34" s="29"/>
      <c r="LH34" s="29"/>
      <c r="LI34" s="29"/>
      <c r="LJ34" s="29"/>
      <c r="LK34" s="29"/>
      <c r="LL34" s="29"/>
      <c r="LM34" s="29"/>
      <c r="LN34" s="29"/>
      <c r="LO34" s="29"/>
      <c r="LP34" s="29"/>
      <c r="LQ34" s="29"/>
      <c r="LR34" s="29"/>
      <c r="LS34" s="29"/>
      <c r="LT34" s="29"/>
      <c r="LU34" s="29"/>
      <c r="LV34" s="29"/>
      <c r="LW34" s="29"/>
      <c r="LX34" s="29"/>
      <c r="LY34" s="29"/>
      <c r="LZ34" s="29"/>
      <c r="MA34" s="29"/>
      <c r="MB34" s="29"/>
      <c r="MC34" s="29"/>
      <c r="MD34" s="29"/>
      <c r="ME34" s="29"/>
      <c r="MF34" s="29"/>
      <c r="MG34" s="29"/>
      <c r="MH34" s="29"/>
      <c r="MI34" s="29"/>
      <c r="MJ34" s="29"/>
      <c r="MK34" s="29"/>
      <c r="ML34" s="29"/>
    </row>
    <row r="35" spans="1:350" s="3" customFormat="1" ht="29.25" customHeight="1" outlineLevel="1" thickBot="1">
      <c r="A35" s="33"/>
      <c r="B35" s="40"/>
      <c r="C35" s="40" t="s">
        <v>191</v>
      </c>
      <c r="D35" s="127">
        <f t="shared" si="313"/>
        <v>45859</v>
      </c>
      <c r="E35" s="127">
        <f t="shared" si="314"/>
        <v>45870</v>
      </c>
      <c r="F35" s="14"/>
      <c r="G35" s="14">
        <v>12</v>
      </c>
      <c r="H35" s="29"/>
      <c r="I35" s="29"/>
      <c r="J35" s="29"/>
      <c r="K35" s="29"/>
      <c r="L35" s="29"/>
      <c r="M35" s="29"/>
      <c r="N35" s="29"/>
      <c r="O35" s="29"/>
      <c r="P35" s="29"/>
      <c r="Q35" s="29"/>
      <c r="R35" s="29"/>
      <c r="S35" s="29"/>
      <c r="T35" s="29"/>
      <c r="U35" s="29"/>
      <c r="V35" s="29"/>
      <c r="W35" s="29"/>
      <c r="X35" s="30"/>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c r="FL35" s="29"/>
      <c r="FM35" s="29"/>
      <c r="FN35" s="29"/>
      <c r="FO35" s="29"/>
      <c r="FP35" s="29"/>
      <c r="FQ35" s="29"/>
      <c r="FR35" s="29"/>
      <c r="FS35" s="29"/>
      <c r="FT35" s="29"/>
      <c r="FU35" s="29"/>
      <c r="FV35" s="29"/>
      <c r="FW35" s="29"/>
      <c r="FX35" s="29"/>
      <c r="FY35" s="29"/>
      <c r="FZ35" s="29"/>
      <c r="GA35" s="29"/>
      <c r="GB35" s="29"/>
      <c r="GC35" s="29"/>
      <c r="GD35" s="29"/>
      <c r="GE35" s="29"/>
      <c r="GF35" s="29"/>
      <c r="GG35" s="29"/>
      <c r="GH35" s="29"/>
      <c r="GI35" s="29"/>
      <c r="GJ35" s="29"/>
      <c r="GK35" s="29"/>
      <c r="GL35" s="29"/>
      <c r="GM35" s="29"/>
      <c r="GN35" s="29"/>
      <c r="GO35" s="29"/>
      <c r="GP35" s="29"/>
      <c r="GQ35" s="29"/>
      <c r="GR35" s="29"/>
      <c r="GS35" s="29"/>
      <c r="GT35" s="29"/>
      <c r="GU35" s="29"/>
      <c r="GV35" s="29"/>
      <c r="GW35" s="29"/>
      <c r="GX35" s="29"/>
      <c r="GY35" s="29"/>
      <c r="GZ35" s="29"/>
      <c r="HA35" s="29"/>
      <c r="HB35" s="29"/>
      <c r="HC35" s="29"/>
      <c r="HD35" s="29"/>
      <c r="HE35" s="29"/>
      <c r="HF35" s="29"/>
      <c r="HG35" s="29"/>
      <c r="HH35" s="29"/>
      <c r="HI35" s="29"/>
      <c r="HJ35" s="29"/>
      <c r="HK35" s="29"/>
      <c r="HL35" s="29"/>
      <c r="HM35" s="29"/>
      <c r="HN35" s="29"/>
      <c r="HO35" s="29"/>
      <c r="HP35" s="29"/>
      <c r="HQ35" s="29"/>
      <c r="HR35" s="29"/>
      <c r="HS35" s="29"/>
      <c r="HT35" s="29"/>
      <c r="HU35" s="29"/>
      <c r="HV35" s="29"/>
      <c r="HW35" s="29"/>
      <c r="HX35" s="29"/>
      <c r="HY35" s="29"/>
      <c r="HZ35" s="29"/>
      <c r="IA35" s="29"/>
      <c r="IB35" s="29"/>
      <c r="IC35" s="29"/>
      <c r="ID35" s="29"/>
      <c r="IE35" s="29"/>
      <c r="IF35" s="29"/>
      <c r="IG35" s="29"/>
      <c r="IH35" s="29"/>
      <c r="II35" s="29"/>
      <c r="IJ35" s="29"/>
      <c r="IK35" s="29"/>
      <c r="IL35" s="29"/>
      <c r="IM35" s="29"/>
      <c r="IN35" s="29"/>
      <c r="IO35" s="29"/>
      <c r="IP35" s="29"/>
      <c r="IQ35" s="29"/>
      <c r="IR35" s="29"/>
      <c r="IS35" s="29"/>
      <c r="IT35" s="29"/>
      <c r="IU35" s="29"/>
      <c r="IV35" s="29"/>
      <c r="IW35" s="29"/>
      <c r="IX35" s="29"/>
      <c r="IY35" s="29"/>
      <c r="IZ35" s="29"/>
      <c r="JA35" s="29"/>
      <c r="JB35" s="29"/>
      <c r="JC35" s="29"/>
      <c r="JD35" s="29"/>
      <c r="JE35" s="29"/>
      <c r="JF35" s="29"/>
      <c r="JG35" s="29"/>
      <c r="JH35" s="29"/>
      <c r="JI35" s="29"/>
      <c r="JJ35" s="29"/>
      <c r="JK35" s="29"/>
      <c r="JL35" s="29"/>
      <c r="JM35" s="29"/>
      <c r="JN35" s="29"/>
      <c r="JO35" s="29"/>
      <c r="JP35" s="29"/>
      <c r="JQ35" s="29"/>
      <c r="JR35" s="29"/>
      <c r="JS35" s="29"/>
      <c r="JT35" s="29"/>
      <c r="JU35" s="29"/>
      <c r="JV35" s="29"/>
      <c r="JW35" s="29"/>
      <c r="JX35" s="29"/>
      <c r="JY35" s="29"/>
      <c r="JZ35" s="29"/>
      <c r="KA35" s="29"/>
      <c r="KB35" s="29"/>
      <c r="KC35" s="29"/>
      <c r="KD35" s="29"/>
      <c r="KE35" s="29"/>
      <c r="KF35" s="29"/>
      <c r="KG35" s="29"/>
      <c r="KH35" s="29"/>
      <c r="KI35" s="29"/>
      <c r="KJ35" s="29"/>
      <c r="KK35" s="29"/>
      <c r="KL35" s="29"/>
      <c r="KM35" s="29"/>
      <c r="KN35" s="29"/>
      <c r="KO35" s="29"/>
      <c r="KP35" s="29"/>
      <c r="KQ35" s="29"/>
      <c r="KR35" s="29"/>
      <c r="KS35" s="29"/>
      <c r="KT35" s="29"/>
      <c r="KU35" s="29"/>
      <c r="KV35" s="29"/>
      <c r="KW35" s="29"/>
      <c r="KX35" s="29"/>
      <c r="KY35" s="29"/>
      <c r="KZ35" s="29"/>
      <c r="LA35" s="29"/>
      <c r="LB35" s="29"/>
      <c r="LC35" s="29"/>
      <c r="LD35" s="29"/>
      <c r="LE35" s="29"/>
      <c r="LF35" s="29"/>
      <c r="LG35" s="29"/>
      <c r="LH35" s="29"/>
      <c r="LI35" s="29"/>
      <c r="LJ35" s="29"/>
      <c r="LK35" s="29"/>
      <c r="LL35" s="29"/>
      <c r="LM35" s="29"/>
      <c r="LN35" s="29"/>
      <c r="LO35" s="29"/>
      <c r="LP35" s="29"/>
      <c r="LQ35" s="29"/>
      <c r="LR35" s="29"/>
      <c r="LS35" s="29"/>
      <c r="LT35" s="29"/>
      <c r="LU35" s="29"/>
      <c r="LV35" s="29"/>
      <c r="LW35" s="29"/>
      <c r="LX35" s="29"/>
      <c r="LY35" s="29"/>
      <c r="LZ35" s="29"/>
      <c r="MA35" s="29"/>
      <c r="MB35" s="29"/>
      <c r="MC35" s="29"/>
      <c r="MD35" s="29"/>
      <c r="ME35" s="29"/>
      <c r="MF35" s="29"/>
      <c r="MG35" s="29"/>
      <c r="MH35" s="29"/>
      <c r="MI35" s="29"/>
      <c r="MJ35" s="29"/>
      <c r="MK35" s="29"/>
      <c r="ML35" s="29"/>
    </row>
    <row r="36" spans="1:350" s="3" customFormat="1" ht="29.25" customHeight="1" outlineLevel="1" thickBot="1">
      <c r="A36" s="33"/>
      <c r="B36" s="40"/>
      <c r="C36" s="40" t="s">
        <v>189</v>
      </c>
      <c r="D36" s="127">
        <f t="shared" si="313"/>
        <v>45866</v>
      </c>
      <c r="E36" s="127">
        <f t="shared" si="314"/>
        <v>45877</v>
      </c>
      <c r="F36" s="14"/>
      <c r="G36" s="14">
        <v>12</v>
      </c>
      <c r="H36" s="29"/>
      <c r="I36" s="29"/>
      <c r="J36" s="29"/>
      <c r="K36" s="29"/>
      <c r="L36" s="29"/>
      <c r="M36" s="29"/>
      <c r="N36" s="29"/>
      <c r="O36" s="29"/>
      <c r="P36" s="29"/>
      <c r="Q36" s="29"/>
      <c r="R36" s="29"/>
      <c r="S36" s="29"/>
      <c r="T36" s="29"/>
      <c r="U36" s="29"/>
      <c r="V36" s="29"/>
      <c r="W36" s="29"/>
      <c r="X36" s="30"/>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c r="GJ36" s="29"/>
      <c r="GK36" s="29"/>
      <c r="GL36" s="29"/>
      <c r="GM36" s="29"/>
      <c r="GN36" s="29"/>
      <c r="GO36" s="29"/>
      <c r="GP36" s="29"/>
      <c r="GQ36" s="29"/>
      <c r="GR36" s="29"/>
      <c r="GS36" s="29"/>
      <c r="GT36" s="29"/>
      <c r="GU36" s="29"/>
      <c r="GV36" s="29"/>
      <c r="GW36" s="29"/>
      <c r="GX36" s="29"/>
      <c r="GY36" s="29"/>
      <c r="GZ36" s="29"/>
      <c r="HA36" s="29"/>
      <c r="HB36" s="29"/>
      <c r="HC36" s="29"/>
      <c r="HD36" s="29"/>
      <c r="HE36" s="29"/>
      <c r="HF36" s="29"/>
      <c r="HG36" s="29"/>
      <c r="HH36" s="29"/>
      <c r="HI36" s="29"/>
      <c r="HJ36" s="29"/>
      <c r="HK36" s="29"/>
      <c r="HL36" s="29"/>
      <c r="HM36" s="29"/>
      <c r="HN36" s="29"/>
      <c r="HO36" s="29"/>
      <c r="HP36" s="29"/>
      <c r="HQ36" s="29"/>
      <c r="HR36" s="29"/>
      <c r="HS36" s="29"/>
      <c r="HT36" s="29"/>
      <c r="HU36" s="29"/>
      <c r="HV36" s="29"/>
      <c r="HW36" s="29"/>
      <c r="HX36" s="29"/>
      <c r="HY36" s="29"/>
      <c r="HZ36" s="29"/>
      <c r="IA36" s="29"/>
      <c r="IB36" s="29"/>
      <c r="IC36" s="29"/>
      <c r="ID36" s="29"/>
      <c r="IE36" s="29"/>
      <c r="IF36" s="29"/>
      <c r="IG36" s="29"/>
      <c r="IH36" s="29"/>
      <c r="II36" s="29"/>
      <c r="IJ36" s="29"/>
      <c r="IK36" s="29"/>
      <c r="IL36" s="29"/>
      <c r="IM36" s="29"/>
      <c r="IN36" s="29"/>
      <c r="IO36" s="29"/>
      <c r="IP36" s="29"/>
      <c r="IQ36" s="29"/>
      <c r="IR36" s="29"/>
      <c r="IS36" s="29"/>
      <c r="IT36" s="29"/>
      <c r="IU36" s="29"/>
      <c r="IV36" s="29"/>
      <c r="IW36" s="29"/>
      <c r="IX36" s="29"/>
      <c r="IY36" s="29"/>
      <c r="IZ36" s="29"/>
      <c r="JA36" s="29"/>
      <c r="JB36" s="29"/>
      <c r="JC36" s="29"/>
      <c r="JD36" s="29"/>
      <c r="JE36" s="29"/>
      <c r="JF36" s="29"/>
      <c r="JG36" s="29"/>
      <c r="JH36" s="29"/>
      <c r="JI36" s="29"/>
      <c r="JJ36" s="29"/>
      <c r="JK36" s="29"/>
      <c r="JL36" s="29"/>
      <c r="JM36" s="29"/>
      <c r="JN36" s="29"/>
      <c r="JO36" s="29"/>
      <c r="JP36" s="29"/>
      <c r="JQ36" s="29"/>
      <c r="JR36" s="29"/>
      <c r="JS36" s="29"/>
      <c r="JT36" s="29"/>
      <c r="JU36" s="29"/>
      <c r="JV36" s="29"/>
      <c r="JW36" s="29"/>
      <c r="JX36" s="29"/>
      <c r="JY36" s="29"/>
      <c r="JZ36" s="29"/>
      <c r="KA36" s="29"/>
      <c r="KB36" s="29"/>
      <c r="KC36" s="29"/>
      <c r="KD36" s="29"/>
      <c r="KE36" s="29"/>
      <c r="KF36" s="29"/>
      <c r="KG36" s="29"/>
      <c r="KH36" s="29"/>
      <c r="KI36" s="29"/>
      <c r="KJ36" s="29"/>
      <c r="KK36" s="29"/>
      <c r="KL36" s="29"/>
      <c r="KM36" s="29"/>
      <c r="KN36" s="29"/>
      <c r="KO36" s="29"/>
      <c r="KP36" s="29"/>
      <c r="KQ36" s="29"/>
      <c r="KR36" s="29"/>
      <c r="KS36" s="29"/>
      <c r="KT36" s="29"/>
      <c r="KU36" s="29"/>
      <c r="KV36" s="29"/>
      <c r="KW36" s="29"/>
      <c r="KX36" s="29"/>
      <c r="KY36" s="29"/>
      <c r="KZ36" s="29"/>
      <c r="LA36" s="29"/>
      <c r="LB36" s="29"/>
      <c r="LC36" s="29"/>
      <c r="LD36" s="29"/>
      <c r="LE36" s="29"/>
      <c r="LF36" s="29"/>
      <c r="LG36" s="29"/>
      <c r="LH36" s="29"/>
      <c r="LI36" s="29"/>
      <c r="LJ36" s="29"/>
      <c r="LK36" s="29"/>
      <c r="LL36" s="29"/>
      <c r="LM36" s="29"/>
      <c r="LN36" s="29"/>
      <c r="LO36" s="29"/>
      <c r="LP36" s="29"/>
      <c r="LQ36" s="29"/>
      <c r="LR36" s="29"/>
      <c r="LS36" s="29"/>
      <c r="LT36" s="29"/>
      <c r="LU36" s="29"/>
      <c r="LV36" s="29"/>
      <c r="LW36" s="29"/>
      <c r="LX36" s="29"/>
      <c r="LY36" s="29"/>
      <c r="LZ36" s="29"/>
      <c r="MA36" s="29"/>
      <c r="MB36" s="29"/>
      <c r="MC36" s="29"/>
      <c r="MD36" s="29"/>
      <c r="ME36" s="29"/>
      <c r="MF36" s="29"/>
      <c r="MG36" s="29"/>
      <c r="MH36" s="29"/>
      <c r="MI36" s="29"/>
      <c r="MJ36" s="29"/>
      <c r="MK36" s="29"/>
      <c r="ML36" s="29"/>
    </row>
    <row r="37" spans="1:350" s="3" customFormat="1" ht="29.25" customHeight="1" outlineLevel="1" thickBot="1">
      <c r="A37" s="33"/>
      <c r="B37" s="40"/>
      <c r="C37" s="40" t="s">
        <v>114</v>
      </c>
      <c r="D37" s="127">
        <f t="shared" si="313"/>
        <v>45873</v>
      </c>
      <c r="E37" s="127">
        <f t="shared" si="314"/>
        <v>45884</v>
      </c>
      <c r="F37" s="14"/>
      <c r="G37" s="14">
        <v>12</v>
      </c>
      <c r="H37" s="29"/>
      <c r="I37" s="29"/>
      <c r="J37" s="29"/>
      <c r="K37" s="29"/>
      <c r="L37" s="29"/>
      <c r="M37" s="29"/>
      <c r="N37" s="29"/>
      <c r="O37" s="29"/>
      <c r="P37" s="29"/>
      <c r="Q37" s="29"/>
      <c r="R37" s="29"/>
      <c r="S37" s="29"/>
      <c r="T37" s="29"/>
      <c r="U37" s="29"/>
      <c r="V37" s="29"/>
      <c r="W37" s="29"/>
      <c r="X37" s="30"/>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c r="FL37" s="29"/>
      <c r="FM37" s="29"/>
      <c r="FN37" s="29"/>
      <c r="FO37" s="29"/>
      <c r="FP37" s="29"/>
      <c r="FQ37" s="29"/>
      <c r="FR37" s="29"/>
      <c r="FS37" s="29"/>
      <c r="FT37" s="29"/>
      <c r="FU37" s="29"/>
      <c r="FV37" s="29"/>
      <c r="FW37" s="29"/>
      <c r="FX37" s="29"/>
      <c r="FY37" s="29"/>
      <c r="FZ37" s="29"/>
      <c r="GA37" s="29"/>
      <c r="GB37" s="29"/>
      <c r="GC37" s="29"/>
      <c r="GD37" s="29"/>
      <c r="GE37" s="29"/>
      <c r="GF37" s="29"/>
      <c r="GG37" s="29"/>
      <c r="GH37" s="29"/>
      <c r="GI37" s="29"/>
      <c r="GJ37" s="29"/>
      <c r="GK37" s="29"/>
      <c r="GL37" s="29"/>
      <c r="GM37" s="29"/>
      <c r="GN37" s="29"/>
      <c r="GO37" s="29"/>
      <c r="GP37" s="29"/>
      <c r="GQ37" s="29"/>
      <c r="GR37" s="29"/>
      <c r="GS37" s="29"/>
      <c r="GT37" s="29"/>
      <c r="GU37" s="29"/>
      <c r="GV37" s="29"/>
      <c r="GW37" s="29"/>
      <c r="GX37" s="29"/>
      <c r="GY37" s="29"/>
      <c r="GZ37" s="29"/>
      <c r="HA37" s="29"/>
      <c r="HB37" s="29"/>
      <c r="HC37" s="29"/>
      <c r="HD37" s="29"/>
      <c r="HE37" s="29"/>
      <c r="HF37" s="29"/>
      <c r="HG37" s="29"/>
      <c r="HH37" s="29"/>
      <c r="HI37" s="29"/>
      <c r="HJ37" s="29"/>
      <c r="HK37" s="29"/>
      <c r="HL37" s="29"/>
      <c r="HM37" s="29"/>
      <c r="HN37" s="29"/>
      <c r="HO37" s="29"/>
      <c r="HP37" s="29"/>
      <c r="HQ37" s="29"/>
      <c r="HR37" s="29"/>
      <c r="HS37" s="29"/>
      <c r="HT37" s="29"/>
      <c r="HU37" s="29"/>
      <c r="HV37" s="29"/>
      <c r="HW37" s="29"/>
      <c r="HX37" s="29"/>
      <c r="HY37" s="29"/>
      <c r="HZ37" s="29"/>
      <c r="IA37" s="29"/>
      <c r="IB37" s="29"/>
      <c r="IC37" s="29"/>
      <c r="ID37" s="29"/>
      <c r="IE37" s="29"/>
      <c r="IF37" s="29"/>
      <c r="IG37" s="29"/>
      <c r="IH37" s="29"/>
      <c r="II37" s="29"/>
      <c r="IJ37" s="29"/>
      <c r="IK37" s="29"/>
      <c r="IL37" s="29"/>
      <c r="IM37" s="29"/>
      <c r="IN37" s="29"/>
      <c r="IO37" s="29"/>
      <c r="IP37" s="29"/>
      <c r="IQ37" s="29"/>
      <c r="IR37" s="29"/>
      <c r="IS37" s="29"/>
      <c r="IT37" s="29"/>
      <c r="IU37" s="29"/>
      <c r="IV37" s="29"/>
      <c r="IW37" s="29"/>
      <c r="IX37" s="29"/>
      <c r="IY37" s="29"/>
      <c r="IZ37" s="29"/>
      <c r="JA37" s="29"/>
      <c r="JB37" s="29"/>
      <c r="JC37" s="29"/>
      <c r="JD37" s="29"/>
      <c r="JE37" s="29"/>
      <c r="JF37" s="29"/>
      <c r="JG37" s="29"/>
      <c r="JH37" s="29"/>
      <c r="JI37" s="29"/>
      <c r="JJ37" s="29"/>
      <c r="JK37" s="29"/>
      <c r="JL37" s="29"/>
      <c r="JM37" s="29"/>
      <c r="JN37" s="29"/>
      <c r="JO37" s="29"/>
      <c r="JP37" s="29"/>
      <c r="JQ37" s="29"/>
      <c r="JR37" s="29"/>
      <c r="JS37" s="29"/>
      <c r="JT37" s="29"/>
      <c r="JU37" s="29"/>
      <c r="JV37" s="29"/>
      <c r="JW37" s="29"/>
      <c r="JX37" s="29"/>
      <c r="JY37" s="29"/>
      <c r="JZ37" s="29"/>
      <c r="KA37" s="29"/>
      <c r="KB37" s="29"/>
      <c r="KC37" s="29"/>
      <c r="KD37" s="29"/>
      <c r="KE37" s="29"/>
      <c r="KF37" s="29"/>
      <c r="KG37" s="29"/>
      <c r="KH37" s="29"/>
      <c r="KI37" s="29"/>
      <c r="KJ37" s="29"/>
      <c r="KK37" s="29"/>
      <c r="KL37" s="29"/>
      <c r="KM37" s="29"/>
      <c r="KN37" s="29"/>
      <c r="KO37" s="29"/>
      <c r="KP37" s="29"/>
      <c r="KQ37" s="29"/>
      <c r="KR37" s="29"/>
      <c r="KS37" s="29"/>
      <c r="KT37" s="29"/>
      <c r="KU37" s="29"/>
      <c r="KV37" s="29"/>
      <c r="KW37" s="29"/>
      <c r="KX37" s="29"/>
      <c r="KY37" s="29"/>
      <c r="KZ37" s="29"/>
      <c r="LA37" s="29"/>
      <c r="LB37" s="29"/>
      <c r="LC37" s="29"/>
      <c r="LD37" s="29"/>
      <c r="LE37" s="29"/>
      <c r="LF37" s="29"/>
      <c r="LG37" s="29"/>
      <c r="LH37" s="29"/>
      <c r="LI37" s="29"/>
      <c r="LJ37" s="29"/>
      <c r="LK37" s="29"/>
      <c r="LL37" s="29"/>
      <c r="LM37" s="29"/>
      <c r="LN37" s="29"/>
      <c r="LO37" s="29"/>
      <c r="LP37" s="29"/>
      <c r="LQ37" s="29"/>
      <c r="LR37" s="29"/>
      <c r="LS37" s="29"/>
      <c r="LT37" s="29"/>
      <c r="LU37" s="29"/>
      <c r="LV37" s="29"/>
      <c r="LW37" s="29"/>
      <c r="LX37" s="29"/>
      <c r="LY37" s="29"/>
      <c r="LZ37" s="29"/>
      <c r="MA37" s="29"/>
      <c r="MB37" s="29"/>
      <c r="MC37" s="29"/>
      <c r="MD37" s="29"/>
      <c r="ME37" s="29"/>
      <c r="MF37" s="29"/>
      <c r="MG37" s="29"/>
      <c r="MH37" s="29"/>
      <c r="MI37" s="29"/>
      <c r="MJ37" s="29"/>
      <c r="MK37" s="29"/>
      <c r="ML37" s="29"/>
    </row>
    <row r="38" spans="1:350" s="3" customFormat="1" ht="29.25" customHeight="1" outlineLevel="1" thickBot="1">
      <c r="A38" s="33"/>
      <c r="B38" s="40"/>
      <c r="C38" s="40" t="s">
        <v>129</v>
      </c>
      <c r="D38" s="127">
        <f t="shared" si="313"/>
        <v>45880</v>
      </c>
      <c r="E38" s="127">
        <f t="shared" si="314"/>
        <v>45891</v>
      </c>
      <c r="F38" s="14"/>
      <c r="G38" s="14">
        <v>12</v>
      </c>
      <c r="H38" s="29"/>
      <c r="I38" s="29"/>
      <c r="J38" s="29"/>
      <c r="K38" s="29"/>
      <c r="L38" s="29"/>
      <c r="M38" s="29"/>
      <c r="N38" s="29"/>
      <c r="O38" s="29"/>
      <c r="P38" s="29"/>
      <c r="Q38" s="29"/>
      <c r="R38" s="29"/>
      <c r="S38" s="29"/>
      <c r="T38" s="29"/>
      <c r="U38" s="29"/>
      <c r="V38" s="29"/>
      <c r="W38" s="29"/>
      <c r="X38" s="30"/>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c r="IZ38" s="29"/>
      <c r="JA38" s="29"/>
      <c r="JB38" s="29"/>
      <c r="JC38" s="29"/>
      <c r="JD38" s="29"/>
      <c r="JE38" s="29"/>
      <c r="JF38" s="29"/>
      <c r="JG38" s="29"/>
      <c r="JH38" s="29"/>
      <c r="JI38" s="29"/>
      <c r="JJ38" s="29"/>
      <c r="JK38" s="29"/>
      <c r="JL38" s="29"/>
      <c r="JM38" s="29"/>
      <c r="JN38" s="29"/>
      <c r="JO38" s="29"/>
      <c r="JP38" s="29"/>
      <c r="JQ38" s="29"/>
      <c r="JR38" s="29"/>
      <c r="JS38" s="29"/>
      <c r="JT38" s="29"/>
      <c r="JU38" s="29"/>
      <c r="JV38" s="29"/>
      <c r="JW38" s="29"/>
      <c r="JX38" s="29"/>
      <c r="JY38" s="29"/>
      <c r="JZ38" s="29"/>
      <c r="KA38" s="29"/>
      <c r="KB38" s="29"/>
      <c r="KC38" s="29"/>
      <c r="KD38" s="29"/>
      <c r="KE38" s="29"/>
      <c r="KF38" s="29"/>
      <c r="KG38" s="29"/>
      <c r="KH38" s="29"/>
      <c r="KI38" s="29"/>
      <c r="KJ38" s="29"/>
      <c r="KK38" s="29"/>
      <c r="KL38" s="29"/>
      <c r="KM38" s="29"/>
      <c r="KN38" s="29"/>
      <c r="KO38" s="29"/>
      <c r="KP38" s="29"/>
      <c r="KQ38" s="29"/>
      <c r="KR38" s="29"/>
      <c r="KS38" s="29"/>
      <c r="KT38" s="29"/>
      <c r="KU38" s="29"/>
      <c r="KV38" s="29"/>
      <c r="KW38" s="29"/>
      <c r="KX38" s="29"/>
      <c r="KY38" s="29"/>
      <c r="KZ38" s="29"/>
      <c r="LA38" s="29"/>
      <c r="LB38" s="29"/>
      <c r="LC38" s="29"/>
      <c r="LD38" s="29"/>
      <c r="LE38" s="29"/>
      <c r="LF38" s="29"/>
      <c r="LG38" s="29"/>
      <c r="LH38" s="29"/>
      <c r="LI38" s="29"/>
      <c r="LJ38" s="29"/>
      <c r="LK38" s="29"/>
      <c r="LL38" s="29"/>
      <c r="LM38" s="29"/>
      <c r="LN38" s="29"/>
      <c r="LO38" s="29"/>
      <c r="LP38" s="29"/>
      <c r="LQ38" s="29"/>
      <c r="LR38" s="29"/>
      <c r="LS38" s="29"/>
      <c r="LT38" s="29"/>
      <c r="LU38" s="29"/>
      <c r="LV38" s="29"/>
      <c r="LW38" s="29"/>
      <c r="LX38" s="29"/>
      <c r="LY38" s="29"/>
      <c r="LZ38" s="29"/>
      <c r="MA38" s="29"/>
      <c r="MB38" s="29"/>
      <c r="MC38" s="29"/>
      <c r="MD38" s="29"/>
      <c r="ME38" s="29"/>
      <c r="MF38" s="29"/>
      <c r="MG38" s="29"/>
      <c r="MH38" s="29"/>
      <c r="MI38" s="29"/>
      <c r="MJ38" s="29"/>
      <c r="MK38" s="29"/>
      <c r="ML38" s="29"/>
    </row>
    <row r="39" spans="1:350" s="3" customFormat="1" ht="29.25" customHeight="1" outlineLevel="1" thickBot="1">
      <c r="A39" s="33"/>
      <c r="B39" s="40"/>
      <c r="C39" s="152" t="s">
        <v>94</v>
      </c>
      <c r="D39" s="127">
        <f t="shared" si="313"/>
        <v>45887</v>
      </c>
      <c r="E39" s="127">
        <f t="shared" si="314"/>
        <v>45898</v>
      </c>
      <c r="F39" s="14"/>
      <c r="G39" s="14">
        <v>12</v>
      </c>
      <c r="H39" s="29"/>
      <c r="I39" s="29"/>
      <c r="J39" s="29"/>
      <c r="K39" s="29"/>
      <c r="L39" s="29"/>
      <c r="M39" s="29"/>
      <c r="N39" s="29"/>
      <c r="O39" s="29"/>
      <c r="P39" s="29"/>
      <c r="Q39" s="29"/>
      <c r="R39" s="29"/>
      <c r="S39" s="29"/>
      <c r="T39" s="29"/>
      <c r="U39" s="29"/>
      <c r="V39" s="29"/>
      <c r="W39" s="29"/>
      <c r="X39" s="30"/>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c r="FM39" s="29"/>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c r="GL39" s="29"/>
      <c r="GM39" s="29"/>
      <c r="GN39" s="29"/>
      <c r="GO39" s="29"/>
      <c r="GP39" s="29"/>
      <c r="GQ39" s="29"/>
      <c r="GR39" s="29"/>
      <c r="GS39" s="29"/>
      <c r="GT39" s="29"/>
      <c r="GU39" s="29"/>
      <c r="GV39" s="29"/>
      <c r="GW39" s="29"/>
      <c r="GX39" s="29"/>
      <c r="GY39" s="29"/>
      <c r="GZ39" s="29"/>
      <c r="HA39" s="29"/>
      <c r="HB39" s="29"/>
      <c r="HC39" s="29"/>
      <c r="HD39" s="29"/>
      <c r="HE39" s="29"/>
      <c r="HF39" s="29"/>
      <c r="HG39" s="29"/>
      <c r="HH39" s="29"/>
      <c r="HI39" s="29"/>
      <c r="HJ39" s="29"/>
      <c r="HK39" s="29"/>
      <c r="HL39" s="29"/>
      <c r="HM39" s="29"/>
      <c r="HN39" s="29"/>
      <c r="HO39" s="29"/>
      <c r="HP39" s="29"/>
      <c r="HQ39" s="29"/>
      <c r="HR39" s="29"/>
      <c r="HS39" s="29"/>
      <c r="HT39" s="29"/>
      <c r="HU39" s="29"/>
      <c r="HV39" s="29"/>
      <c r="HW39" s="29"/>
      <c r="HX39" s="29"/>
      <c r="HY39" s="29"/>
      <c r="HZ39" s="29"/>
      <c r="IA39" s="29"/>
      <c r="IB39" s="29"/>
      <c r="IC39" s="29"/>
      <c r="ID39" s="29"/>
      <c r="IE39" s="29"/>
      <c r="IF39" s="29"/>
      <c r="IG39" s="29"/>
      <c r="IH39" s="29"/>
      <c r="II39" s="29"/>
      <c r="IJ39" s="29"/>
      <c r="IK39" s="29"/>
      <c r="IL39" s="29"/>
      <c r="IM39" s="29"/>
      <c r="IN39" s="29"/>
      <c r="IO39" s="29"/>
      <c r="IP39" s="29"/>
      <c r="IQ39" s="29"/>
      <c r="IR39" s="29"/>
      <c r="IS39" s="29"/>
      <c r="IT39" s="29"/>
      <c r="IU39" s="29"/>
      <c r="IV39" s="29"/>
      <c r="IW39" s="29"/>
      <c r="IX39" s="29"/>
      <c r="IY39" s="29"/>
      <c r="IZ39" s="29"/>
      <c r="JA39" s="29"/>
      <c r="JB39" s="29"/>
      <c r="JC39" s="29"/>
      <c r="JD39" s="29"/>
      <c r="JE39" s="29"/>
      <c r="JF39" s="29"/>
      <c r="JG39" s="29"/>
      <c r="JH39" s="29"/>
      <c r="JI39" s="29"/>
      <c r="JJ39" s="29"/>
      <c r="JK39" s="29"/>
      <c r="JL39" s="29"/>
      <c r="JM39" s="29"/>
      <c r="JN39" s="29"/>
      <c r="JO39" s="29"/>
      <c r="JP39" s="29"/>
      <c r="JQ39" s="29"/>
      <c r="JR39" s="29"/>
      <c r="JS39" s="29"/>
      <c r="JT39" s="29"/>
      <c r="JU39" s="29"/>
      <c r="JV39" s="29"/>
      <c r="JW39" s="29"/>
      <c r="JX39" s="29"/>
      <c r="JY39" s="29"/>
      <c r="JZ39" s="29"/>
      <c r="KA39" s="29"/>
      <c r="KB39" s="29"/>
      <c r="KC39" s="29"/>
      <c r="KD39" s="29"/>
      <c r="KE39" s="29"/>
      <c r="KF39" s="29"/>
      <c r="KG39" s="29"/>
      <c r="KH39" s="29"/>
      <c r="KI39" s="29"/>
      <c r="KJ39" s="29"/>
      <c r="KK39" s="29"/>
      <c r="KL39" s="29"/>
      <c r="KM39" s="29"/>
      <c r="KN39" s="29"/>
      <c r="KO39" s="29"/>
      <c r="KP39" s="29"/>
      <c r="KQ39" s="29"/>
      <c r="KR39" s="29"/>
      <c r="KS39" s="29"/>
      <c r="KT39" s="29"/>
      <c r="KU39" s="29"/>
      <c r="KV39" s="29"/>
      <c r="KW39" s="29"/>
      <c r="KX39" s="29"/>
      <c r="KY39" s="29"/>
      <c r="KZ39" s="29"/>
      <c r="LA39" s="29"/>
      <c r="LB39" s="29"/>
      <c r="LC39" s="29"/>
      <c r="LD39" s="29"/>
      <c r="LE39" s="29"/>
      <c r="LF39" s="29"/>
      <c r="LG39" s="29"/>
      <c r="LH39" s="29"/>
      <c r="LI39" s="29"/>
      <c r="LJ39" s="29"/>
      <c r="LK39" s="29"/>
      <c r="LL39" s="29"/>
      <c r="LM39" s="29"/>
      <c r="LN39" s="29"/>
      <c r="LO39" s="29"/>
      <c r="LP39" s="29"/>
      <c r="LQ39" s="29"/>
      <c r="LR39" s="29"/>
      <c r="LS39" s="29"/>
      <c r="LT39" s="29"/>
      <c r="LU39" s="29"/>
      <c r="LV39" s="29"/>
      <c r="LW39" s="29"/>
      <c r="LX39" s="29"/>
      <c r="LY39" s="29"/>
      <c r="LZ39" s="29"/>
      <c r="MA39" s="29"/>
      <c r="MB39" s="29"/>
      <c r="MC39" s="29"/>
      <c r="MD39" s="29"/>
      <c r="ME39" s="29"/>
      <c r="MF39" s="29"/>
      <c r="MG39" s="29"/>
      <c r="MH39" s="29"/>
      <c r="MI39" s="29"/>
      <c r="MJ39" s="29"/>
      <c r="MK39" s="29"/>
      <c r="ML39" s="29"/>
    </row>
    <row r="40" spans="1:350" s="3" customFormat="1" ht="29.25" customHeight="1" outlineLevel="1" thickBot="1">
      <c r="A40" s="33"/>
      <c r="B40" s="40"/>
      <c r="C40" s="40" t="s">
        <v>103</v>
      </c>
      <c r="D40" s="127">
        <f t="shared" si="313"/>
        <v>45894</v>
      </c>
      <c r="E40" s="127">
        <f t="shared" si="314"/>
        <v>45912</v>
      </c>
      <c r="F40" s="14"/>
      <c r="G40" s="14">
        <v>19</v>
      </c>
      <c r="H40" s="29"/>
      <c r="I40" s="29"/>
      <c r="J40" s="29"/>
      <c r="K40" s="29"/>
      <c r="L40" s="29"/>
      <c r="M40" s="29"/>
      <c r="N40" s="29"/>
      <c r="O40" s="29"/>
      <c r="P40" s="29"/>
      <c r="Q40" s="29"/>
      <c r="R40" s="29"/>
      <c r="S40" s="29"/>
      <c r="T40" s="29"/>
      <c r="U40" s="29"/>
      <c r="V40" s="29"/>
      <c r="W40" s="29"/>
      <c r="X40" s="30"/>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c r="FL40" s="29"/>
      <c r="FM40" s="29"/>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29"/>
      <c r="GL40" s="29"/>
      <c r="GM40" s="29"/>
      <c r="GN40" s="29"/>
      <c r="GO40" s="29"/>
      <c r="GP40" s="29"/>
      <c r="GQ40" s="29"/>
      <c r="GR40" s="29"/>
      <c r="GS40" s="29"/>
      <c r="GT40" s="29"/>
      <c r="GU40" s="29"/>
      <c r="GV40" s="29"/>
      <c r="GW40" s="29"/>
      <c r="GX40" s="29"/>
      <c r="GY40" s="29"/>
      <c r="GZ40" s="29"/>
      <c r="HA40" s="29"/>
      <c r="HB40" s="29"/>
      <c r="HC40" s="29"/>
      <c r="HD40" s="29"/>
      <c r="HE40" s="29"/>
      <c r="HF40" s="29"/>
      <c r="HG40" s="29"/>
      <c r="HH40" s="29"/>
      <c r="HI40" s="29"/>
      <c r="HJ40" s="29"/>
      <c r="HK40" s="29"/>
      <c r="HL40" s="29"/>
      <c r="HM40" s="29"/>
      <c r="HN40" s="29"/>
      <c r="HO40" s="29"/>
      <c r="HP40" s="29"/>
      <c r="HQ40" s="29"/>
      <c r="HR40" s="29"/>
      <c r="HS40" s="29"/>
      <c r="HT40" s="29"/>
      <c r="HU40" s="29"/>
      <c r="HV40" s="29"/>
      <c r="HW40" s="29"/>
      <c r="HX40" s="29"/>
      <c r="HY40" s="29"/>
      <c r="HZ40" s="29"/>
      <c r="IA40" s="29"/>
      <c r="IB40" s="29"/>
      <c r="IC40" s="29"/>
      <c r="ID40" s="29"/>
      <c r="IE40" s="29"/>
      <c r="IF40" s="29"/>
      <c r="IG40" s="29"/>
      <c r="IH40" s="29"/>
      <c r="II40" s="29"/>
      <c r="IJ40" s="29"/>
      <c r="IK40" s="29"/>
      <c r="IL40" s="29"/>
      <c r="IM40" s="29"/>
      <c r="IN40" s="29"/>
      <c r="IO40" s="29"/>
      <c r="IP40" s="29"/>
      <c r="IQ40" s="29"/>
      <c r="IR40" s="29"/>
      <c r="IS40" s="29"/>
      <c r="IT40" s="29"/>
      <c r="IU40" s="29"/>
      <c r="IV40" s="29"/>
      <c r="IW40" s="29"/>
      <c r="IX40" s="29"/>
      <c r="IY40" s="29"/>
      <c r="IZ40" s="29"/>
      <c r="JA40" s="29"/>
      <c r="JB40" s="29"/>
      <c r="JC40" s="29"/>
      <c r="JD40" s="29"/>
      <c r="JE40" s="29"/>
      <c r="JF40" s="29"/>
      <c r="JG40" s="29"/>
      <c r="JH40" s="29"/>
      <c r="JI40" s="29"/>
      <c r="JJ40" s="29"/>
      <c r="JK40" s="29"/>
      <c r="JL40" s="29"/>
      <c r="JM40" s="29"/>
      <c r="JN40" s="29"/>
      <c r="JO40" s="29"/>
      <c r="JP40" s="29"/>
      <c r="JQ40" s="29"/>
      <c r="JR40" s="29"/>
      <c r="JS40" s="29"/>
      <c r="JT40" s="29"/>
      <c r="JU40" s="29"/>
      <c r="JV40" s="29"/>
      <c r="JW40" s="29"/>
      <c r="JX40" s="29"/>
      <c r="JY40" s="29"/>
      <c r="JZ40" s="29"/>
      <c r="KA40" s="29"/>
      <c r="KB40" s="29"/>
      <c r="KC40" s="29"/>
      <c r="KD40" s="29"/>
      <c r="KE40" s="29"/>
      <c r="KF40" s="29"/>
      <c r="KG40" s="29"/>
      <c r="KH40" s="29"/>
      <c r="KI40" s="29"/>
      <c r="KJ40" s="29"/>
      <c r="KK40" s="29"/>
      <c r="KL40" s="29"/>
      <c r="KM40" s="29"/>
      <c r="KN40" s="29"/>
      <c r="KO40" s="29"/>
      <c r="KP40" s="29"/>
      <c r="KQ40" s="29"/>
      <c r="KR40" s="29"/>
      <c r="KS40" s="29"/>
      <c r="KT40" s="29"/>
      <c r="KU40" s="29"/>
      <c r="KV40" s="29"/>
      <c r="KW40" s="29"/>
      <c r="KX40" s="29"/>
      <c r="KY40" s="29"/>
      <c r="KZ40" s="29"/>
      <c r="LA40" s="29"/>
      <c r="LB40" s="29"/>
      <c r="LC40" s="29"/>
      <c r="LD40" s="29"/>
      <c r="LE40" s="29"/>
      <c r="LF40" s="29"/>
      <c r="LG40" s="29"/>
      <c r="LH40" s="29"/>
      <c r="LI40" s="29"/>
      <c r="LJ40" s="29"/>
      <c r="LK40" s="29"/>
      <c r="LL40" s="29"/>
      <c r="LM40" s="29"/>
      <c r="LN40" s="29"/>
      <c r="LO40" s="29"/>
      <c r="LP40" s="29"/>
      <c r="LQ40" s="29"/>
      <c r="LR40" s="29"/>
      <c r="LS40" s="29"/>
      <c r="LT40" s="29"/>
      <c r="LU40" s="29"/>
      <c r="LV40" s="29"/>
      <c r="LW40" s="29"/>
      <c r="LX40" s="29"/>
      <c r="LY40" s="29"/>
      <c r="LZ40" s="29"/>
      <c r="MA40" s="29"/>
      <c r="MB40" s="29"/>
      <c r="MC40" s="29"/>
      <c r="MD40" s="29"/>
      <c r="ME40" s="29"/>
      <c r="MF40" s="29"/>
      <c r="MG40" s="29"/>
      <c r="MH40" s="29"/>
      <c r="MI40" s="29"/>
      <c r="MJ40" s="29"/>
      <c r="MK40" s="29"/>
      <c r="ML40" s="29"/>
    </row>
    <row r="41" spans="1:350" s="3" customFormat="1" ht="29.25" customHeight="1" outlineLevel="1" thickBot="1">
      <c r="A41" s="33"/>
      <c r="B41" s="40"/>
      <c r="C41" s="40" t="s">
        <v>45</v>
      </c>
      <c r="D41" s="127">
        <f>D40+7</f>
        <v>45901</v>
      </c>
      <c r="E41" s="127">
        <f t="shared" si="314"/>
        <v>45919</v>
      </c>
      <c r="F41" s="14"/>
      <c r="G41" s="14">
        <v>19</v>
      </c>
      <c r="H41" s="29"/>
      <c r="I41" s="29"/>
      <c r="J41" s="29"/>
      <c r="K41" s="29"/>
      <c r="L41" s="29"/>
      <c r="M41" s="29"/>
      <c r="N41" s="29"/>
      <c r="O41" s="29"/>
      <c r="P41" s="29"/>
      <c r="Q41" s="29"/>
      <c r="R41" s="29"/>
      <c r="S41" s="29"/>
      <c r="T41" s="29"/>
      <c r="U41" s="29"/>
      <c r="V41" s="29"/>
      <c r="W41" s="29"/>
      <c r="X41" s="30"/>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c r="IS41" s="29"/>
      <c r="IT41" s="29"/>
      <c r="IU41" s="29"/>
      <c r="IV41" s="29"/>
      <c r="IW41" s="29"/>
      <c r="IX41" s="29"/>
      <c r="IY41" s="29"/>
      <c r="IZ41" s="29"/>
      <c r="JA41" s="29"/>
      <c r="JB41" s="29"/>
      <c r="JC41" s="29"/>
      <c r="JD41" s="29"/>
      <c r="JE41" s="29"/>
      <c r="JF41" s="29"/>
      <c r="JG41" s="29"/>
      <c r="JH41" s="29"/>
      <c r="JI41" s="29"/>
      <c r="JJ41" s="29"/>
      <c r="JK41" s="29"/>
      <c r="JL41" s="29"/>
      <c r="JM41" s="29"/>
      <c r="JN41" s="29"/>
      <c r="JO41" s="29"/>
      <c r="JP41" s="29"/>
      <c r="JQ41" s="29"/>
      <c r="JR41" s="29"/>
      <c r="JS41" s="29"/>
      <c r="JT41" s="29"/>
      <c r="JU41" s="29"/>
      <c r="JV41" s="29"/>
      <c r="JW41" s="29"/>
      <c r="JX41" s="29"/>
      <c r="JY41" s="29"/>
      <c r="JZ41" s="29"/>
      <c r="KA41" s="29"/>
      <c r="KB41" s="29"/>
      <c r="KC41" s="29"/>
      <c r="KD41" s="29"/>
      <c r="KE41" s="29"/>
      <c r="KF41" s="29"/>
      <c r="KG41" s="29"/>
      <c r="KH41" s="29"/>
      <c r="KI41" s="29"/>
      <c r="KJ41" s="29"/>
      <c r="KK41" s="29"/>
      <c r="KL41" s="29"/>
      <c r="KM41" s="29"/>
      <c r="KN41" s="29"/>
      <c r="KO41" s="29"/>
      <c r="KP41" s="29"/>
      <c r="KQ41" s="29"/>
      <c r="KR41" s="29"/>
      <c r="KS41" s="29"/>
      <c r="KT41" s="29"/>
      <c r="KU41" s="29"/>
      <c r="KV41" s="29"/>
      <c r="KW41" s="29"/>
      <c r="KX41" s="29"/>
      <c r="KY41" s="29"/>
      <c r="KZ41" s="29"/>
      <c r="LA41" s="29"/>
      <c r="LB41" s="29"/>
      <c r="LC41" s="29"/>
      <c r="LD41" s="29"/>
      <c r="LE41" s="29"/>
      <c r="LF41" s="29"/>
      <c r="LG41" s="29"/>
      <c r="LH41" s="29"/>
      <c r="LI41" s="29"/>
      <c r="LJ41" s="29"/>
      <c r="LK41" s="29"/>
      <c r="LL41" s="29"/>
      <c r="LM41" s="29"/>
      <c r="LN41" s="29"/>
      <c r="LO41" s="29"/>
      <c r="LP41" s="29"/>
      <c r="LQ41" s="29"/>
      <c r="LR41" s="29"/>
      <c r="LS41" s="29"/>
      <c r="LT41" s="29"/>
      <c r="LU41" s="29"/>
      <c r="LV41" s="29"/>
      <c r="LW41" s="29"/>
      <c r="LX41" s="29"/>
      <c r="LY41" s="29"/>
      <c r="LZ41" s="29"/>
      <c r="MA41" s="29"/>
      <c r="MB41" s="29"/>
      <c r="MC41" s="29"/>
      <c r="MD41" s="29"/>
      <c r="ME41" s="29"/>
      <c r="MF41" s="29"/>
      <c r="MG41" s="29"/>
      <c r="MH41" s="29"/>
      <c r="MI41" s="29"/>
      <c r="MJ41" s="29"/>
      <c r="MK41" s="29"/>
      <c r="ML41" s="29"/>
    </row>
    <row r="42" spans="1:350" s="3" customFormat="1" ht="29.25" customHeight="1" outlineLevel="1" thickBot="1">
      <c r="A42" s="33"/>
      <c r="B42" s="40"/>
      <c r="C42" s="40" t="s">
        <v>61</v>
      </c>
      <c r="D42" s="127">
        <v>45915</v>
      </c>
      <c r="E42" s="127">
        <f t="shared" si="314"/>
        <v>45933</v>
      </c>
      <c r="F42" s="14"/>
      <c r="G42" s="14">
        <v>19</v>
      </c>
      <c r="H42" s="29"/>
      <c r="I42" s="29"/>
      <c r="J42" s="29"/>
      <c r="K42" s="29"/>
      <c r="L42" s="29"/>
      <c r="M42" s="29"/>
      <c r="N42" s="29"/>
      <c r="O42" s="29"/>
      <c r="P42" s="29"/>
      <c r="Q42" s="29"/>
      <c r="R42" s="29"/>
      <c r="S42" s="29"/>
      <c r="T42" s="29"/>
      <c r="U42" s="29"/>
      <c r="V42" s="29"/>
      <c r="W42" s="29"/>
      <c r="X42" s="30"/>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29"/>
      <c r="GV42" s="29"/>
      <c r="GW42" s="29"/>
      <c r="GX42" s="29"/>
      <c r="GY42" s="29"/>
      <c r="GZ42" s="29"/>
      <c r="HA42" s="29"/>
      <c r="HB42" s="29"/>
      <c r="HC42" s="29"/>
      <c r="HD42" s="29"/>
      <c r="HE42" s="29"/>
      <c r="HF42" s="29"/>
      <c r="HG42" s="29"/>
      <c r="HH42" s="29"/>
      <c r="HI42" s="29"/>
      <c r="HJ42" s="29"/>
      <c r="HK42" s="29"/>
      <c r="HL42" s="29"/>
      <c r="HM42" s="29"/>
      <c r="HN42" s="29"/>
      <c r="HO42" s="29"/>
      <c r="HP42" s="29"/>
      <c r="HQ42" s="29"/>
      <c r="HR42" s="29"/>
      <c r="HS42" s="29"/>
      <c r="HT42" s="29"/>
      <c r="HU42" s="29"/>
      <c r="HV42" s="29"/>
      <c r="HW42" s="29"/>
      <c r="HX42" s="29"/>
      <c r="HY42" s="29"/>
      <c r="HZ42" s="29"/>
      <c r="IA42" s="29"/>
      <c r="IB42" s="29"/>
      <c r="IC42" s="29"/>
      <c r="ID42" s="29"/>
      <c r="IE42" s="29"/>
      <c r="IF42" s="29"/>
      <c r="IG42" s="29"/>
      <c r="IH42" s="29"/>
      <c r="II42" s="29"/>
      <c r="IJ42" s="29"/>
      <c r="IK42" s="29"/>
      <c r="IL42" s="29"/>
      <c r="IM42" s="29"/>
      <c r="IN42" s="29"/>
      <c r="IO42" s="29"/>
      <c r="IP42" s="29"/>
      <c r="IQ42" s="29"/>
      <c r="IR42" s="29"/>
      <c r="IS42" s="29"/>
      <c r="IT42" s="29"/>
      <c r="IU42" s="29"/>
      <c r="IV42" s="29"/>
      <c r="IW42" s="29"/>
      <c r="IX42" s="29"/>
      <c r="IY42" s="29"/>
      <c r="IZ42" s="29"/>
      <c r="JA42" s="29"/>
      <c r="JB42" s="29"/>
      <c r="JC42" s="29"/>
      <c r="JD42" s="29"/>
      <c r="JE42" s="29"/>
      <c r="JF42" s="29"/>
      <c r="JG42" s="29"/>
      <c r="JH42" s="29"/>
      <c r="JI42" s="29"/>
      <c r="JJ42" s="29"/>
      <c r="JK42" s="29"/>
      <c r="JL42" s="29"/>
      <c r="JM42" s="29"/>
      <c r="JN42" s="29"/>
      <c r="JO42" s="29"/>
      <c r="JP42" s="29"/>
      <c r="JQ42" s="29"/>
      <c r="JR42" s="29"/>
      <c r="JS42" s="29"/>
      <c r="JT42" s="29"/>
      <c r="JU42" s="29"/>
      <c r="JV42" s="29"/>
      <c r="JW42" s="29"/>
      <c r="JX42" s="29"/>
      <c r="JY42" s="29"/>
      <c r="JZ42" s="29"/>
      <c r="KA42" s="29"/>
      <c r="KB42" s="29"/>
      <c r="KC42" s="29"/>
      <c r="KD42" s="29"/>
      <c r="KE42" s="29"/>
      <c r="KF42" s="29"/>
      <c r="KG42" s="29"/>
      <c r="KH42" s="29"/>
      <c r="KI42" s="29"/>
      <c r="KJ42" s="29"/>
      <c r="KK42" s="29"/>
      <c r="KL42" s="29"/>
      <c r="KM42" s="29"/>
      <c r="KN42" s="29"/>
      <c r="KO42" s="29"/>
      <c r="KP42" s="29"/>
      <c r="KQ42" s="29"/>
      <c r="KR42" s="29"/>
      <c r="KS42" s="29"/>
      <c r="KT42" s="29"/>
      <c r="KU42" s="29"/>
      <c r="KV42" s="29"/>
      <c r="KW42" s="29"/>
      <c r="KX42" s="29"/>
      <c r="KY42" s="29"/>
      <c r="KZ42" s="29"/>
      <c r="LA42" s="29"/>
      <c r="LB42" s="29"/>
      <c r="LC42" s="29"/>
      <c r="LD42" s="29"/>
      <c r="LE42" s="29"/>
      <c r="LF42" s="29"/>
      <c r="LG42" s="29"/>
      <c r="LH42" s="29"/>
      <c r="LI42" s="29"/>
      <c r="LJ42" s="29"/>
      <c r="LK42" s="29"/>
      <c r="LL42" s="29"/>
      <c r="LM42" s="29"/>
      <c r="LN42" s="29"/>
      <c r="LO42" s="29"/>
      <c r="LP42" s="29"/>
      <c r="LQ42" s="29"/>
      <c r="LR42" s="29"/>
      <c r="LS42" s="29"/>
      <c r="LT42" s="29"/>
      <c r="LU42" s="29"/>
      <c r="LV42" s="29"/>
      <c r="LW42" s="29"/>
      <c r="LX42" s="29"/>
      <c r="LY42" s="29"/>
      <c r="LZ42" s="29"/>
      <c r="MA42" s="29"/>
      <c r="MB42" s="29"/>
      <c r="MC42" s="29"/>
      <c r="MD42" s="29"/>
      <c r="ME42" s="29"/>
      <c r="MF42" s="29"/>
      <c r="MG42" s="29"/>
      <c r="MH42" s="29"/>
      <c r="MI42" s="29"/>
      <c r="MJ42" s="29"/>
      <c r="MK42" s="29"/>
      <c r="ML42" s="29"/>
    </row>
    <row r="43" spans="1:350" s="3" customFormat="1" ht="29.25" customHeight="1" outlineLevel="1" thickBot="1">
      <c r="A43" s="33"/>
      <c r="B43" s="40"/>
      <c r="C43" s="40" t="s">
        <v>151</v>
      </c>
      <c r="D43" s="127">
        <v>45922</v>
      </c>
      <c r="E43" s="127">
        <f t="shared" si="314"/>
        <v>45940</v>
      </c>
      <c r="F43" s="14"/>
      <c r="G43" s="14">
        <v>19</v>
      </c>
      <c r="H43" s="29"/>
      <c r="I43" s="29"/>
      <c r="J43" s="29"/>
      <c r="K43" s="29"/>
      <c r="L43" s="29"/>
      <c r="M43" s="29"/>
      <c r="N43" s="29"/>
      <c r="O43" s="29"/>
      <c r="P43" s="29"/>
      <c r="Q43" s="29"/>
      <c r="R43" s="29"/>
      <c r="S43" s="29"/>
      <c r="T43" s="29"/>
      <c r="U43" s="29"/>
      <c r="V43" s="29"/>
      <c r="W43" s="29"/>
      <c r="X43" s="30"/>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c r="ER43" s="29"/>
      <c r="ES43" s="29"/>
      <c r="ET43" s="29"/>
      <c r="EU43" s="29"/>
      <c r="EV43" s="29"/>
      <c r="EW43" s="29"/>
      <c r="EX43" s="29"/>
      <c r="EY43" s="29"/>
      <c r="EZ43" s="29"/>
      <c r="FA43" s="29"/>
      <c r="FB43" s="29"/>
      <c r="FC43" s="29"/>
      <c r="FD43" s="29"/>
      <c r="FE43" s="29"/>
      <c r="FF43" s="29"/>
      <c r="FG43" s="29"/>
      <c r="FH43" s="29"/>
      <c r="FI43" s="29"/>
      <c r="FJ43" s="29"/>
      <c r="FK43" s="29"/>
      <c r="FL43" s="29"/>
      <c r="FM43" s="29"/>
      <c r="FN43" s="29"/>
      <c r="FO43" s="29"/>
      <c r="FP43" s="29"/>
      <c r="FQ43" s="29"/>
      <c r="FR43" s="29"/>
      <c r="FS43" s="29"/>
      <c r="FT43" s="29"/>
      <c r="FU43" s="29"/>
      <c r="FV43" s="29"/>
      <c r="FW43" s="29"/>
      <c r="FX43" s="29"/>
      <c r="FY43" s="29"/>
      <c r="FZ43" s="29"/>
      <c r="GA43" s="29"/>
      <c r="GB43" s="29"/>
      <c r="GC43" s="29"/>
      <c r="GD43" s="29"/>
      <c r="GE43" s="29"/>
      <c r="GF43" s="29"/>
      <c r="GG43" s="29"/>
      <c r="GH43" s="29"/>
      <c r="GI43" s="29"/>
      <c r="GJ43" s="29"/>
      <c r="GK43" s="29"/>
      <c r="GL43" s="29"/>
      <c r="GM43" s="29"/>
      <c r="GN43" s="29"/>
      <c r="GO43" s="29"/>
      <c r="GP43" s="29"/>
      <c r="GQ43" s="29"/>
      <c r="GR43" s="29"/>
      <c r="GS43" s="29"/>
      <c r="GT43" s="29"/>
      <c r="GU43" s="29"/>
      <c r="GV43" s="29"/>
      <c r="GW43" s="29"/>
      <c r="GX43" s="29"/>
      <c r="GY43" s="29"/>
      <c r="GZ43" s="29"/>
      <c r="HA43" s="29"/>
      <c r="HB43" s="29"/>
      <c r="HC43" s="29"/>
      <c r="HD43" s="29"/>
      <c r="HE43" s="29"/>
      <c r="HF43" s="29"/>
      <c r="HG43" s="29"/>
      <c r="HH43" s="29"/>
      <c r="HI43" s="29"/>
      <c r="HJ43" s="29"/>
      <c r="HK43" s="29"/>
      <c r="HL43" s="29"/>
      <c r="HM43" s="29"/>
      <c r="HN43" s="29"/>
      <c r="HO43" s="29"/>
      <c r="HP43" s="29"/>
      <c r="HQ43" s="29"/>
      <c r="HR43" s="29"/>
      <c r="HS43" s="29"/>
      <c r="HT43" s="29"/>
      <c r="HU43" s="29"/>
      <c r="HV43" s="29"/>
      <c r="HW43" s="29"/>
      <c r="HX43" s="29"/>
      <c r="HY43" s="29"/>
      <c r="HZ43" s="29"/>
      <c r="IA43" s="29"/>
      <c r="IB43" s="29"/>
      <c r="IC43" s="29"/>
      <c r="ID43" s="29"/>
      <c r="IE43" s="29"/>
      <c r="IF43" s="29"/>
      <c r="IG43" s="29"/>
      <c r="IH43" s="29"/>
      <c r="II43" s="29"/>
      <c r="IJ43" s="29"/>
      <c r="IK43" s="29"/>
      <c r="IL43" s="29"/>
      <c r="IM43" s="29"/>
      <c r="IN43" s="29"/>
      <c r="IO43" s="29"/>
      <c r="IP43" s="29"/>
      <c r="IQ43" s="29"/>
      <c r="IR43" s="29"/>
      <c r="IS43" s="29"/>
      <c r="IT43" s="29"/>
      <c r="IU43" s="29"/>
      <c r="IV43" s="29"/>
      <c r="IW43" s="29"/>
      <c r="IX43" s="29"/>
      <c r="IY43" s="29"/>
      <c r="IZ43" s="29"/>
      <c r="JA43" s="29"/>
      <c r="JB43" s="29"/>
      <c r="JC43" s="29"/>
      <c r="JD43" s="29"/>
      <c r="JE43" s="29"/>
      <c r="JF43" s="29"/>
      <c r="JG43" s="29"/>
      <c r="JH43" s="29"/>
      <c r="JI43" s="29"/>
      <c r="JJ43" s="29"/>
      <c r="JK43" s="29"/>
      <c r="JL43" s="29"/>
      <c r="JM43" s="29"/>
      <c r="JN43" s="29"/>
      <c r="JO43" s="29"/>
      <c r="JP43" s="29"/>
      <c r="JQ43" s="29"/>
      <c r="JR43" s="29"/>
      <c r="JS43" s="29"/>
      <c r="JT43" s="29"/>
      <c r="JU43" s="29"/>
      <c r="JV43" s="29"/>
      <c r="JW43" s="29"/>
      <c r="JX43" s="29"/>
      <c r="JY43" s="29"/>
      <c r="JZ43" s="29"/>
      <c r="KA43" s="29"/>
      <c r="KB43" s="29"/>
      <c r="KC43" s="29"/>
      <c r="KD43" s="29"/>
      <c r="KE43" s="29"/>
      <c r="KF43" s="29"/>
      <c r="KG43" s="29"/>
      <c r="KH43" s="29"/>
      <c r="KI43" s="29"/>
      <c r="KJ43" s="29"/>
      <c r="KK43" s="29"/>
      <c r="KL43" s="29"/>
      <c r="KM43" s="29"/>
      <c r="KN43" s="29"/>
      <c r="KO43" s="29"/>
      <c r="KP43" s="29"/>
      <c r="KQ43" s="29"/>
      <c r="KR43" s="29"/>
      <c r="KS43" s="29"/>
      <c r="KT43" s="29"/>
      <c r="KU43" s="29"/>
      <c r="KV43" s="29"/>
      <c r="KW43" s="29"/>
      <c r="KX43" s="29"/>
      <c r="KY43" s="29"/>
      <c r="KZ43" s="29"/>
      <c r="LA43" s="29"/>
      <c r="LB43" s="29"/>
      <c r="LC43" s="29"/>
      <c r="LD43" s="29"/>
      <c r="LE43" s="29"/>
      <c r="LF43" s="29"/>
      <c r="LG43" s="29"/>
      <c r="LH43" s="29"/>
      <c r="LI43" s="29"/>
      <c r="LJ43" s="29"/>
      <c r="LK43" s="29"/>
      <c r="LL43" s="29"/>
      <c r="LM43" s="29"/>
      <c r="LN43" s="29"/>
      <c r="LO43" s="29"/>
      <c r="LP43" s="29"/>
      <c r="LQ43" s="29"/>
      <c r="LR43" s="29"/>
      <c r="LS43" s="29"/>
      <c r="LT43" s="29"/>
      <c r="LU43" s="29"/>
      <c r="LV43" s="29"/>
      <c r="LW43" s="29"/>
      <c r="LX43" s="29"/>
      <c r="LY43" s="29"/>
      <c r="LZ43" s="29"/>
      <c r="MA43" s="29"/>
      <c r="MB43" s="29"/>
      <c r="MC43" s="29"/>
      <c r="MD43" s="29"/>
      <c r="ME43" s="29"/>
      <c r="MF43" s="29"/>
      <c r="MG43" s="29"/>
      <c r="MH43" s="29"/>
      <c r="MI43" s="29"/>
      <c r="MJ43" s="29"/>
      <c r="MK43" s="29"/>
      <c r="ML43" s="29"/>
    </row>
    <row r="44" spans="1:350" s="3" customFormat="1" ht="29.25" customHeight="1" outlineLevel="1" thickBot="1">
      <c r="A44" s="33"/>
      <c r="B44" s="40"/>
      <c r="C44" s="40"/>
      <c r="D44" s="127">
        <v>45936</v>
      </c>
      <c r="E44" s="127">
        <f t="shared" ref="E44:E45" si="315">D44+G44-1</f>
        <v>45947</v>
      </c>
      <c r="F44" s="14"/>
      <c r="G44" s="14">
        <v>12</v>
      </c>
      <c r="H44" s="29"/>
      <c r="I44" s="29"/>
      <c r="J44" s="29"/>
      <c r="K44" s="29"/>
      <c r="L44" s="29"/>
      <c r="M44" s="29"/>
      <c r="N44" s="29"/>
      <c r="O44" s="29"/>
      <c r="P44" s="29"/>
      <c r="Q44" s="29"/>
      <c r="R44" s="29"/>
      <c r="S44" s="29"/>
      <c r="T44" s="29"/>
      <c r="U44" s="29"/>
      <c r="V44" s="29"/>
      <c r="W44" s="29"/>
      <c r="X44" s="30"/>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c r="FE44" s="29"/>
      <c r="FF44" s="29"/>
      <c r="FG44" s="29"/>
      <c r="FH44" s="29"/>
      <c r="FI44" s="29"/>
      <c r="FJ44" s="29"/>
      <c r="FK44" s="29"/>
      <c r="FL44" s="29"/>
      <c r="FM44" s="29"/>
      <c r="FN44" s="29"/>
      <c r="FO44" s="29"/>
      <c r="FP44" s="29"/>
      <c r="FQ44" s="29"/>
      <c r="FR44" s="29"/>
      <c r="FS44" s="29"/>
      <c r="FT44" s="29"/>
      <c r="FU44" s="29"/>
      <c r="FV44" s="29"/>
      <c r="FW44" s="29"/>
      <c r="FX44" s="29"/>
      <c r="FY44" s="29"/>
      <c r="FZ44" s="29"/>
      <c r="GA44" s="29"/>
      <c r="GB44" s="29"/>
      <c r="GC44" s="29"/>
      <c r="GD44" s="29"/>
      <c r="GE44" s="29"/>
      <c r="GF44" s="29"/>
      <c r="GG44" s="29"/>
      <c r="GH44" s="29"/>
      <c r="GI44" s="29"/>
      <c r="GJ44" s="29"/>
      <c r="GK44" s="29"/>
      <c r="GL44" s="29"/>
      <c r="GM44" s="29"/>
      <c r="GN44" s="29"/>
      <c r="GO44" s="29"/>
      <c r="GP44" s="29"/>
      <c r="GQ44" s="29"/>
      <c r="GR44" s="29"/>
      <c r="GS44" s="29"/>
      <c r="GT44" s="29"/>
      <c r="GU44" s="29"/>
      <c r="GV44" s="29"/>
      <c r="GW44" s="29"/>
      <c r="GX44" s="29"/>
      <c r="GY44" s="29"/>
      <c r="GZ44" s="29"/>
      <c r="HA44" s="29"/>
      <c r="HB44" s="29"/>
      <c r="HC44" s="29"/>
      <c r="HD44" s="29"/>
      <c r="HE44" s="29"/>
      <c r="HF44" s="29"/>
      <c r="HG44" s="29"/>
      <c r="HH44" s="29"/>
      <c r="HI44" s="29"/>
      <c r="HJ44" s="29"/>
      <c r="HK44" s="29"/>
      <c r="HL44" s="29"/>
      <c r="HM44" s="29"/>
      <c r="HN44" s="29"/>
      <c r="HO44" s="29"/>
      <c r="HP44" s="29"/>
      <c r="HQ44" s="29"/>
      <c r="HR44" s="29"/>
      <c r="HS44" s="29"/>
      <c r="HT44" s="29"/>
      <c r="HU44" s="29"/>
      <c r="HV44" s="29"/>
      <c r="HW44" s="29"/>
      <c r="HX44" s="29"/>
      <c r="HY44" s="29"/>
      <c r="HZ44" s="29"/>
      <c r="IA44" s="29"/>
      <c r="IB44" s="29"/>
      <c r="IC44" s="29"/>
      <c r="ID44" s="29"/>
      <c r="IE44" s="29"/>
      <c r="IF44" s="29"/>
      <c r="IG44" s="29"/>
      <c r="IH44" s="29"/>
      <c r="II44" s="29"/>
      <c r="IJ44" s="29"/>
      <c r="IK44" s="29"/>
      <c r="IL44" s="29"/>
      <c r="IM44" s="29"/>
      <c r="IN44" s="29"/>
      <c r="IO44" s="29"/>
      <c r="IP44" s="29"/>
      <c r="IQ44" s="29"/>
      <c r="IR44" s="29"/>
      <c r="IS44" s="29"/>
      <c r="IT44" s="29"/>
      <c r="IU44" s="29"/>
      <c r="IV44" s="29"/>
      <c r="IW44" s="29"/>
      <c r="IX44" s="29"/>
      <c r="IY44" s="29"/>
      <c r="IZ44" s="29"/>
      <c r="JA44" s="29"/>
      <c r="JB44" s="29"/>
      <c r="JC44" s="29"/>
      <c r="JD44" s="29"/>
      <c r="JE44" s="29"/>
      <c r="JF44" s="29"/>
      <c r="JG44" s="29"/>
      <c r="JH44" s="29"/>
      <c r="JI44" s="29"/>
      <c r="JJ44" s="29"/>
      <c r="JK44" s="29"/>
      <c r="JL44" s="29"/>
      <c r="JM44" s="29"/>
      <c r="JN44" s="29"/>
      <c r="JO44" s="29"/>
      <c r="JP44" s="29"/>
      <c r="JQ44" s="29"/>
      <c r="JR44" s="29"/>
      <c r="JS44" s="29"/>
      <c r="JT44" s="29"/>
      <c r="JU44" s="29"/>
      <c r="JV44" s="29"/>
      <c r="JW44" s="29"/>
      <c r="JX44" s="29"/>
      <c r="JY44" s="29"/>
      <c r="JZ44" s="29"/>
      <c r="KA44" s="29"/>
      <c r="KB44" s="29"/>
      <c r="KC44" s="29"/>
      <c r="KD44" s="29"/>
      <c r="KE44" s="29"/>
      <c r="KF44" s="29"/>
      <c r="KG44" s="29"/>
      <c r="KH44" s="29"/>
      <c r="KI44" s="29"/>
      <c r="KJ44" s="29"/>
      <c r="KK44" s="29"/>
      <c r="KL44" s="29"/>
      <c r="KM44" s="29"/>
      <c r="KN44" s="29"/>
      <c r="KO44" s="29"/>
      <c r="KP44" s="29"/>
      <c r="KQ44" s="29"/>
      <c r="KR44" s="29"/>
      <c r="KS44" s="29"/>
      <c r="KT44" s="29"/>
      <c r="KU44" s="29"/>
      <c r="KV44" s="29"/>
      <c r="KW44" s="29"/>
      <c r="KX44" s="29"/>
      <c r="KY44" s="29"/>
      <c r="KZ44" s="29"/>
      <c r="LA44" s="29"/>
      <c r="LB44" s="29"/>
      <c r="LC44" s="29"/>
      <c r="LD44" s="29"/>
      <c r="LE44" s="29"/>
      <c r="LF44" s="29"/>
      <c r="LG44" s="29"/>
      <c r="LH44" s="29"/>
      <c r="LI44" s="29"/>
      <c r="LJ44" s="29"/>
      <c r="LK44" s="29"/>
      <c r="LL44" s="29"/>
      <c r="LM44" s="29"/>
      <c r="LN44" s="29"/>
      <c r="LO44" s="29"/>
      <c r="LP44" s="29"/>
      <c r="LQ44" s="29"/>
      <c r="LR44" s="29"/>
      <c r="LS44" s="29"/>
      <c r="LT44" s="29"/>
      <c r="LU44" s="29"/>
      <c r="LV44" s="29"/>
      <c r="LW44" s="29"/>
      <c r="LX44" s="29"/>
      <c r="LY44" s="29"/>
      <c r="LZ44" s="29"/>
      <c r="MA44" s="29"/>
      <c r="MB44" s="29"/>
      <c r="MC44" s="29"/>
      <c r="MD44" s="29"/>
      <c r="ME44" s="29"/>
      <c r="MF44" s="29"/>
      <c r="MG44" s="29"/>
      <c r="MH44" s="29"/>
      <c r="MI44" s="29"/>
      <c r="MJ44" s="29"/>
      <c r="MK44" s="29"/>
      <c r="ML44" s="29"/>
    </row>
    <row r="45" spans="1:350" s="3" customFormat="1" ht="29.25" customHeight="1" outlineLevel="1" thickBot="1">
      <c r="A45" s="33"/>
      <c r="B45" s="40"/>
      <c r="C45" s="40"/>
      <c r="D45" s="127">
        <v>45943</v>
      </c>
      <c r="E45" s="127">
        <f t="shared" si="315"/>
        <v>45954</v>
      </c>
      <c r="F45" s="14"/>
      <c r="G45" s="14">
        <v>12</v>
      </c>
      <c r="H45" s="29"/>
      <c r="I45" s="29"/>
      <c r="J45" s="29"/>
      <c r="K45" s="29"/>
      <c r="L45" s="29"/>
      <c r="M45" s="29"/>
      <c r="N45" s="29"/>
      <c r="O45" s="29"/>
      <c r="P45" s="29"/>
      <c r="Q45" s="29"/>
      <c r="R45" s="29"/>
      <c r="S45" s="29"/>
      <c r="T45" s="29"/>
      <c r="U45" s="29"/>
      <c r="V45" s="29"/>
      <c r="W45" s="29"/>
      <c r="X45" s="30"/>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29"/>
      <c r="EI45" s="29"/>
      <c r="EJ45" s="29"/>
      <c r="EK45" s="29"/>
      <c r="EL45" s="29"/>
      <c r="EM45" s="29"/>
      <c r="EN45" s="29"/>
      <c r="EO45" s="29"/>
      <c r="EP45" s="29"/>
      <c r="EQ45" s="29"/>
      <c r="ER45" s="29"/>
      <c r="ES45" s="29"/>
      <c r="ET45" s="29"/>
      <c r="EU45" s="29"/>
      <c r="EV45" s="29"/>
      <c r="EW45" s="29"/>
      <c r="EX45" s="29"/>
      <c r="EY45" s="29"/>
      <c r="EZ45" s="29"/>
      <c r="FA45" s="29"/>
      <c r="FB45" s="29"/>
      <c r="FC45" s="29"/>
      <c r="FD45" s="29"/>
      <c r="FE45" s="29"/>
      <c r="FF45" s="29"/>
      <c r="FG45" s="29"/>
      <c r="FH45" s="29"/>
      <c r="FI45" s="29"/>
      <c r="FJ45" s="29"/>
      <c r="FK45" s="29"/>
      <c r="FL45" s="29"/>
      <c r="FM45" s="29"/>
      <c r="FN45" s="29"/>
      <c r="FO45" s="29"/>
      <c r="FP45" s="29"/>
      <c r="FQ45" s="29"/>
      <c r="FR45" s="29"/>
      <c r="FS45" s="29"/>
      <c r="FT45" s="29"/>
      <c r="FU45" s="29"/>
      <c r="FV45" s="29"/>
      <c r="FW45" s="29"/>
      <c r="FX45" s="29"/>
      <c r="FY45" s="29"/>
      <c r="FZ45" s="29"/>
      <c r="GA45" s="29"/>
      <c r="GB45" s="29"/>
      <c r="GC45" s="29"/>
      <c r="GD45" s="29"/>
      <c r="GE45" s="29"/>
      <c r="GF45" s="29"/>
      <c r="GG45" s="29"/>
      <c r="GH45" s="29"/>
      <c r="GI45" s="29"/>
      <c r="GJ45" s="29"/>
      <c r="GK45" s="29"/>
      <c r="GL45" s="29"/>
      <c r="GM45" s="29"/>
      <c r="GN45" s="29"/>
      <c r="GO45" s="29"/>
      <c r="GP45" s="29"/>
      <c r="GQ45" s="29"/>
      <c r="GR45" s="29"/>
      <c r="GS45" s="29"/>
      <c r="GT45" s="29"/>
      <c r="GU45" s="29"/>
      <c r="GV45" s="29"/>
      <c r="GW45" s="29"/>
      <c r="GX45" s="29"/>
      <c r="GY45" s="29"/>
      <c r="GZ45" s="29"/>
      <c r="HA45" s="29"/>
      <c r="HB45" s="29"/>
      <c r="HC45" s="29"/>
      <c r="HD45" s="29"/>
      <c r="HE45" s="29"/>
      <c r="HF45" s="29"/>
      <c r="HG45" s="29"/>
      <c r="HH45" s="29"/>
      <c r="HI45" s="29"/>
      <c r="HJ45" s="29"/>
      <c r="HK45" s="29"/>
      <c r="HL45" s="29"/>
      <c r="HM45" s="29"/>
      <c r="HN45" s="29"/>
      <c r="HO45" s="29"/>
      <c r="HP45" s="29"/>
      <c r="HQ45" s="29"/>
      <c r="HR45" s="29"/>
      <c r="HS45" s="29"/>
      <c r="HT45" s="29"/>
      <c r="HU45" s="29"/>
      <c r="HV45" s="29"/>
      <c r="HW45" s="29"/>
      <c r="HX45" s="29"/>
      <c r="HY45" s="29"/>
      <c r="HZ45" s="29"/>
      <c r="IA45" s="29"/>
      <c r="IB45" s="29"/>
      <c r="IC45" s="29"/>
      <c r="ID45" s="29"/>
      <c r="IE45" s="29"/>
      <c r="IF45" s="29"/>
      <c r="IG45" s="29"/>
      <c r="IH45" s="29"/>
      <c r="II45" s="29"/>
      <c r="IJ45" s="29"/>
      <c r="IK45" s="29"/>
      <c r="IL45" s="29"/>
      <c r="IM45" s="29"/>
      <c r="IN45" s="29"/>
      <c r="IO45" s="29"/>
      <c r="IP45" s="29"/>
      <c r="IQ45" s="29"/>
      <c r="IR45" s="29"/>
      <c r="IS45" s="29"/>
      <c r="IT45" s="29"/>
      <c r="IU45" s="29"/>
      <c r="IV45" s="29"/>
      <c r="IW45" s="29"/>
      <c r="IX45" s="29"/>
      <c r="IY45" s="29"/>
      <c r="IZ45" s="29"/>
      <c r="JA45" s="29"/>
      <c r="JB45" s="29"/>
      <c r="JC45" s="29"/>
      <c r="JD45" s="29"/>
      <c r="JE45" s="29"/>
      <c r="JF45" s="29"/>
      <c r="JG45" s="29"/>
      <c r="JH45" s="29"/>
      <c r="JI45" s="29"/>
      <c r="JJ45" s="29"/>
      <c r="JK45" s="29"/>
      <c r="JL45" s="29"/>
      <c r="JM45" s="29"/>
      <c r="JN45" s="29"/>
      <c r="JO45" s="29"/>
      <c r="JP45" s="29"/>
      <c r="JQ45" s="29"/>
      <c r="JR45" s="29"/>
      <c r="JS45" s="29"/>
      <c r="JT45" s="29"/>
      <c r="JU45" s="29"/>
      <c r="JV45" s="29"/>
      <c r="JW45" s="29"/>
      <c r="JX45" s="29"/>
      <c r="JY45" s="29"/>
      <c r="JZ45" s="29"/>
      <c r="KA45" s="29"/>
      <c r="KB45" s="29"/>
      <c r="KC45" s="29"/>
      <c r="KD45" s="29"/>
      <c r="KE45" s="29"/>
      <c r="KF45" s="29"/>
      <c r="KG45" s="29"/>
      <c r="KH45" s="29"/>
      <c r="KI45" s="29"/>
      <c r="KJ45" s="29"/>
      <c r="KK45" s="29"/>
      <c r="KL45" s="29"/>
      <c r="KM45" s="29"/>
      <c r="KN45" s="29"/>
      <c r="KO45" s="29"/>
      <c r="KP45" s="29"/>
      <c r="KQ45" s="29"/>
      <c r="KR45" s="29"/>
      <c r="KS45" s="29"/>
      <c r="KT45" s="29"/>
      <c r="KU45" s="29"/>
      <c r="KV45" s="29"/>
      <c r="KW45" s="29"/>
      <c r="KX45" s="29"/>
      <c r="KY45" s="29"/>
      <c r="KZ45" s="29"/>
      <c r="LA45" s="29"/>
      <c r="LB45" s="29"/>
      <c r="LC45" s="29"/>
      <c r="LD45" s="29"/>
      <c r="LE45" s="29"/>
      <c r="LF45" s="29"/>
      <c r="LG45" s="29"/>
      <c r="LH45" s="29"/>
      <c r="LI45" s="29"/>
      <c r="LJ45" s="29"/>
      <c r="LK45" s="29"/>
      <c r="LL45" s="29"/>
      <c r="LM45" s="29"/>
      <c r="LN45" s="29"/>
      <c r="LO45" s="29"/>
      <c r="LP45" s="29"/>
      <c r="LQ45" s="29"/>
      <c r="LR45" s="29"/>
      <c r="LS45" s="29"/>
      <c r="LT45" s="29"/>
      <c r="LU45" s="29"/>
      <c r="LV45" s="29"/>
      <c r="LW45" s="29"/>
      <c r="LX45" s="29"/>
      <c r="LY45" s="29"/>
      <c r="LZ45" s="29"/>
      <c r="MA45" s="29"/>
      <c r="MB45" s="29"/>
      <c r="MC45" s="29"/>
      <c r="MD45" s="29"/>
      <c r="ME45" s="29"/>
      <c r="MF45" s="29"/>
      <c r="MG45" s="29"/>
      <c r="MH45" s="29"/>
      <c r="MI45" s="29"/>
      <c r="MJ45" s="29"/>
      <c r="MK45" s="29"/>
      <c r="ML45" s="29"/>
    </row>
    <row r="46" spans="1:350" s="3" customFormat="1" ht="29.25" customHeight="1" outlineLevel="1" thickBot="1">
      <c r="A46" s="33"/>
      <c r="B46" s="40"/>
      <c r="C46" s="40"/>
      <c r="D46" s="127">
        <v>45950</v>
      </c>
      <c r="E46" s="127">
        <f t="shared" ref="E46" si="316">D46+G46-1</f>
        <v>45961</v>
      </c>
      <c r="F46" s="14"/>
      <c r="G46" s="14">
        <v>12</v>
      </c>
      <c r="H46" s="29"/>
      <c r="I46" s="29"/>
      <c r="J46" s="29"/>
      <c r="K46" s="29"/>
      <c r="L46" s="29"/>
      <c r="M46" s="29"/>
      <c r="N46" s="29"/>
      <c r="O46" s="29"/>
      <c r="P46" s="29"/>
      <c r="Q46" s="29"/>
      <c r="R46" s="29"/>
      <c r="S46" s="29"/>
      <c r="T46" s="29"/>
      <c r="U46" s="29"/>
      <c r="V46" s="29"/>
      <c r="W46" s="29"/>
      <c r="X46" s="30"/>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c r="IX46" s="29"/>
      <c r="IY46" s="29"/>
      <c r="IZ46" s="29"/>
      <c r="JA46" s="29"/>
      <c r="JB46" s="29"/>
      <c r="JC46" s="29"/>
      <c r="JD46" s="29"/>
      <c r="JE46" s="29"/>
      <c r="JF46" s="29"/>
      <c r="JG46" s="29"/>
      <c r="JH46" s="29"/>
      <c r="JI46" s="29"/>
      <c r="JJ46" s="29"/>
      <c r="JK46" s="29"/>
      <c r="JL46" s="29"/>
      <c r="JM46" s="29"/>
      <c r="JN46" s="29"/>
      <c r="JO46" s="29"/>
      <c r="JP46" s="29"/>
      <c r="JQ46" s="29"/>
      <c r="JR46" s="29"/>
      <c r="JS46" s="29"/>
      <c r="JT46" s="29"/>
      <c r="JU46" s="29"/>
      <c r="JV46" s="29"/>
      <c r="JW46" s="29"/>
      <c r="JX46" s="29"/>
      <c r="JY46" s="29"/>
      <c r="JZ46" s="29"/>
      <c r="KA46" s="29"/>
      <c r="KB46" s="29"/>
      <c r="KC46" s="29"/>
      <c r="KD46" s="29"/>
      <c r="KE46" s="29"/>
      <c r="KF46" s="29"/>
      <c r="KG46" s="29"/>
      <c r="KH46" s="29"/>
      <c r="KI46" s="29"/>
      <c r="KJ46" s="29"/>
      <c r="KK46" s="29"/>
      <c r="KL46" s="29"/>
      <c r="KM46" s="29"/>
      <c r="KN46" s="29"/>
      <c r="KO46" s="29"/>
      <c r="KP46" s="29"/>
      <c r="KQ46" s="29"/>
      <c r="KR46" s="29"/>
      <c r="KS46" s="29"/>
      <c r="KT46" s="29"/>
      <c r="KU46" s="29"/>
      <c r="KV46" s="29"/>
      <c r="KW46" s="29"/>
      <c r="KX46" s="29"/>
      <c r="KY46" s="29"/>
      <c r="KZ46" s="29"/>
      <c r="LA46" s="29"/>
      <c r="LB46" s="29"/>
      <c r="LC46" s="29"/>
      <c r="LD46" s="29"/>
      <c r="LE46" s="29"/>
      <c r="LF46" s="29"/>
      <c r="LG46" s="29"/>
      <c r="LH46" s="29"/>
      <c r="LI46" s="29"/>
      <c r="LJ46" s="29"/>
      <c r="LK46" s="29"/>
      <c r="LL46" s="29"/>
      <c r="LM46" s="29"/>
      <c r="LN46" s="29"/>
      <c r="LO46" s="29"/>
      <c r="LP46" s="29"/>
      <c r="LQ46" s="29"/>
      <c r="LR46" s="29"/>
      <c r="LS46" s="29"/>
      <c r="LT46" s="29"/>
      <c r="LU46" s="29"/>
      <c r="LV46" s="29"/>
      <c r="LW46" s="29"/>
      <c r="LX46" s="29"/>
      <c r="LY46" s="29"/>
      <c r="LZ46" s="29"/>
      <c r="MA46" s="29"/>
      <c r="MB46" s="29"/>
      <c r="MC46" s="29"/>
      <c r="MD46" s="29"/>
      <c r="ME46" s="29"/>
      <c r="MF46" s="29"/>
      <c r="MG46" s="29"/>
      <c r="MH46" s="29"/>
      <c r="MI46" s="29"/>
      <c r="MJ46" s="29"/>
      <c r="MK46" s="29"/>
      <c r="ML46" s="29"/>
    </row>
    <row r="47" spans="1:350" s="3" customFormat="1" ht="29.25" customHeight="1" outlineLevel="1" thickBot="1">
      <c r="A47" s="33"/>
      <c r="B47" s="40"/>
      <c r="C47" s="40"/>
      <c r="D47" s="127">
        <v>45957</v>
      </c>
      <c r="E47" s="127">
        <f t="shared" si="314"/>
        <v>45968</v>
      </c>
      <c r="F47" s="14"/>
      <c r="G47" s="14">
        <v>12</v>
      </c>
      <c r="H47" s="29"/>
      <c r="I47" s="29"/>
      <c r="J47" s="29"/>
      <c r="K47" s="29"/>
      <c r="L47" s="29"/>
      <c r="M47" s="29"/>
      <c r="N47" s="29"/>
      <c r="O47" s="29"/>
      <c r="P47" s="29"/>
      <c r="Q47" s="29"/>
      <c r="R47" s="29"/>
      <c r="S47" s="29"/>
      <c r="T47" s="29"/>
      <c r="U47" s="29"/>
      <c r="V47" s="29"/>
      <c r="W47" s="29"/>
      <c r="X47" s="30"/>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c r="IX47" s="29"/>
      <c r="IY47" s="29"/>
      <c r="IZ47" s="29"/>
      <c r="JA47" s="29"/>
      <c r="JB47" s="29"/>
      <c r="JC47" s="29"/>
      <c r="JD47" s="29"/>
      <c r="JE47" s="29"/>
      <c r="JF47" s="29"/>
      <c r="JG47" s="29"/>
      <c r="JH47" s="29"/>
      <c r="JI47" s="29"/>
      <c r="JJ47" s="29"/>
      <c r="JK47" s="29"/>
      <c r="JL47" s="29"/>
      <c r="JM47" s="29"/>
      <c r="JN47" s="29"/>
      <c r="JO47" s="29"/>
      <c r="JP47" s="29"/>
      <c r="JQ47" s="29"/>
      <c r="JR47" s="29"/>
      <c r="JS47" s="29"/>
      <c r="JT47" s="29"/>
      <c r="JU47" s="29"/>
      <c r="JV47" s="29"/>
      <c r="JW47" s="29"/>
      <c r="JX47" s="29"/>
      <c r="JY47" s="29"/>
      <c r="JZ47" s="29"/>
      <c r="KA47" s="29"/>
      <c r="KB47" s="29"/>
      <c r="KC47" s="29"/>
      <c r="KD47" s="29"/>
      <c r="KE47" s="29"/>
      <c r="KF47" s="29"/>
      <c r="KG47" s="29"/>
      <c r="KH47" s="29"/>
      <c r="KI47" s="29"/>
      <c r="KJ47" s="29"/>
      <c r="KK47" s="29"/>
      <c r="KL47" s="29"/>
      <c r="KM47" s="29"/>
      <c r="KN47" s="29"/>
      <c r="KO47" s="29"/>
      <c r="KP47" s="29"/>
      <c r="KQ47" s="29"/>
      <c r="KR47" s="29"/>
      <c r="KS47" s="29"/>
      <c r="KT47" s="29"/>
      <c r="KU47" s="29"/>
      <c r="KV47" s="29"/>
      <c r="KW47" s="29"/>
      <c r="KX47" s="29"/>
      <c r="KY47" s="29"/>
      <c r="KZ47" s="29"/>
      <c r="LA47" s="29"/>
      <c r="LB47" s="29"/>
      <c r="LC47" s="29"/>
      <c r="LD47" s="29"/>
      <c r="LE47" s="29"/>
      <c r="LF47" s="29"/>
      <c r="LG47" s="29"/>
      <c r="LH47" s="29"/>
      <c r="LI47" s="29"/>
      <c r="LJ47" s="29"/>
      <c r="LK47" s="29"/>
      <c r="LL47" s="29"/>
      <c r="LM47" s="29"/>
      <c r="LN47" s="29"/>
      <c r="LO47" s="29"/>
      <c r="LP47" s="29"/>
      <c r="LQ47" s="29"/>
      <c r="LR47" s="29"/>
      <c r="LS47" s="29"/>
      <c r="LT47" s="29"/>
      <c r="LU47" s="29"/>
      <c r="LV47" s="29"/>
      <c r="LW47" s="29"/>
      <c r="LX47" s="29"/>
      <c r="LY47" s="29"/>
      <c r="LZ47" s="29"/>
      <c r="MA47" s="29"/>
      <c r="MB47" s="29"/>
      <c r="MC47" s="29"/>
      <c r="MD47" s="29"/>
      <c r="ME47" s="29"/>
      <c r="MF47" s="29"/>
      <c r="MG47" s="29"/>
      <c r="MH47" s="29"/>
      <c r="MI47" s="29"/>
      <c r="MJ47" s="29"/>
      <c r="MK47" s="29"/>
      <c r="ML47" s="29"/>
    </row>
    <row r="48" spans="1:350" s="3" customFormat="1" ht="29.25" customHeight="1" outlineLevel="1" thickBot="1">
      <c r="A48" s="33"/>
      <c r="B48" s="40"/>
      <c r="C48" s="40"/>
      <c r="D48" s="127">
        <v>45964</v>
      </c>
      <c r="E48" s="127">
        <f t="shared" si="314"/>
        <v>45975</v>
      </c>
      <c r="F48" s="14"/>
      <c r="G48" s="14">
        <v>12</v>
      </c>
      <c r="H48" s="29"/>
      <c r="I48" s="29"/>
      <c r="J48" s="29"/>
      <c r="K48" s="29"/>
      <c r="L48" s="29"/>
      <c r="M48" s="29"/>
      <c r="N48" s="29"/>
      <c r="O48" s="29"/>
      <c r="P48" s="29"/>
      <c r="Q48" s="29"/>
      <c r="R48" s="29"/>
      <c r="S48" s="29"/>
      <c r="T48" s="29"/>
      <c r="U48" s="29"/>
      <c r="V48" s="29"/>
      <c r="W48" s="29"/>
      <c r="X48" s="30"/>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s="29"/>
      <c r="LE48" s="29"/>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row>
    <row r="49" spans="1:350" s="3" customFormat="1" ht="29.25" customHeight="1" outlineLevel="1" thickBot="1">
      <c r="A49" s="33"/>
      <c r="B49" s="40"/>
      <c r="C49" s="40"/>
      <c r="D49" s="127">
        <v>45971</v>
      </c>
      <c r="E49" s="127">
        <f t="shared" si="314"/>
        <v>45982</v>
      </c>
      <c r="F49" s="14"/>
      <c r="G49" s="14">
        <v>12</v>
      </c>
      <c r="H49" s="29"/>
      <c r="I49" s="29"/>
      <c r="J49" s="29"/>
      <c r="K49" s="29"/>
      <c r="L49" s="29"/>
      <c r="M49" s="29"/>
      <c r="N49" s="29"/>
      <c r="O49" s="29"/>
      <c r="P49" s="29"/>
      <c r="Q49" s="29"/>
      <c r="R49" s="29"/>
      <c r="S49" s="29"/>
      <c r="T49" s="29"/>
      <c r="U49" s="29"/>
      <c r="V49" s="29"/>
      <c r="W49" s="29"/>
      <c r="X49" s="30"/>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2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c r="IX49" s="29"/>
      <c r="IY49" s="29"/>
      <c r="IZ49" s="29"/>
      <c r="JA49" s="29"/>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c r="KB49" s="29"/>
      <c r="KC49" s="29"/>
      <c r="KD49" s="29"/>
      <c r="KE49" s="29"/>
      <c r="KF49" s="29"/>
      <c r="KG49" s="29"/>
      <c r="KH49" s="29"/>
      <c r="KI49" s="29"/>
      <c r="KJ49" s="29"/>
      <c r="KK49" s="29"/>
      <c r="KL49" s="29"/>
      <c r="KM49" s="29"/>
      <c r="KN49" s="29"/>
      <c r="KO49" s="29"/>
      <c r="KP49" s="29"/>
      <c r="KQ49" s="29"/>
      <c r="KR49" s="29"/>
      <c r="KS49" s="29"/>
      <c r="KT49" s="29"/>
      <c r="KU49" s="29"/>
      <c r="KV49" s="29"/>
      <c r="KW49" s="29"/>
      <c r="KX49" s="29"/>
      <c r="KY49" s="29"/>
      <c r="KZ49" s="29"/>
      <c r="LA49" s="29"/>
      <c r="LB49" s="29"/>
      <c r="LC49" s="29"/>
      <c r="LD49" s="29"/>
      <c r="LE49" s="29"/>
      <c r="LF49" s="29"/>
      <c r="LG49" s="29"/>
      <c r="LH49" s="29"/>
      <c r="LI49" s="29"/>
      <c r="LJ49" s="29"/>
      <c r="LK49" s="29"/>
      <c r="LL49" s="29"/>
      <c r="LM49" s="29"/>
      <c r="LN49" s="29"/>
      <c r="LO49" s="29"/>
      <c r="LP49" s="29"/>
      <c r="LQ49" s="29"/>
      <c r="LR49" s="29"/>
      <c r="LS49" s="29"/>
      <c r="LT49" s="29"/>
      <c r="LU49" s="29"/>
      <c r="LV49" s="29"/>
      <c r="LW49" s="29"/>
      <c r="LX49" s="29"/>
      <c r="LY49" s="29"/>
      <c r="LZ49" s="29"/>
      <c r="MA49" s="29"/>
      <c r="MB49" s="29"/>
      <c r="MC49" s="29"/>
      <c r="MD49" s="29"/>
      <c r="ME49" s="29"/>
      <c r="MF49" s="29"/>
      <c r="MG49" s="29"/>
      <c r="MH49" s="29"/>
      <c r="MI49" s="29"/>
      <c r="MJ49" s="29"/>
      <c r="MK49" s="29"/>
      <c r="ML49" s="29"/>
    </row>
    <row r="50" spans="1:350" s="3" customFormat="1" ht="29.25" customHeight="1" outlineLevel="1" thickBot="1">
      <c r="A50" s="33"/>
      <c r="B50" s="40"/>
      <c r="C50" s="40"/>
      <c r="D50" s="127">
        <v>45978</v>
      </c>
      <c r="E50" s="127">
        <f t="shared" si="314"/>
        <v>45989</v>
      </c>
      <c r="F50" s="14"/>
      <c r="G50" s="14">
        <v>12</v>
      </c>
      <c r="H50" s="29"/>
      <c r="I50" s="29"/>
      <c r="J50" s="29"/>
      <c r="K50" s="29"/>
      <c r="L50" s="29"/>
      <c r="M50" s="29"/>
      <c r="N50" s="29"/>
      <c r="O50" s="29"/>
      <c r="P50" s="29"/>
      <c r="Q50" s="29"/>
      <c r="R50" s="29"/>
      <c r="S50" s="29"/>
      <c r="T50" s="29"/>
      <c r="U50" s="29"/>
      <c r="V50" s="29"/>
      <c r="W50" s="29"/>
      <c r="X50" s="30"/>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2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c r="IX50" s="29"/>
      <c r="IY50" s="29"/>
      <c r="IZ50" s="29"/>
      <c r="JA50" s="29"/>
      <c r="JB50" s="29"/>
      <c r="JC50" s="29"/>
      <c r="JD50" s="29"/>
      <c r="JE50" s="29"/>
      <c r="JF50" s="29"/>
      <c r="JG50" s="29"/>
      <c r="JH50" s="29"/>
      <c r="JI50" s="29"/>
      <c r="JJ50" s="29"/>
      <c r="JK50" s="29"/>
      <c r="JL50" s="29"/>
      <c r="JM50" s="29"/>
      <c r="JN50" s="29"/>
      <c r="JO50" s="29"/>
      <c r="JP50" s="29"/>
      <c r="JQ50" s="29"/>
      <c r="JR50" s="29"/>
      <c r="JS50" s="29"/>
      <c r="JT50" s="29"/>
      <c r="JU50" s="29"/>
      <c r="JV50" s="29"/>
      <c r="JW50" s="29"/>
      <c r="JX50" s="29"/>
      <c r="JY50" s="29"/>
      <c r="JZ50" s="29"/>
      <c r="KA50" s="29"/>
      <c r="KB50" s="29"/>
      <c r="KC50" s="29"/>
      <c r="KD50" s="29"/>
      <c r="KE50" s="29"/>
      <c r="KF50" s="29"/>
      <c r="KG50" s="29"/>
      <c r="KH50" s="29"/>
      <c r="KI50" s="29"/>
      <c r="KJ50" s="29"/>
      <c r="KK50" s="29"/>
      <c r="KL50" s="29"/>
      <c r="KM50" s="29"/>
      <c r="KN50" s="29"/>
      <c r="KO50" s="29"/>
      <c r="KP50" s="29"/>
      <c r="KQ50" s="29"/>
      <c r="KR50" s="29"/>
      <c r="KS50" s="29"/>
      <c r="KT50" s="29"/>
      <c r="KU50" s="29"/>
      <c r="KV50" s="29"/>
      <c r="KW50" s="29"/>
      <c r="KX50" s="29"/>
      <c r="KY50" s="29"/>
      <c r="KZ50" s="29"/>
      <c r="LA50" s="29"/>
      <c r="LB50" s="29"/>
      <c r="LC50" s="29"/>
      <c r="LD50" s="29"/>
      <c r="LE50" s="29"/>
      <c r="LF50" s="29"/>
      <c r="LG50" s="29"/>
      <c r="LH50" s="29"/>
      <c r="LI50" s="29"/>
      <c r="LJ50" s="29"/>
      <c r="LK50" s="29"/>
      <c r="LL50" s="29"/>
      <c r="LM50" s="29"/>
      <c r="LN50" s="29"/>
      <c r="LO50" s="29"/>
      <c r="LP50" s="29"/>
      <c r="LQ50" s="29"/>
      <c r="LR50" s="29"/>
      <c r="LS50" s="29"/>
      <c r="LT50" s="29"/>
      <c r="LU50" s="29"/>
      <c r="LV50" s="29"/>
      <c r="LW50" s="29"/>
      <c r="LX50" s="29"/>
      <c r="LY50" s="29"/>
      <c r="LZ50" s="29"/>
      <c r="MA50" s="29"/>
      <c r="MB50" s="29"/>
      <c r="MC50" s="29"/>
      <c r="MD50" s="29"/>
      <c r="ME50" s="29"/>
      <c r="MF50" s="29"/>
      <c r="MG50" s="29"/>
      <c r="MH50" s="29"/>
      <c r="MI50" s="29"/>
      <c r="MJ50" s="29"/>
      <c r="MK50" s="29"/>
      <c r="ML50" s="29"/>
    </row>
    <row r="51" spans="1:350" s="3" customFormat="1" ht="29.25" customHeight="1" outlineLevel="1" thickBot="1">
      <c r="A51" s="33"/>
      <c r="B51" s="40"/>
      <c r="C51" s="40"/>
      <c r="D51" s="127">
        <v>45985</v>
      </c>
      <c r="E51" s="127">
        <f t="shared" ref="E51" si="317">D51+G51-1</f>
        <v>45996</v>
      </c>
      <c r="F51" s="14"/>
      <c r="G51" s="14">
        <v>12</v>
      </c>
      <c r="H51" s="29"/>
      <c r="I51" s="29"/>
      <c r="J51" s="29"/>
      <c r="K51" s="29"/>
      <c r="L51" s="29"/>
      <c r="M51" s="29"/>
      <c r="N51" s="29"/>
      <c r="O51" s="29"/>
      <c r="P51" s="29"/>
      <c r="Q51" s="29"/>
      <c r="R51" s="29"/>
      <c r="S51" s="29"/>
      <c r="T51" s="29"/>
      <c r="U51" s="29"/>
      <c r="V51" s="29"/>
      <c r="W51" s="29"/>
      <c r="X51" s="30"/>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2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c r="IX51" s="29"/>
      <c r="IY51" s="29"/>
      <c r="IZ51" s="29"/>
      <c r="JA51" s="29"/>
      <c r="JB51" s="29"/>
      <c r="JC51" s="29"/>
      <c r="JD51" s="29"/>
      <c r="JE51" s="29"/>
      <c r="JF51" s="29"/>
      <c r="JG51" s="29"/>
      <c r="JH51" s="29"/>
      <c r="JI51" s="29"/>
      <c r="JJ51" s="29"/>
      <c r="JK51" s="29"/>
      <c r="JL51" s="29"/>
      <c r="JM51" s="29"/>
      <c r="JN51" s="29"/>
      <c r="JO51" s="29"/>
      <c r="JP51" s="29"/>
      <c r="JQ51" s="29"/>
      <c r="JR51" s="29"/>
      <c r="JS51" s="29"/>
      <c r="JT51" s="29"/>
      <c r="JU51" s="29"/>
      <c r="JV51" s="29"/>
      <c r="JW51" s="29"/>
      <c r="JX51" s="29"/>
      <c r="JY51" s="29"/>
      <c r="JZ51" s="29"/>
      <c r="KA51" s="29"/>
      <c r="KB51" s="29"/>
      <c r="KC51" s="29"/>
      <c r="KD51" s="29"/>
      <c r="KE51" s="29"/>
      <c r="KF51" s="29"/>
      <c r="KG51" s="29"/>
      <c r="KH51" s="29"/>
      <c r="KI51" s="29"/>
      <c r="KJ51" s="29"/>
      <c r="KK51" s="29"/>
      <c r="KL51" s="29"/>
      <c r="KM51" s="29"/>
      <c r="KN51" s="29"/>
      <c r="KO51" s="29"/>
      <c r="KP51" s="29"/>
      <c r="KQ51" s="29"/>
      <c r="KR51" s="29"/>
      <c r="KS51" s="29"/>
      <c r="KT51" s="29"/>
      <c r="KU51" s="29"/>
      <c r="KV51" s="29"/>
      <c r="KW51" s="29"/>
      <c r="KX51" s="29"/>
      <c r="KY51" s="29"/>
      <c r="KZ51" s="29"/>
      <c r="LA51" s="29"/>
      <c r="LB51" s="29"/>
      <c r="LC51" s="29"/>
      <c r="LD51" s="29"/>
      <c r="LE51" s="29"/>
      <c r="LF51" s="29"/>
      <c r="LG51" s="29"/>
      <c r="LH51" s="29"/>
      <c r="LI51" s="29"/>
      <c r="LJ51" s="29"/>
      <c r="LK51" s="29"/>
      <c r="LL51" s="29"/>
      <c r="LM51" s="29"/>
      <c r="LN51" s="29"/>
      <c r="LO51" s="29"/>
      <c r="LP51" s="29"/>
      <c r="LQ51" s="29"/>
      <c r="LR51" s="29"/>
      <c r="LS51" s="29"/>
      <c r="LT51" s="29"/>
      <c r="LU51" s="29"/>
      <c r="LV51" s="29"/>
      <c r="LW51" s="29"/>
      <c r="LX51" s="29"/>
      <c r="LY51" s="29"/>
      <c r="LZ51" s="29"/>
      <c r="MA51" s="29"/>
      <c r="MB51" s="29"/>
      <c r="MC51" s="29"/>
      <c r="MD51" s="29"/>
      <c r="ME51" s="29"/>
      <c r="MF51" s="29"/>
      <c r="MG51" s="29"/>
      <c r="MH51" s="29"/>
      <c r="MI51" s="29"/>
      <c r="MJ51" s="29"/>
      <c r="MK51" s="29"/>
      <c r="ML51" s="29"/>
    </row>
    <row r="52" spans="1:350" s="3" customFormat="1" ht="29.25" customHeight="1" outlineLevel="1" thickBot="1">
      <c r="A52" s="34" t="s">
        <v>192</v>
      </c>
      <c r="B52" s="180" t="s">
        <v>193</v>
      </c>
      <c r="C52" s="180"/>
      <c r="D52" s="180"/>
      <c r="E52" s="180"/>
      <c r="F52" s="14"/>
      <c r="G52" s="14" t="str">
        <f t="shared" ca="1" si="311"/>
        <v/>
      </c>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c r="IX52" s="29"/>
      <c r="IY52" s="29"/>
      <c r="IZ52" s="29"/>
      <c r="JA52" s="29"/>
      <c r="JB52" s="29"/>
      <c r="JC52" s="29"/>
      <c r="JD52" s="29"/>
      <c r="JE52" s="29"/>
      <c r="JF52" s="29"/>
      <c r="JG52" s="29"/>
      <c r="JH52" s="29"/>
      <c r="JI52" s="29"/>
      <c r="JJ52" s="29"/>
      <c r="JK52" s="29"/>
      <c r="JL52" s="29"/>
      <c r="JM52" s="29"/>
      <c r="JN52" s="29"/>
      <c r="JO52" s="29"/>
      <c r="JP52" s="29"/>
      <c r="JQ52" s="29"/>
      <c r="JR52" s="29"/>
      <c r="JS52" s="29"/>
      <c r="JT52" s="29"/>
      <c r="JU52" s="29"/>
      <c r="JV52" s="29"/>
      <c r="JW52" s="29"/>
      <c r="JX52" s="29"/>
      <c r="JY52" s="29"/>
      <c r="JZ52" s="29"/>
      <c r="KA52" s="29"/>
      <c r="KB52" s="29"/>
      <c r="KC52" s="29"/>
      <c r="KD52" s="29"/>
      <c r="KE52" s="29"/>
      <c r="KF52" s="29"/>
      <c r="KG52" s="29"/>
      <c r="KH52" s="29"/>
      <c r="KI52" s="29"/>
      <c r="KJ52" s="29"/>
      <c r="KK52" s="29"/>
      <c r="KL52" s="29"/>
      <c r="KM52" s="29"/>
      <c r="KN52" s="29"/>
      <c r="KO52" s="29"/>
      <c r="KP52" s="29"/>
      <c r="KQ52" s="29"/>
      <c r="KR52" s="29"/>
      <c r="KS52" s="29"/>
      <c r="KT52" s="29"/>
      <c r="KU52" s="29"/>
      <c r="KV52" s="29"/>
      <c r="KW52" s="29"/>
      <c r="KX52" s="29"/>
      <c r="KY52" s="29"/>
      <c r="KZ52" s="29"/>
      <c r="LA52" s="29"/>
      <c r="LB52" s="29"/>
      <c r="LC52" s="29"/>
      <c r="LD52" s="29"/>
      <c r="LE52" s="29"/>
      <c r="LF52" s="29"/>
      <c r="LG52" s="29"/>
      <c r="LH52" s="29"/>
      <c r="LI52" s="29"/>
      <c r="LJ52" s="29"/>
      <c r="LK52" s="29"/>
      <c r="LL52" s="29"/>
      <c r="LM52" s="29"/>
      <c r="LN52" s="29"/>
      <c r="LO52" s="29"/>
      <c r="LP52" s="29"/>
      <c r="LQ52" s="29"/>
      <c r="LR52" s="29"/>
      <c r="LS52" s="29"/>
      <c r="LT52" s="29"/>
      <c r="LU52" s="29"/>
      <c r="LV52" s="29"/>
      <c r="LW52" s="29"/>
      <c r="LX52" s="29"/>
      <c r="LY52" s="29"/>
      <c r="LZ52" s="29"/>
      <c r="MA52" s="29"/>
      <c r="MB52" s="29"/>
      <c r="MC52" s="29"/>
      <c r="MD52" s="29"/>
      <c r="ME52" s="29"/>
      <c r="MF52" s="29"/>
      <c r="MG52" s="29"/>
      <c r="MH52" s="29"/>
      <c r="MI52" s="29"/>
      <c r="MJ52" s="29"/>
      <c r="MK52" s="29"/>
      <c r="ML52" s="29"/>
    </row>
    <row r="53" spans="1:350" s="3" customFormat="1" ht="29.25" customHeight="1" outlineLevel="1" thickBot="1">
      <c r="A53" s="34"/>
      <c r="B53" s="47" t="s">
        <v>194</v>
      </c>
      <c r="C53" s="42" t="s">
        <v>123</v>
      </c>
      <c r="D53" s="128">
        <v>45719</v>
      </c>
      <c r="E53" s="128">
        <f>D53+G53-1</f>
        <v>45732</v>
      </c>
      <c r="F53" s="14"/>
      <c r="G53" s="14">
        <v>14</v>
      </c>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row>
    <row r="54" spans="1:350" s="3" customFormat="1" ht="29.25" customHeight="1" outlineLevel="1" thickBot="1">
      <c r="A54" s="33"/>
      <c r="B54" s="47" t="s">
        <v>195</v>
      </c>
      <c r="C54" s="42" t="s">
        <v>196</v>
      </c>
      <c r="D54" s="128">
        <v>45768</v>
      </c>
      <c r="E54" s="128">
        <f t="shared" ref="E54:E59" si="318">D54+G54</f>
        <v>45828</v>
      </c>
      <c r="F54" s="14"/>
      <c r="G54" s="14">
        <v>60</v>
      </c>
      <c r="H54" s="29"/>
      <c r="I54" s="29"/>
      <c r="J54" s="29"/>
      <c r="K54" s="29"/>
      <c r="L54" s="29"/>
      <c r="M54" s="29"/>
      <c r="N54" s="29"/>
      <c r="O54" s="29"/>
      <c r="P54" s="29"/>
      <c r="Q54" s="29"/>
      <c r="R54" s="29"/>
      <c r="S54" s="29"/>
      <c r="T54" s="30"/>
      <c r="U54" s="30"/>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row>
    <row r="55" spans="1:350" s="3" customFormat="1" ht="29.25" customHeight="1" outlineLevel="1" thickBot="1">
      <c r="A55" s="33"/>
      <c r="B55" s="47" t="s">
        <v>197</v>
      </c>
      <c r="C55" s="42" t="s">
        <v>198</v>
      </c>
      <c r="D55" s="128">
        <v>45852</v>
      </c>
      <c r="E55" s="128">
        <v>45909</v>
      </c>
      <c r="F55" s="14"/>
      <c r="G55" s="14">
        <v>59</v>
      </c>
      <c r="H55" s="29"/>
      <c r="I55" s="29"/>
      <c r="J55" s="29"/>
      <c r="K55" s="29"/>
      <c r="L55" s="29"/>
      <c r="M55" s="29"/>
      <c r="N55" s="29"/>
      <c r="O55" s="29"/>
      <c r="P55" s="29"/>
      <c r="Q55" s="29"/>
      <c r="R55" s="29"/>
      <c r="S55" s="29"/>
      <c r="T55" s="29"/>
      <c r="U55" s="29"/>
      <c r="V55" s="29"/>
      <c r="W55" s="29"/>
      <c r="X55" s="30"/>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c r="IX55" s="29"/>
      <c r="IY55" s="29"/>
      <c r="IZ55" s="29"/>
      <c r="JA55" s="29"/>
      <c r="JB55" s="29"/>
      <c r="JC55" s="29"/>
      <c r="JD55" s="29"/>
      <c r="JE55" s="29"/>
      <c r="JF55" s="29"/>
      <c r="JG55" s="29"/>
      <c r="JH55" s="29"/>
      <c r="JI55" s="29"/>
      <c r="JJ55" s="29"/>
      <c r="JK55" s="29"/>
      <c r="JL55" s="29"/>
      <c r="JM55" s="29"/>
      <c r="JN55" s="29"/>
      <c r="JO55" s="29"/>
      <c r="JP55" s="29"/>
      <c r="JQ55" s="29"/>
      <c r="JR55" s="29"/>
      <c r="JS55" s="29"/>
      <c r="JT55" s="29"/>
      <c r="JU55" s="29"/>
      <c r="JV55" s="29"/>
      <c r="JW55" s="29"/>
      <c r="JX55" s="29"/>
      <c r="JY55" s="29"/>
      <c r="JZ55" s="29"/>
      <c r="KA55" s="29"/>
      <c r="KB55" s="29"/>
      <c r="KC55" s="29"/>
      <c r="KD55" s="29"/>
      <c r="KE55" s="29"/>
      <c r="KF55" s="29"/>
      <c r="KG55" s="29"/>
      <c r="KH55" s="29"/>
      <c r="KI55" s="29"/>
      <c r="KJ55" s="29"/>
      <c r="KK55" s="29"/>
      <c r="KL55" s="29"/>
      <c r="KM55" s="29"/>
      <c r="KN55" s="29"/>
      <c r="KO55" s="29"/>
      <c r="KP55" s="29"/>
      <c r="KQ55" s="29"/>
      <c r="KR55" s="29"/>
      <c r="KS55" s="29"/>
      <c r="KT55" s="29"/>
      <c r="KU55" s="29"/>
      <c r="KV55" s="29"/>
      <c r="KW55" s="29"/>
      <c r="KX55" s="29"/>
      <c r="KY55" s="29"/>
      <c r="KZ55" s="29"/>
      <c r="LA55" s="29"/>
      <c r="LB55" s="29"/>
      <c r="LC55" s="29"/>
      <c r="LD55"/>
      <c r="LE55"/>
      <c r="LF55" s="29"/>
      <c r="LG55" s="29"/>
      <c r="LH55" s="29"/>
      <c r="LI55" s="29"/>
      <c r="LJ55" s="29"/>
      <c r="LK55" s="29"/>
      <c r="LL55" s="29"/>
      <c r="LM55" s="29"/>
      <c r="LN55" s="29"/>
      <c r="LO55" s="29"/>
      <c r="LP55" s="29"/>
      <c r="LQ55" s="29"/>
      <c r="LR55" s="29"/>
      <c r="LS55" s="29"/>
      <c r="LT55" s="29"/>
      <c r="LU55" s="29"/>
      <c r="LV55" s="29"/>
      <c r="LW55" s="29"/>
      <c r="LX55" s="29"/>
      <c r="LY55" s="29"/>
      <c r="LZ55" s="29"/>
      <c r="MA55" s="29"/>
      <c r="MB55" s="29"/>
      <c r="MC55" s="29"/>
      <c r="MD55" s="29"/>
      <c r="ME55" s="29"/>
      <c r="MF55" s="29"/>
      <c r="MG55" s="29"/>
      <c r="MH55" s="29"/>
      <c r="MI55" s="29"/>
      <c r="MJ55" s="29"/>
      <c r="MK55" s="29"/>
      <c r="ML55" s="29"/>
    </row>
    <row r="56" spans="1:350" s="3" customFormat="1" ht="29.25" customHeight="1" outlineLevel="1" thickBot="1">
      <c r="A56" s="33"/>
      <c r="B56" s="47" t="s">
        <v>195</v>
      </c>
      <c r="C56" s="42" t="s">
        <v>190</v>
      </c>
      <c r="D56" s="128">
        <v>45852</v>
      </c>
      <c r="E56" s="128">
        <v>45907</v>
      </c>
      <c r="F56" s="14"/>
      <c r="G56" s="14">
        <v>59</v>
      </c>
      <c r="H56" s="29"/>
      <c r="I56" s="29"/>
      <c r="J56" s="29"/>
      <c r="K56" s="29"/>
      <c r="L56" s="29"/>
      <c r="M56" s="29"/>
      <c r="N56" s="29"/>
      <c r="O56" s="29"/>
      <c r="P56" s="29"/>
      <c r="Q56" s="29"/>
      <c r="R56" s="29"/>
      <c r="S56" s="29"/>
      <c r="T56" s="29"/>
      <c r="U56" s="29"/>
      <c r="V56" s="29"/>
      <c r="W56" s="29"/>
      <c r="X56" s="30"/>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2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c r="IX56" s="29"/>
      <c r="IY56" s="29"/>
      <c r="IZ56" s="29"/>
      <c r="JA56" s="29"/>
      <c r="JB56" s="29"/>
      <c r="JC56" s="29"/>
      <c r="JD56" s="29"/>
      <c r="JE56" s="29"/>
      <c r="JF56" s="29"/>
      <c r="JG56" s="29"/>
      <c r="JH56" s="29"/>
      <c r="JI56" s="29"/>
      <c r="JJ56" s="29"/>
      <c r="JK56" s="29"/>
      <c r="JL56" s="29"/>
      <c r="JM56" s="29"/>
      <c r="JN56" s="29"/>
      <c r="JO56" s="29"/>
      <c r="JP56" s="29"/>
      <c r="JQ56" s="29"/>
      <c r="JR56" s="29"/>
      <c r="JS56" s="29"/>
      <c r="JT56" s="29"/>
      <c r="JU56" s="29"/>
      <c r="JV56" s="29"/>
      <c r="JW56" s="29"/>
      <c r="JX56" s="29"/>
      <c r="JY56" s="29"/>
      <c r="JZ56" s="29"/>
      <c r="KA56" s="29"/>
      <c r="KB56" s="29"/>
      <c r="KC56" s="29"/>
      <c r="KD56" s="29"/>
      <c r="KE56" s="29"/>
      <c r="KF56" s="29"/>
      <c r="KG56" s="29"/>
      <c r="KH56" s="29"/>
      <c r="KI56" s="29"/>
      <c r="KJ56" s="29"/>
      <c r="KK56" s="29"/>
      <c r="KL56" s="29"/>
      <c r="KM56" s="29"/>
      <c r="KN56" s="29"/>
      <c r="KO56" s="29"/>
      <c r="KP56" s="29"/>
      <c r="KQ56" s="29"/>
      <c r="KR56" s="29"/>
      <c r="KS56" s="29"/>
      <c r="KT56" s="29"/>
      <c r="KU56" s="29"/>
      <c r="KV56" s="29"/>
      <c r="KW56" s="29"/>
      <c r="KX56" s="29"/>
      <c r="KY56" s="29"/>
      <c r="KZ56" s="29"/>
      <c r="LA56" s="29"/>
      <c r="LB56" s="29"/>
      <c r="LC56" s="29"/>
      <c r="LD56" s="29"/>
      <c r="LE56" s="29"/>
      <c r="LF56" s="29"/>
      <c r="LG56" s="29"/>
      <c r="LH56" s="29"/>
      <c r="LI56" s="29"/>
      <c r="LJ56" s="29"/>
      <c r="LK56" s="29"/>
      <c r="LL56" s="29"/>
      <c r="LM56" s="29"/>
      <c r="LN56" s="29"/>
      <c r="LO56" s="29"/>
      <c r="LP56" s="29"/>
      <c r="LQ56" s="29"/>
      <c r="LR56" s="29"/>
      <c r="LS56" s="29"/>
      <c r="LT56" s="29"/>
      <c r="LU56" s="29"/>
      <c r="LV56" s="29"/>
      <c r="LW56" s="29"/>
      <c r="LX56" s="29"/>
      <c r="LY56" s="29"/>
      <c r="LZ56" s="29"/>
      <c r="MA56" s="29"/>
      <c r="MB56" s="29"/>
      <c r="MC56" s="29"/>
      <c r="MD56" s="29"/>
      <c r="ME56" s="29"/>
      <c r="MF56" s="29"/>
      <c r="MG56" s="29"/>
      <c r="MH56" s="29"/>
      <c r="MI56" s="29"/>
      <c r="MJ56" s="29"/>
      <c r="MK56" s="29"/>
      <c r="ML56" s="29"/>
    </row>
    <row r="57" spans="1:350" s="3" customFormat="1" ht="29.25" customHeight="1" outlineLevel="1" thickBot="1">
      <c r="A57" s="33"/>
      <c r="B57" s="47" t="s">
        <v>195</v>
      </c>
      <c r="C57" s="42" t="s">
        <v>199</v>
      </c>
      <c r="D57" s="128">
        <v>45904</v>
      </c>
      <c r="E57" s="128">
        <f t="shared" si="318"/>
        <v>45960</v>
      </c>
      <c r="F57" s="14"/>
      <c r="G57" s="14">
        <v>56</v>
      </c>
      <c r="H57" s="29"/>
      <c r="I57" s="29"/>
      <c r="J57" s="29"/>
      <c r="K57" s="29"/>
      <c r="L57" s="29"/>
      <c r="M57" s="29"/>
      <c r="N57" s="29"/>
      <c r="O57" s="29"/>
      <c r="P57" s="29"/>
      <c r="Q57" s="29"/>
      <c r="R57" s="29"/>
      <c r="S57" s="29"/>
      <c r="T57" s="29"/>
      <c r="U57" s="29"/>
      <c r="V57" s="29"/>
      <c r="W57" s="29"/>
      <c r="X57" s="30"/>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c r="GL57" s="29"/>
      <c r="GM57" s="29"/>
      <c r="GN57" s="29"/>
      <c r="GO57" s="29"/>
      <c r="GP57" s="29"/>
      <c r="GQ57" s="29"/>
      <c r="GR57" s="29"/>
      <c r="GS57" s="29"/>
      <c r="GT57" s="29"/>
      <c r="GU57" s="29"/>
      <c r="GV57" s="29"/>
      <c r="GW57" s="29"/>
      <c r="GX57" s="29"/>
      <c r="GY57" s="29"/>
      <c r="GZ57" s="29"/>
      <c r="HA57" s="29"/>
      <c r="HB57" s="29"/>
      <c r="HC57" s="29"/>
      <c r="HD57" s="29"/>
      <c r="HE57" s="29"/>
      <c r="HF57" s="29"/>
      <c r="HG57" s="29"/>
      <c r="HH57" s="29"/>
      <c r="HI57" s="29"/>
      <c r="HJ57" s="29"/>
      <c r="HK57" s="29"/>
      <c r="HL57" s="29"/>
      <c r="HM57" s="29"/>
      <c r="HN57" s="29"/>
      <c r="HO57" s="29"/>
      <c r="HP57" s="29"/>
      <c r="HQ57" s="29"/>
      <c r="HR57" s="29"/>
      <c r="HS57" s="29"/>
      <c r="HT57" s="29"/>
      <c r="HU57" s="29"/>
      <c r="HV57" s="29"/>
      <c r="HW57" s="29"/>
      <c r="HX57" s="29"/>
      <c r="HY57" s="29"/>
      <c r="HZ57" s="29"/>
      <c r="IA57" s="29"/>
      <c r="IB57" s="29"/>
      <c r="IC57" s="29"/>
      <c r="ID57" s="29"/>
      <c r="IE57" s="29"/>
      <c r="IF57" s="29"/>
      <c r="IG57" s="29"/>
      <c r="IH57" s="29"/>
      <c r="II57" s="29"/>
      <c r="IJ57" s="29"/>
      <c r="IK57" s="29"/>
      <c r="IL57" s="29"/>
      <c r="IM57" s="29"/>
      <c r="IN57" s="29"/>
      <c r="IO57" s="29"/>
      <c r="IP57" s="29"/>
      <c r="IQ57" s="29"/>
      <c r="IR57" s="29"/>
      <c r="IS57" s="29"/>
      <c r="IT57" s="29"/>
      <c r="IU57" s="29"/>
      <c r="IV57" s="29"/>
      <c r="IW57" s="29"/>
      <c r="IX57" s="29"/>
      <c r="IY57" s="29"/>
      <c r="IZ57" s="29"/>
      <c r="JA57" s="29"/>
      <c r="JB57" s="29"/>
      <c r="JC57" s="29"/>
      <c r="JD57" s="29"/>
      <c r="JE57" s="29"/>
      <c r="JF57" s="29"/>
      <c r="JG57" s="29"/>
      <c r="JH57" s="29"/>
      <c r="JI57" s="29"/>
      <c r="JJ57" s="29"/>
      <c r="JK57" s="29"/>
      <c r="JL57" s="29"/>
      <c r="JM57" s="29"/>
      <c r="JN57" s="29"/>
      <c r="JO57" s="29"/>
      <c r="JP57" s="29"/>
      <c r="JQ57" s="29"/>
      <c r="JR57" s="29"/>
      <c r="JS57" s="29"/>
      <c r="JT57" s="29"/>
      <c r="JU57" s="29"/>
      <c r="JV57" s="29"/>
      <c r="JW57" s="29"/>
      <c r="JX57" s="29"/>
      <c r="JY57" s="29"/>
      <c r="JZ57" s="29"/>
      <c r="KA57" s="29"/>
      <c r="KB57" s="29"/>
      <c r="KC57" s="29"/>
      <c r="KD57" s="29"/>
      <c r="KE57" s="29"/>
      <c r="KF57" s="29"/>
      <c r="KG57" s="29"/>
      <c r="KH57" s="29"/>
      <c r="KI57" s="29"/>
      <c r="KJ57" s="29"/>
      <c r="KK57" s="29"/>
      <c r="KL57" s="29"/>
      <c r="KM57" s="29"/>
      <c r="KN57" s="29"/>
      <c r="KO57" s="29"/>
      <c r="KP57" s="29"/>
      <c r="KQ57" s="29"/>
      <c r="KR57" s="29"/>
      <c r="KS57" s="29"/>
      <c r="KT57" s="29"/>
      <c r="KU57" s="29"/>
      <c r="KV57" s="29"/>
      <c r="KW57" s="29"/>
      <c r="KX57" s="29"/>
      <c r="KY57" s="29"/>
      <c r="KZ57" s="29"/>
      <c r="LA57" s="29"/>
      <c r="LB57" s="29"/>
      <c r="LC57" s="29"/>
      <c r="LD57" s="29"/>
      <c r="LE57" s="29"/>
      <c r="LF57" s="29"/>
      <c r="LG57" s="29"/>
      <c r="LH57" s="29"/>
      <c r="LI57" s="29"/>
      <c r="LJ57" s="29"/>
      <c r="LK57" s="29"/>
      <c r="LL57" s="29"/>
      <c r="LM57" s="29"/>
      <c r="LN57" s="29"/>
      <c r="LO57" s="29"/>
      <c r="LP57" s="29"/>
      <c r="LQ57" s="29"/>
      <c r="LR57" s="29"/>
      <c r="LS57" s="29"/>
      <c r="LT57" s="29"/>
      <c r="LU57" s="29"/>
      <c r="LV57" s="29"/>
      <c r="LW57" s="29"/>
      <c r="LX57" s="29"/>
      <c r="LY57" s="29"/>
      <c r="LZ57" s="29"/>
      <c r="MA57" s="29"/>
      <c r="MB57" s="29"/>
      <c r="MC57" s="29"/>
      <c r="MD57" s="29"/>
      <c r="ME57" s="29"/>
      <c r="MF57" s="29"/>
      <c r="MG57" s="29"/>
      <c r="MH57" s="29"/>
      <c r="MI57" s="29"/>
      <c r="MJ57" s="29"/>
      <c r="MK57" s="29"/>
      <c r="ML57" s="29"/>
    </row>
    <row r="58" spans="1:350" s="3" customFormat="1" ht="29.25" customHeight="1" outlineLevel="1" thickBot="1">
      <c r="A58" s="33"/>
      <c r="B58" s="47" t="s">
        <v>197</v>
      </c>
      <c r="C58" s="42" t="s">
        <v>35</v>
      </c>
      <c r="D58" s="128">
        <v>45970</v>
      </c>
      <c r="E58" s="128">
        <f t="shared" si="318"/>
        <v>46026</v>
      </c>
      <c r="F58" s="14"/>
      <c r="G58" s="14">
        <v>56</v>
      </c>
      <c r="H58" s="29"/>
      <c r="I58" s="29"/>
      <c r="J58" s="29"/>
      <c r="K58" s="29"/>
      <c r="L58" s="29"/>
      <c r="M58" s="29"/>
      <c r="N58" s="29"/>
      <c r="O58" s="29"/>
      <c r="P58" s="29"/>
      <c r="Q58" s="29"/>
      <c r="R58" s="29"/>
      <c r="S58" s="29"/>
      <c r="T58" s="29"/>
      <c r="U58" s="29"/>
      <c r="V58" s="29"/>
      <c r="W58" s="29"/>
      <c r="X58" s="30"/>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2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c r="IX58" s="29"/>
      <c r="IY58" s="29"/>
      <c r="IZ58" s="29"/>
      <c r="JA58" s="29"/>
      <c r="JB58" s="29"/>
      <c r="JC58" s="29"/>
      <c r="JD58" s="29"/>
      <c r="JE58" s="29"/>
      <c r="JF58" s="29"/>
      <c r="JG58" s="29"/>
      <c r="JH58" s="29"/>
      <c r="JI58" s="29"/>
      <c r="JJ58" s="29"/>
      <c r="JK58" s="29"/>
      <c r="JL58" s="29"/>
      <c r="JM58" s="29"/>
      <c r="JN58" s="29"/>
      <c r="JO58" s="29"/>
      <c r="JP58" s="29"/>
      <c r="JQ58" s="29"/>
      <c r="JR58" s="29"/>
      <c r="JS58" s="29"/>
      <c r="JT58" s="29"/>
      <c r="JU58" s="29"/>
      <c r="JV58" s="29"/>
      <c r="JW58" s="29"/>
      <c r="JX58" s="29"/>
      <c r="JY58" s="29"/>
      <c r="JZ58" s="29"/>
      <c r="KA58" s="29"/>
      <c r="KB58" s="29"/>
      <c r="KC58" s="29"/>
      <c r="KD58" s="29"/>
      <c r="KE58" s="29"/>
      <c r="KF58" s="29"/>
      <c r="KG58" s="29"/>
      <c r="KH58" s="29"/>
      <c r="KI58" s="29"/>
      <c r="KJ58" s="29"/>
      <c r="KK58" s="29"/>
      <c r="KL58" s="29"/>
      <c r="KM58" s="29"/>
      <c r="KN58" s="29"/>
      <c r="KO58" s="29"/>
      <c r="KP58" s="29"/>
      <c r="KQ58" s="29"/>
      <c r="KR58" s="29"/>
      <c r="KS58" s="29"/>
      <c r="KT58" s="29"/>
      <c r="KU58" s="29"/>
      <c r="KV58" s="29"/>
      <c r="KW58" s="29"/>
      <c r="KX58" s="29"/>
      <c r="KY58" s="29"/>
      <c r="KZ58" s="29"/>
      <c r="LA58" s="29"/>
      <c r="LB58" s="29"/>
      <c r="LC58" s="29"/>
      <c r="LD58" s="29"/>
      <c r="LE58" s="29"/>
      <c r="LF58" s="29"/>
      <c r="LG58" s="29"/>
      <c r="LH58" s="29"/>
      <c r="LI58" s="29"/>
      <c r="LJ58" s="29"/>
      <c r="LK58" s="29"/>
      <c r="LL58" s="29"/>
      <c r="LM58" s="29"/>
      <c r="LN58" s="29"/>
      <c r="LO58" s="29"/>
      <c r="LP58" s="29"/>
      <c r="LQ58" s="29"/>
      <c r="LR58" s="29"/>
      <c r="LS58" s="29"/>
      <c r="LT58" s="29"/>
      <c r="LU58" s="29"/>
      <c r="LV58" s="29"/>
      <c r="LW58" s="29"/>
      <c r="LX58" s="29"/>
      <c r="LY58" s="29"/>
      <c r="LZ58" s="29"/>
      <c r="MA58" s="29"/>
      <c r="MB58" s="29"/>
      <c r="MC58" s="29"/>
      <c r="MD58" s="29"/>
      <c r="ME58" s="29"/>
      <c r="MF58" s="29"/>
      <c r="MG58" s="29"/>
      <c r="MH58" s="29"/>
      <c r="MI58" s="29"/>
      <c r="MJ58" s="29"/>
      <c r="MK58" s="29"/>
      <c r="ML58" s="29"/>
    </row>
    <row r="59" spans="1:350" s="3" customFormat="1" ht="29.25" customHeight="1" outlineLevel="1" thickBot="1">
      <c r="A59" s="33"/>
      <c r="B59" s="47" t="s">
        <v>197</v>
      </c>
      <c r="C59" s="42" t="s">
        <v>42</v>
      </c>
      <c r="D59" s="128">
        <v>46026</v>
      </c>
      <c r="E59" s="128">
        <f t="shared" si="318"/>
        <v>46082</v>
      </c>
      <c r="F59" s="14"/>
      <c r="G59" s="14">
        <v>56</v>
      </c>
      <c r="H59" s="29"/>
      <c r="I59" s="29"/>
      <c r="J59" s="29"/>
      <c r="K59" s="29"/>
      <c r="L59" s="29"/>
      <c r="M59" s="29"/>
      <c r="N59" s="29"/>
      <c r="O59" s="29"/>
      <c r="P59" s="29"/>
      <c r="Q59" s="29"/>
      <c r="R59" s="29"/>
      <c r="S59" s="29"/>
      <c r="T59" s="29"/>
      <c r="U59" s="29"/>
      <c r="V59" s="29"/>
      <c r="W59" s="29"/>
      <c r="X59" s="30"/>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2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c r="IX59" s="29"/>
      <c r="IY59" s="29"/>
      <c r="IZ59" s="29"/>
      <c r="JA59" s="29"/>
      <c r="JB59" s="29"/>
      <c r="JC59" s="29"/>
      <c r="JD59" s="29"/>
      <c r="JE59" s="29"/>
      <c r="JF59" s="29"/>
      <c r="JG59" s="29"/>
      <c r="JH59" s="29"/>
      <c r="JI59" s="29"/>
      <c r="JJ59" s="29"/>
      <c r="JK59" s="29"/>
      <c r="JL59" s="29"/>
      <c r="JM59" s="29"/>
      <c r="JN59" s="29"/>
      <c r="JO59" s="29"/>
      <c r="JP59" s="29"/>
      <c r="JQ59" s="29"/>
      <c r="JR59" s="29"/>
      <c r="JS59" s="29"/>
      <c r="JT59" s="29"/>
      <c r="JU59" s="29"/>
      <c r="JV59" s="29"/>
      <c r="JW59" s="29"/>
      <c r="JX59" s="29"/>
      <c r="JY59" s="29"/>
      <c r="JZ59" s="29"/>
      <c r="KA59" s="29"/>
      <c r="KB59" s="29"/>
      <c r="KC59" s="29"/>
      <c r="KD59" s="29"/>
      <c r="KE59" s="29"/>
      <c r="KF59" s="29"/>
      <c r="KG59" s="29"/>
      <c r="KH59" s="29"/>
      <c r="KI59" s="29"/>
      <c r="KJ59" s="29"/>
      <c r="KK59" s="29"/>
      <c r="KL59" s="29"/>
      <c r="KM59" s="29"/>
      <c r="KN59" s="29"/>
      <c r="KO59" s="29"/>
      <c r="KP59" s="29"/>
      <c r="KQ59" s="29"/>
      <c r="KR59" s="29"/>
      <c r="KS59" s="29"/>
      <c r="KT59" s="29"/>
      <c r="KU59" s="29"/>
      <c r="KV59" s="29"/>
      <c r="KW59" s="29"/>
      <c r="KX59" s="29"/>
      <c r="KY59" s="29"/>
      <c r="KZ59" s="29"/>
      <c r="LA59" s="29"/>
      <c r="LB59" s="29"/>
      <c r="LC59" s="29"/>
      <c r="LD59" s="29"/>
      <c r="LE59" s="29"/>
      <c r="LF59" s="29"/>
      <c r="LG59" s="29"/>
      <c r="LH59" s="29"/>
      <c r="LI59" s="29"/>
      <c r="LJ59" s="29"/>
      <c r="LK59" s="29"/>
      <c r="LL59" s="29"/>
      <c r="LM59" s="29"/>
      <c r="LN59" s="29"/>
      <c r="LO59" s="29"/>
      <c r="LP59" s="29"/>
      <c r="LQ59" s="29"/>
      <c r="LR59" s="29"/>
      <c r="LS59" s="29"/>
      <c r="LT59" s="29"/>
      <c r="LU59" s="29"/>
      <c r="LV59" s="29"/>
      <c r="LW59" s="29"/>
      <c r="LX59" s="29"/>
      <c r="LY59" s="29"/>
      <c r="LZ59" s="29"/>
      <c r="MA59" s="29"/>
      <c r="MB59" s="29"/>
      <c r="MC59" s="29"/>
      <c r="MD59" s="29"/>
      <c r="ME59" s="29"/>
      <c r="MF59" s="29"/>
      <c r="MG59" s="29"/>
      <c r="MH59" s="29"/>
      <c r="MI59" s="29"/>
      <c r="MJ59" s="29"/>
      <c r="MK59" s="29"/>
      <c r="ML59" s="29"/>
    </row>
    <row r="60" spans="1:350" s="3" customFormat="1" ht="29.25" customHeight="1" outlineLevel="1" thickBot="1">
      <c r="A60" s="33"/>
      <c r="B60" s="47" t="s">
        <v>195</v>
      </c>
      <c r="C60" s="42"/>
      <c r="D60" s="128">
        <v>46026</v>
      </c>
      <c r="E60" s="128">
        <f t="shared" ref="E60" si="319">D60+G60</f>
        <v>46082</v>
      </c>
      <c r="F60" s="14"/>
      <c r="G60" s="14">
        <v>56</v>
      </c>
      <c r="H60" s="29"/>
      <c r="I60" s="29"/>
      <c r="J60" s="29"/>
      <c r="K60" s="29"/>
      <c r="L60" s="29"/>
      <c r="M60" s="29"/>
      <c r="N60" s="29"/>
      <c r="O60" s="29"/>
      <c r="P60" s="29"/>
      <c r="Q60" s="29"/>
      <c r="R60" s="29"/>
      <c r="S60" s="29"/>
      <c r="T60" s="29"/>
      <c r="U60" s="29"/>
      <c r="V60" s="29"/>
      <c r="W60" s="29"/>
      <c r="X60" s="30"/>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c r="IX60" s="29"/>
      <c r="IY60" s="29"/>
      <c r="IZ60" s="29"/>
      <c r="JA60" s="29"/>
      <c r="JB60" s="29"/>
      <c r="JC60" s="29"/>
      <c r="JD60" s="29"/>
      <c r="JE60" s="29"/>
      <c r="JF60" s="29"/>
      <c r="JG60" s="29"/>
      <c r="JH60" s="29"/>
      <c r="JI60" s="29"/>
      <c r="JJ60" s="29"/>
      <c r="JK60" s="29"/>
      <c r="JL60" s="29"/>
      <c r="JM60" s="29"/>
      <c r="JN60" s="29"/>
      <c r="JO60" s="29"/>
      <c r="JP60" s="29"/>
      <c r="JQ60" s="29"/>
      <c r="JR60" s="29"/>
      <c r="JS60" s="29"/>
      <c r="JT60" s="29"/>
      <c r="JU60" s="29"/>
      <c r="JV60" s="29"/>
      <c r="JW60" s="29"/>
      <c r="JX60" s="29"/>
      <c r="JY60" s="29"/>
      <c r="JZ60" s="29"/>
      <c r="KA60" s="29"/>
      <c r="KB60" s="29"/>
      <c r="KC60" s="29"/>
      <c r="KD60" s="29"/>
      <c r="KE60" s="29"/>
      <c r="KF60" s="29"/>
      <c r="KG60" s="29"/>
      <c r="KH60" s="29"/>
      <c r="KI60" s="29"/>
      <c r="KJ60" s="29"/>
      <c r="KK60" s="29"/>
      <c r="KL60" s="29"/>
      <c r="KM60" s="29"/>
      <c r="KN60" s="29"/>
      <c r="KO60" s="29"/>
      <c r="KP60" s="29"/>
      <c r="KQ60" s="29"/>
      <c r="KR60" s="29"/>
      <c r="KS60" s="29"/>
      <c r="KT60" s="29"/>
      <c r="KU60" s="29"/>
      <c r="KV60" s="29"/>
      <c r="KW60" s="29"/>
      <c r="KX60" s="29"/>
      <c r="KY60" s="29"/>
      <c r="KZ60" s="29"/>
      <c r="LA60" s="29"/>
      <c r="LB60" s="29"/>
      <c r="LC60" s="29"/>
      <c r="LD60" s="29"/>
      <c r="LE60" s="29"/>
      <c r="LF60" s="29"/>
      <c r="LG60" s="29"/>
      <c r="LH60" s="29"/>
      <c r="LI60" s="29"/>
      <c r="LJ60" s="29"/>
      <c r="LK60" s="29"/>
      <c r="LL60" s="29"/>
      <c r="LM60" s="29"/>
      <c r="LN60" s="29"/>
      <c r="LO60" s="29"/>
      <c r="LP60" s="29"/>
      <c r="LQ60" s="29"/>
      <c r="LR60" s="29"/>
      <c r="LS60" s="29"/>
      <c r="LT60" s="29"/>
      <c r="LU60" s="29"/>
      <c r="LV60" s="29"/>
      <c r="LW60" s="29"/>
      <c r="LX60" s="29"/>
      <c r="LY60" s="29"/>
      <c r="LZ60" s="29"/>
      <c r="MA60" s="29"/>
      <c r="MB60" s="29"/>
      <c r="MC60" s="29"/>
      <c r="MD60" s="29"/>
      <c r="ME60" s="29"/>
      <c r="MF60" s="29"/>
      <c r="MG60" s="29"/>
      <c r="MH60" s="29"/>
      <c r="MI60" s="29"/>
      <c r="MJ60" s="29"/>
      <c r="MK60" s="29"/>
      <c r="ML60" s="29"/>
    </row>
    <row r="61" spans="1:350" s="3" customFormat="1" ht="29.25" customHeight="1" outlineLevel="1" thickBot="1">
      <c r="A61" s="33"/>
      <c r="B61" s="47" t="s">
        <v>197</v>
      </c>
      <c r="C61" s="42"/>
      <c r="D61" s="128">
        <v>46079</v>
      </c>
      <c r="E61" s="128">
        <f>D61+G61</f>
        <v>46135</v>
      </c>
      <c r="F61" s="14"/>
      <c r="G61" s="14">
        <v>56</v>
      </c>
      <c r="H61" s="29"/>
      <c r="I61" s="29"/>
      <c r="J61" s="29"/>
      <c r="K61" s="29"/>
      <c r="L61" s="29"/>
      <c r="M61" s="29"/>
      <c r="N61" s="29"/>
      <c r="O61" s="29"/>
      <c r="P61" s="29"/>
      <c r="Q61" s="29"/>
      <c r="R61" s="29"/>
      <c r="S61" s="29"/>
      <c r="T61" s="29"/>
      <c r="U61" s="29"/>
      <c r="V61" s="29"/>
      <c r="W61" s="29"/>
      <c r="X61" s="30"/>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c r="IX61" s="29"/>
      <c r="IY61" s="29"/>
      <c r="IZ61" s="29"/>
      <c r="JA61" s="29"/>
      <c r="JB61" s="29"/>
      <c r="JC61" s="29"/>
      <c r="JD61" s="29"/>
      <c r="JE61" s="29"/>
      <c r="JF61" s="29"/>
      <c r="JG61" s="29"/>
      <c r="JH61" s="29"/>
      <c r="JI61" s="29"/>
      <c r="JJ61" s="29"/>
      <c r="JK61" s="29"/>
      <c r="JL61" s="29"/>
      <c r="JM61" s="29"/>
      <c r="JN61" s="29"/>
      <c r="JO61" s="29"/>
      <c r="JP61" s="29"/>
      <c r="JQ61" s="29"/>
      <c r="JR61" s="29"/>
      <c r="JS61" s="29"/>
      <c r="JT61" s="29"/>
      <c r="JU61" s="29"/>
      <c r="JV61" s="29"/>
      <c r="JW61" s="29"/>
      <c r="JX61" s="29"/>
      <c r="JY61" s="29"/>
      <c r="JZ61" s="29"/>
      <c r="KA61" s="29"/>
      <c r="KB61" s="29"/>
      <c r="KC61" s="29"/>
      <c r="KD61" s="29"/>
      <c r="KE61" s="29"/>
      <c r="KF61" s="29"/>
      <c r="KG61" s="29"/>
      <c r="KH61" s="29"/>
      <c r="KI61" s="29"/>
      <c r="KJ61" s="29"/>
      <c r="KK61" s="29"/>
      <c r="KL61" s="29"/>
      <c r="KM61" s="29"/>
      <c r="KN61" s="29"/>
      <c r="KO61" s="29"/>
      <c r="KP61" s="29"/>
      <c r="KQ61" s="29"/>
      <c r="KR61" s="29"/>
      <c r="KS61" s="29"/>
      <c r="KT61" s="29"/>
      <c r="KU61" s="29"/>
      <c r="KV61" s="29"/>
      <c r="KW61" s="29"/>
      <c r="KX61" s="29"/>
      <c r="KY61" s="29"/>
      <c r="KZ61" s="29"/>
      <c r="LA61" s="29"/>
      <c r="LB61" s="29"/>
      <c r="LC61" s="29"/>
      <c r="LD61" s="29"/>
      <c r="LE61" s="29"/>
      <c r="LF61" s="29"/>
      <c r="LG61" s="29"/>
      <c r="LH61" s="29"/>
      <c r="LI61" s="29"/>
      <c r="LJ61" s="29"/>
      <c r="LK61" s="29"/>
      <c r="LL61" s="29"/>
      <c r="LM61" s="29"/>
      <c r="LN61" s="29"/>
      <c r="LO61" s="29"/>
      <c r="LP61" s="29"/>
      <c r="LQ61" s="29"/>
      <c r="LR61" s="29"/>
      <c r="LS61" s="29"/>
      <c r="LT61" s="29"/>
      <c r="LU61" s="29"/>
      <c r="LV61" s="29"/>
      <c r="LW61" s="29"/>
      <c r="LX61" s="29"/>
      <c r="LY61" s="29"/>
      <c r="LZ61" s="29"/>
      <c r="MA61" s="29"/>
      <c r="MB61" s="29"/>
      <c r="MC61" s="29"/>
      <c r="MD61" s="29"/>
      <c r="ME61" s="29"/>
      <c r="MF61" s="29"/>
      <c r="MG61" s="29"/>
      <c r="MH61" s="29"/>
      <c r="MI61" s="29"/>
      <c r="MJ61" s="29"/>
      <c r="MK61" s="29"/>
      <c r="ML61" s="29"/>
    </row>
    <row r="62" spans="1:350" s="3" customFormat="1" ht="29.25" customHeight="1" outlineLevel="1" thickBot="1">
      <c r="A62" s="33" t="s">
        <v>200</v>
      </c>
      <c r="B62" s="181" t="s">
        <v>201</v>
      </c>
      <c r="C62" s="181"/>
      <c r="D62" s="181"/>
      <c r="E62" s="181"/>
      <c r="F62" s="14"/>
      <c r="G62" s="14" t="str">
        <f t="shared" ca="1" si="311"/>
        <v/>
      </c>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c r="IX62" s="29"/>
      <c r="IY62" s="29"/>
      <c r="IZ62" s="29"/>
      <c r="JA62" s="29"/>
      <c r="JB62" s="29"/>
      <c r="JC62" s="29"/>
      <c r="JD62" s="29"/>
      <c r="JE62" s="29"/>
      <c r="JF62" s="29"/>
      <c r="JG62" s="29"/>
      <c r="JH62" s="29"/>
      <c r="JI62" s="29"/>
      <c r="JJ62" s="29"/>
      <c r="JK62" s="29"/>
      <c r="JL62" s="29"/>
      <c r="JM62" s="29"/>
      <c r="JN62" s="29"/>
      <c r="JO62" s="29"/>
      <c r="JP62" s="29"/>
      <c r="JQ62" s="29"/>
      <c r="JR62" s="29"/>
      <c r="JS62" s="29"/>
      <c r="JT62" s="29"/>
      <c r="JU62" s="29"/>
      <c r="JV62" s="29"/>
      <c r="JW62" s="29"/>
      <c r="JX62" s="29"/>
      <c r="JY62" s="29"/>
      <c r="JZ62" s="29"/>
      <c r="KA62" s="29"/>
      <c r="KB62" s="29"/>
      <c r="KC62" s="29"/>
      <c r="KD62" s="29"/>
      <c r="KE62" s="29"/>
      <c r="KF62" s="29"/>
      <c r="KG62" s="29"/>
      <c r="KH62" s="29"/>
      <c r="KI62" s="29"/>
      <c r="KJ62" s="29"/>
      <c r="KK62" s="29"/>
      <c r="KL62" s="29"/>
      <c r="KM62" s="29"/>
      <c r="KN62" s="29"/>
      <c r="KO62" s="29"/>
      <c r="KP62" s="29"/>
      <c r="KQ62" s="29"/>
      <c r="KR62" s="29"/>
      <c r="KS62" s="29"/>
      <c r="KT62" s="29"/>
      <c r="KU62" s="29"/>
      <c r="KV62" s="29"/>
      <c r="KW62" s="29"/>
      <c r="KX62" s="29"/>
      <c r="KY62" s="29"/>
      <c r="KZ62" s="29"/>
      <c r="LA62" s="29"/>
      <c r="LB62" s="29"/>
      <c r="LC62" s="29"/>
      <c r="LD62" s="29"/>
      <c r="LE62" s="29"/>
      <c r="LF62" s="29"/>
      <c r="LG62" s="29"/>
      <c r="LH62" s="29"/>
      <c r="LI62" s="29"/>
      <c r="LJ62" s="29"/>
      <c r="LK62" s="29"/>
      <c r="LL62" s="29"/>
      <c r="LM62" s="29"/>
      <c r="LN62" s="29"/>
      <c r="LO62" s="29"/>
      <c r="LP62" s="29"/>
      <c r="LQ62" s="29"/>
      <c r="LR62" s="29"/>
      <c r="LS62" s="29"/>
      <c r="LT62" s="29"/>
      <c r="LU62" s="29"/>
      <c r="LV62" s="29"/>
      <c r="LW62" s="29"/>
      <c r="LX62" s="29"/>
      <c r="LY62" s="29"/>
      <c r="LZ62" s="29"/>
      <c r="MA62" s="29"/>
      <c r="MB62" s="29"/>
      <c r="MC62" s="29"/>
      <c r="MD62" s="29"/>
      <c r="ME62" s="29"/>
      <c r="MF62" s="29"/>
      <c r="MG62" s="29"/>
      <c r="MH62" s="29"/>
      <c r="MI62" s="29"/>
      <c r="MJ62" s="29"/>
      <c r="MK62" s="29"/>
      <c r="ML62" s="29"/>
    </row>
    <row r="63" spans="1:350" s="3" customFormat="1" ht="29.25" customHeight="1" outlineLevel="1" thickBot="1">
      <c r="A63" s="33"/>
      <c r="B63" s="88" t="s">
        <v>195</v>
      </c>
      <c r="C63" s="153" t="s">
        <v>199</v>
      </c>
      <c r="D63" s="129">
        <v>45774</v>
      </c>
      <c r="E63" s="129">
        <f>D63+G63</f>
        <v>45819</v>
      </c>
      <c r="F63" s="14"/>
      <c r="G63" s="14">
        <v>45</v>
      </c>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c r="IX63" s="29"/>
      <c r="IY63" s="29"/>
      <c r="IZ63" s="29"/>
      <c r="JA63" s="29"/>
      <c r="JB63" s="29"/>
      <c r="JC63" s="29"/>
      <c r="JD63" s="29"/>
      <c r="JE63" s="29"/>
      <c r="JF63" s="29"/>
      <c r="JG63" s="29"/>
      <c r="JH63" s="29"/>
      <c r="JI63" s="29"/>
      <c r="JJ63" s="29"/>
      <c r="JK63" s="29"/>
      <c r="JL63" s="29"/>
      <c r="JM63" s="29"/>
      <c r="JN63" s="29"/>
      <c r="JO63" s="29"/>
      <c r="JP63" s="29"/>
      <c r="JQ63" s="29"/>
      <c r="JR63" s="29"/>
      <c r="JS63" s="29"/>
      <c r="JT63" s="29"/>
      <c r="JU63" s="29"/>
      <c r="JV63" s="29"/>
      <c r="JW63" s="29"/>
      <c r="JX63" s="29"/>
      <c r="JY63" s="29"/>
      <c r="JZ63" s="29"/>
      <c r="KA63" s="29"/>
      <c r="KB63" s="29"/>
      <c r="KC63" s="29"/>
      <c r="KD63" s="29"/>
      <c r="KE63" s="29"/>
      <c r="KF63" s="29"/>
      <c r="KG63" s="29"/>
      <c r="KH63" s="29"/>
      <c r="KI63" s="29"/>
      <c r="KJ63" s="29"/>
      <c r="KK63" s="29"/>
      <c r="KL63" s="29"/>
      <c r="KM63" s="29"/>
      <c r="KN63" s="29"/>
      <c r="KO63" s="29"/>
      <c r="KP63" s="29"/>
      <c r="KQ63" s="29"/>
      <c r="KR63" s="29"/>
      <c r="KS63" s="29"/>
      <c r="KT63" s="29"/>
      <c r="KU63" s="29"/>
      <c r="KV63" s="29"/>
      <c r="KW63" s="29"/>
      <c r="KX63" s="29"/>
      <c r="KY63" s="29"/>
      <c r="KZ63" s="29"/>
      <c r="LA63" s="29"/>
      <c r="LB63" s="29"/>
      <c r="LC63" s="29"/>
      <c r="LD63" s="29"/>
      <c r="LE63" s="29"/>
      <c r="LF63" s="29"/>
      <c r="LG63" s="29"/>
      <c r="LH63" s="29"/>
      <c r="LI63" s="29"/>
      <c r="LJ63" s="29"/>
      <c r="LK63" s="29"/>
      <c r="LL63" s="29"/>
      <c r="LM63" s="29"/>
      <c r="LN63" s="29"/>
      <c r="LO63" s="29"/>
      <c r="LP63" s="29"/>
      <c r="LQ63" s="29"/>
      <c r="LR63" s="29"/>
      <c r="LS63" s="29"/>
      <c r="LT63" s="29"/>
      <c r="LU63" s="29"/>
      <c r="LV63" s="29"/>
      <c r="LW63" s="29"/>
      <c r="LX63" s="29"/>
      <c r="LY63" s="29"/>
      <c r="LZ63" s="29"/>
      <c r="MA63" s="29"/>
      <c r="MB63" s="29"/>
      <c r="MC63" s="29"/>
      <c r="MD63" s="29"/>
      <c r="ME63" s="29"/>
      <c r="MF63" s="29"/>
      <c r="MG63" s="29"/>
      <c r="MH63" s="29"/>
      <c r="MI63" s="29"/>
      <c r="MJ63" s="29"/>
      <c r="MK63" s="29"/>
      <c r="ML63" s="29"/>
    </row>
    <row r="64" spans="1:350" s="3" customFormat="1" ht="29.25" customHeight="1" outlineLevel="1" thickBot="1">
      <c r="A64" s="33" t="s">
        <v>200</v>
      </c>
      <c r="B64" s="182" t="s">
        <v>202</v>
      </c>
      <c r="C64" s="182"/>
      <c r="D64" s="182"/>
      <c r="E64" s="182"/>
      <c r="F64" s="14"/>
      <c r="G64" s="14" t="str">
        <f t="shared" ca="1" si="311"/>
        <v/>
      </c>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c r="IX64" s="29"/>
      <c r="IY64" s="29"/>
      <c r="IZ64" s="29"/>
      <c r="JA64" s="29"/>
      <c r="JB64" s="29"/>
      <c r="JC64" s="29"/>
      <c r="JD64" s="29"/>
      <c r="JE64" s="29"/>
      <c r="JF64" s="29"/>
      <c r="JG64" s="29"/>
      <c r="JH64" s="29"/>
      <c r="JI64" s="29"/>
      <c r="JJ64" s="29"/>
      <c r="JK64" s="29"/>
      <c r="JL64" s="29"/>
      <c r="JM64" s="29"/>
      <c r="JN64" s="29"/>
      <c r="JO64" s="29"/>
      <c r="JP64" s="29"/>
      <c r="JQ64" s="29"/>
      <c r="JR64" s="29"/>
      <c r="JS64" s="29"/>
      <c r="JT64" s="29"/>
      <c r="JU64" s="29"/>
      <c r="JV64" s="29"/>
      <c r="JW64" s="29"/>
      <c r="JX64" s="29"/>
      <c r="JY64" s="29"/>
      <c r="JZ64" s="29"/>
      <c r="KA64" s="29"/>
      <c r="KB64" s="29"/>
      <c r="KC64" s="29"/>
      <c r="KD64" s="29"/>
      <c r="KE64" s="29"/>
      <c r="KF64" s="29"/>
      <c r="KG64" s="29"/>
      <c r="KH64" s="29"/>
      <c r="KI64" s="29"/>
      <c r="KJ64" s="29"/>
      <c r="KK64" s="29"/>
      <c r="KL64" s="29"/>
      <c r="KM64" s="29"/>
      <c r="KN64" s="29"/>
      <c r="KO64" s="29"/>
      <c r="KP64" s="29"/>
      <c r="KQ64" s="29"/>
      <c r="KR64" s="29"/>
      <c r="KS64" s="29"/>
      <c r="KT64" s="29"/>
      <c r="KU64" s="29"/>
      <c r="KV64" s="29"/>
      <c r="KW64" s="29"/>
      <c r="KX64" s="29"/>
      <c r="KY64" s="29"/>
      <c r="KZ64" s="29"/>
      <c r="LA64" s="29"/>
      <c r="LB64" s="29"/>
      <c r="LC64" s="29"/>
      <c r="LD64" s="29"/>
      <c r="LE64" s="29"/>
      <c r="LF64" s="29"/>
      <c r="LG64" s="29"/>
      <c r="LH64" s="29"/>
      <c r="LI64" s="29"/>
      <c r="LJ64" s="29"/>
      <c r="LK64" s="29"/>
      <c r="LL64" s="29"/>
      <c r="LM64" s="29"/>
      <c r="LN64" s="29"/>
      <c r="LO64" s="29"/>
      <c r="LP64" s="29"/>
      <c r="LQ64" s="29"/>
      <c r="LR64" s="29"/>
      <c r="LS64" s="29"/>
      <c r="LT64" s="29"/>
      <c r="LU64" s="29"/>
      <c r="LV64" s="29"/>
      <c r="LW64" s="29"/>
      <c r="LX64" s="29"/>
      <c r="LY64" s="29"/>
      <c r="LZ64" s="29"/>
      <c r="MA64" s="29"/>
      <c r="MB64" s="29"/>
      <c r="MC64" s="29"/>
      <c r="MD64" s="29"/>
      <c r="ME64" s="29"/>
      <c r="MF64" s="29"/>
      <c r="MG64" s="29"/>
      <c r="MH64" s="29"/>
      <c r="MI64" s="29"/>
      <c r="MJ64" s="29"/>
      <c r="MK64" s="29"/>
      <c r="ML64" s="29"/>
    </row>
    <row r="65" spans="1:350" s="3" customFormat="1" ht="29.25" customHeight="1" outlineLevel="1" thickBot="1">
      <c r="A65" s="33"/>
      <c r="B65" s="48" t="s">
        <v>203</v>
      </c>
      <c r="C65" s="44" t="s">
        <v>204</v>
      </c>
      <c r="D65" s="130">
        <v>45635</v>
      </c>
      <c r="E65" s="130">
        <v>45681</v>
      </c>
      <c r="F65" s="14"/>
      <c r="G65" s="14">
        <v>7</v>
      </c>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row>
    <row r="66" spans="1:350" s="3" customFormat="1" ht="29.25" customHeight="1" outlineLevel="1" thickBot="1">
      <c r="A66" s="33"/>
      <c r="B66" s="86" t="s">
        <v>203</v>
      </c>
      <c r="C66" s="154" t="s">
        <v>205</v>
      </c>
      <c r="D66" s="131">
        <v>45698</v>
      </c>
      <c r="E66" s="131">
        <v>45757</v>
      </c>
      <c r="F66" s="14"/>
      <c r="G66" s="14">
        <v>7</v>
      </c>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c r="IX66" s="29"/>
      <c r="IY66" s="29"/>
      <c r="IZ66" s="29"/>
      <c r="JA66" s="29"/>
      <c r="JB66" s="29"/>
      <c r="JC66" s="29"/>
      <c r="JD66" s="29"/>
      <c r="JE66" s="29"/>
      <c r="JF66" s="29"/>
      <c r="JG66" s="29"/>
      <c r="JH66" s="29"/>
      <c r="JI66" s="29"/>
      <c r="JJ66" s="29"/>
      <c r="JK66" s="29"/>
      <c r="JL66" s="29"/>
      <c r="JM66" s="29"/>
      <c r="JN66" s="29"/>
      <c r="JO66" s="29"/>
      <c r="JP66" s="29"/>
      <c r="JQ66" s="29"/>
      <c r="JR66" s="29"/>
      <c r="JS66" s="29"/>
      <c r="JT66" s="29"/>
      <c r="JU66" s="29"/>
      <c r="JV66" s="29"/>
      <c r="JW66" s="29"/>
      <c r="JX66" s="29"/>
      <c r="JY66" s="29"/>
      <c r="JZ66" s="29"/>
      <c r="KA66" s="29"/>
      <c r="KB66" s="29"/>
      <c r="KC66" s="29"/>
      <c r="KD66" s="29"/>
      <c r="KE66" s="29"/>
      <c r="KF66" s="29"/>
      <c r="KG66" s="29"/>
      <c r="KH66" s="29"/>
      <c r="KI66" s="29"/>
      <c r="KJ66" s="29"/>
      <c r="KK66" s="29"/>
      <c r="KL66" s="29"/>
      <c r="KM66" s="29"/>
      <c r="KN66" s="29"/>
      <c r="KO66" s="29"/>
      <c r="KP66" s="29"/>
      <c r="KQ66" s="29"/>
      <c r="KR66" s="29"/>
      <c r="KS66" s="29"/>
      <c r="KT66" s="29"/>
      <c r="KU66" s="29"/>
      <c r="KV66" s="29"/>
      <c r="KW66" s="29"/>
      <c r="KX66" s="29"/>
      <c r="KY66" s="29"/>
      <c r="KZ66" s="29"/>
      <c r="LA66" s="29"/>
      <c r="LB66" s="29"/>
      <c r="LC66" s="29"/>
      <c r="LD66" s="29"/>
      <c r="LE66" s="29"/>
      <c r="LF66" s="29"/>
      <c r="LG66" s="29"/>
      <c r="LH66" s="29"/>
      <c r="LI66" s="29"/>
      <c r="LJ66" s="29"/>
      <c r="LK66" s="29"/>
      <c r="LL66" s="29"/>
      <c r="LM66" s="29"/>
      <c r="LN66" s="29"/>
      <c r="LO66" s="29"/>
      <c r="LP66" s="29"/>
      <c r="LQ66" s="29"/>
      <c r="LR66" s="29"/>
      <c r="LS66" s="29"/>
      <c r="LT66" s="29"/>
      <c r="LU66" s="29"/>
      <c r="LV66" s="29"/>
      <c r="LW66" s="29"/>
      <c r="LX66" s="29"/>
      <c r="LY66" s="29"/>
      <c r="LZ66" s="29"/>
      <c r="MA66" s="29"/>
      <c r="MB66" s="29"/>
      <c r="MC66" s="29"/>
      <c r="MD66" s="29"/>
      <c r="ME66" s="29"/>
      <c r="MF66" s="29"/>
      <c r="MG66" s="29"/>
      <c r="MH66" s="29"/>
      <c r="MI66" s="29"/>
      <c r="MJ66" s="29"/>
      <c r="MK66" s="29"/>
      <c r="ML66" s="29"/>
    </row>
    <row r="67" spans="1:350" s="3" customFormat="1" ht="29.25" customHeight="1" outlineLevel="1" thickBot="1">
      <c r="A67" s="33" t="s">
        <v>200</v>
      </c>
      <c r="B67" s="183" t="s">
        <v>206</v>
      </c>
      <c r="C67" s="183"/>
      <c r="D67" s="183"/>
      <c r="E67" s="183"/>
      <c r="F67" s="14"/>
      <c r="G67" s="14" t="str">
        <f t="shared" ca="1" si="311"/>
        <v/>
      </c>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c r="IX67" s="29"/>
      <c r="IY67" s="29"/>
      <c r="IZ67" s="29"/>
      <c r="JA67" s="29"/>
      <c r="JB67" s="29"/>
      <c r="JC67" s="29"/>
      <c r="JD67" s="29"/>
      <c r="JE67" s="29"/>
      <c r="JF67" s="29"/>
      <c r="JG67" s="29"/>
      <c r="JH67" s="29"/>
      <c r="JI67" s="29"/>
      <c r="JJ67" s="29"/>
      <c r="JK67" s="29"/>
      <c r="JL67" s="29"/>
      <c r="JM67" s="29"/>
      <c r="JN67" s="29"/>
      <c r="JO67" s="29"/>
      <c r="JP67" s="29"/>
      <c r="JQ67" s="29"/>
      <c r="JR67" s="29"/>
      <c r="JS67" s="29"/>
      <c r="JT67" s="29"/>
      <c r="JU67" s="29"/>
      <c r="JV67" s="29"/>
      <c r="JW67" s="29"/>
      <c r="JX67" s="29"/>
      <c r="JY67" s="29"/>
      <c r="JZ67" s="29"/>
      <c r="KA67" s="29"/>
      <c r="KB67" s="29"/>
      <c r="KC67" s="29"/>
      <c r="KD67" s="29"/>
      <c r="KE67" s="29"/>
      <c r="KF67" s="29"/>
      <c r="KG67" s="29"/>
      <c r="KH67" s="29"/>
      <c r="KI67" s="29"/>
      <c r="KJ67" s="29"/>
      <c r="KK67" s="29"/>
      <c r="KL67" s="29"/>
      <c r="KM67" s="29"/>
      <c r="KN67" s="29"/>
      <c r="KO67" s="29"/>
      <c r="KP67" s="29"/>
      <c r="KQ67" s="29"/>
      <c r="KR67" s="29"/>
      <c r="KS67" s="29"/>
      <c r="KT67" s="29"/>
      <c r="KU67" s="29"/>
      <c r="KV67" s="29"/>
      <c r="KW67" s="29"/>
      <c r="KX67" s="29"/>
      <c r="KY67" s="29"/>
      <c r="KZ67" s="29"/>
      <c r="LA67" s="29"/>
      <c r="LB67" s="29"/>
      <c r="LC67" s="29"/>
      <c r="LD67" s="29"/>
      <c r="LE67" s="29"/>
      <c r="LF67" s="29"/>
      <c r="LG67" s="29"/>
      <c r="LH67" s="29"/>
      <c r="LI67" s="29"/>
      <c r="LJ67" s="29"/>
      <c r="LK67" s="29"/>
      <c r="LL67" s="29"/>
      <c r="LM67" s="29"/>
      <c r="LN67" s="29"/>
      <c r="LO67" s="29"/>
      <c r="LP67" s="29"/>
      <c r="LQ67" s="29"/>
      <c r="LR67" s="29"/>
      <c r="LS67" s="29"/>
      <c r="LT67" s="29"/>
      <c r="LU67" s="29"/>
      <c r="LV67" s="29"/>
      <c r="LW67" s="29"/>
      <c r="LX67" s="29"/>
      <c r="LY67" s="29"/>
      <c r="LZ67" s="29"/>
      <c r="MA67" s="29"/>
      <c r="MB67" s="29"/>
      <c r="MC67" s="29"/>
      <c r="MD67" s="29"/>
      <c r="ME67" s="29"/>
      <c r="MF67" s="29"/>
      <c r="MG67" s="29"/>
      <c r="MH67" s="29"/>
      <c r="MI67" s="29"/>
      <c r="MJ67" s="29"/>
      <c r="MK67" s="29"/>
      <c r="ML67" s="29"/>
    </row>
    <row r="68" spans="1:350" s="3" customFormat="1" ht="29.25" customHeight="1" outlineLevel="1" thickBot="1">
      <c r="A68" s="33"/>
      <c r="B68" s="89" t="s">
        <v>207</v>
      </c>
      <c r="C68" s="155" t="s">
        <v>208</v>
      </c>
      <c r="D68" s="132">
        <v>45866</v>
      </c>
      <c r="E68" s="132">
        <v>45891</v>
      </c>
      <c r="F68" s="14"/>
      <c r="G68" s="14">
        <f>E68-D68</f>
        <v>25</v>
      </c>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c r="IX68" s="29"/>
      <c r="IY68" s="29"/>
      <c r="IZ68" s="29"/>
      <c r="JA68" s="29"/>
      <c r="JB68" s="29"/>
      <c r="JC68" s="29"/>
      <c r="JD68" s="29"/>
      <c r="JE68" s="29"/>
      <c r="JF68" s="29"/>
      <c r="JG68" s="29"/>
      <c r="JH68" s="29"/>
      <c r="JI68" s="29"/>
      <c r="JJ68" s="29"/>
      <c r="JK68" s="29"/>
      <c r="JL68" s="29"/>
      <c r="JM68" s="29"/>
      <c r="JN68" s="29"/>
      <c r="JO68" s="29"/>
      <c r="JP68" s="29"/>
      <c r="JQ68" s="29"/>
      <c r="JR68" s="29"/>
      <c r="JS68" s="29"/>
      <c r="JT68" s="29"/>
      <c r="JU68" s="29"/>
      <c r="JV68" s="29"/>
      <c r="JW68" s="29"/>
      <c r="JX68" s="29"/>
      <c r="JY68" s="29"/>
      <c r="JZ68" s="29"/>
      <c r="KA68" s="29"/>
      <c r="KB68" s="29"/>
      <c r="KC68" s="29"/>
      <c r="KD68" s="29"/>
      <c r="KE68" s="29"/>
      <c r="KF68" s="29"/>
      <c r="KG68" s="29"/>
      <c r="KH68" s="29"/>
      <c r="KI68" s="29"/>
      <c r="KJ68" s="29"/>
      <c r="KK68" s="29"/>
      <c r="KL68" s="29"/>
      <c r="KM68" s="29"/>
      <c r="KN68" s="29"/>
      <c r="KO68" s="29"/>
      <c r="KP68" s="29"/>
      <c r="KQ68" s="29"/>
      <c r="KR68" s="29"/>
      <c r="KS68" s="29"/>
      <c r="KT68" s="29"/>
      <c r="KU68" s="29"/>
      <c r="KV68" s="29"/>
      <c r="KW68" s="29"/>
      <c r="KX68" s="29"/>
      <c r="KY68" s="29"/>
      <c r="KZ68" s="29"/>
      <c r="LA68" s="29"/>
      <c r="LB68" s="29"/>
      <c r="LC68" s="29"/>
      <c r="LD68" s="29"/>
      <c r="LE68" s="29"/>
      <c r="LF68" s="29"/>
      <c r="LG68" s="29"/>
      <c r="LH68" s="29"/>
      <c r="LI68" s="29"/>
      <c r="LJ68" s="29"/>
      <c r="LK68" s="29"/>
      <c r="LL68" s="29"/>
      <c r="LM68" s="29"/>
      <c r="LN68" s="29"/>
      <c r="LO68" s="29"/>
      <c r="LP68" s="29"/>
      <c r="LQ68" s="29"/>
      <c r="LR68" s="29"/>
      <c r="LS68" s="29"/>
      <c r="LT68" s="29"/>
      <c r="LU68" s="29"/>
      <c r="LV68" s="29"/>
      <c r="LW68" s="29"/>
      <c r="LX68" s="29"/>
      <c r="LY68" s="29"/>
      <c r="LZ68" s="29"/>
      <c r="MA68" s="29"/>
      <c r="MB68" s="29"/>
      <c r="MC68" s="29"/>
      <c r="MD68" s="29"/>
      <c r="ME68" s="29"/>
      <c r="MF68" s="29"/>
      <c r="MG68" s="29"/>
      <c r="MH68" s="29"/>
      <c r="MI68" s="29"/>
      <c r="MJ68" s="29"/>
      <c r="MK68" s="29"/>
      <c r="ML68" s="29"/>
    </row>
    <row r="69" spans="1:350" s="3" customFormat="1" ht="29.25" customHeight="1" outlineLevel="1" thickBot="1">
      <c r="A69" s="33"/>
      <c r="B69" s="89" t="s">
        <v>207</v>
      </c>
      <c r="C69" s="155" t="s">
        <v>209</v>
      </c>
      <c r="D69" s="132">
        <v>45922</v>
      </c>
      <c r="E69" s="132">
        <v>45975</v>
      </c>
      <c r="F69" s="14"/>
      <c r="G69" s="14">
        <f t="shared" ref="G69:G71" si="320">E69-D69</f>
        <v>53</v>
      </c>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row>
    <row r="70" spans="1:350" s="3" customFormat="1" ht="29.25" customHeight="1" outlineLevel="1" thickBot="1">
      <c r="A70" s="33"/>
      <c r="B70" s="89" t="s">
        <v>210</v>
      </c>
      <c r="C70" s="162" t="s">
        <v>211</v>
      </c>
      <c r="D70" s="137">
        <v>46041</v>
      </c>
      <c r="E70" s="137">
        <v>46094</v>
      </c>
      <c r="F70" s="14"/>
      <c r="G70" s="14">
        <f t="shared" si="320"/>
        <v>53</v>
      </c>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row>
    <row r="71" spans="1:350" s="3" customFormat="1" ht="29.25" customHeight="1" outlineLevel="1" thickBot="1">
      <c r="A71" s="33"/>
      <c r="B71" s="49"/>
      <c r="C71" s="155"/>
      <c r="D71" s="132"/>
      <c r="E71" s="132"/>
      <c r="F71" s="14"/>
      <c r="G71" s="14">
        <f t="shared" si="320"/>
        <v>0</v>
      </c>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row>
    <row r="72" spans="1:350" s="3" customFormat="1" ht="29.25" customHeight="1" thickBot="1">
      <c r="A72" s="33"/>
      <c r="B72" s="184" t="s">
        <v>212</v>
      </c>
      <c r="C72" s="184"/>
      <c r="D72" s="184"/>
      <c r="E72" s="184"/>
      <c r="F72" s="14"/>
      <c r="G72" s="14"/>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c r="IX72" s="29"/>
      <c r="IY72" s="29"/>
      <c r="IZ72" s="29"/>
      <c r="JA72" s="29"/>
      <c r="JB72" s="29"/>
      <c r="JC72" s="29"/>
      <c r="JD72" s="29"/>
      <c r="JE72" s="29"/>
      <c r="JF72" s="29"/>
      <c r="JG72" s="29"/>
      <c r="JH72" s="29"/>
      <c r="JI72" s="29"/>
      <c r="JJ72" s="29"/>
      <c r="JK72" s="29"/>
      <c r="JL72" s="29"/>
      <c r="JM72" s="29"/>
      <c r="JN72" s="29"/>
      <c r="JO72" s="29"/>
      <c r="JP72" s="29"/>
      <c r="JQ72" s="29"/>
      <c r="JR72" s="29"/>
      <c r="JS72" s="29"/>
      <c r="JT72" s="29"/>
      <c r="JU72" s="29"/>
      <c r="JV72" s="29"/>
      <c r="JW72" s="29"/>
      <c r="JX72" s="29"/>
      <c r="JY72" s="29"/>
      <c r="JZ72" s="29"/>
      <c r="KA72" s="29"/>
      <c r="KB72" s="29"/>
      <c r="KC72" s="29"/>
      <c r="KD72" s="29"/>
      <c r="KE72" s="29"/>
      <c r="KF72" s="29"/>
      <c r="KG72" s="29"/>
      <c r="KH72" s="29"/>
      <c r="KI72" s="29"/>
      <c r="KJ72" s="29"/>
      <c r="KK72" s="29"/>
      <c r="KL72" s="29"/>
      <c r="KM72" s="29"/>
      <c r="KN72" s="29"/>
      <c r="KO72" s="29"/>
      <c r="KP72" s="29"/>
      <c r="KQ72" s="29"/>
      <c r="KR72" s="29"/>
      <c r="KS72" s="29"/>
      <c r="KT72" s="29"/>
      <c r="KU72" s="29"/>
      <c r="KV72" s="29"/>
      <c r="KW72" s="29"/>
      <c r="KX72" s="29"/>
      <c r="KY72" s="29"/>
      <c r="KZ72" s="29"/>
      <c r="LA72" s="29"/>
      <c r="LB72" s="29"/>
      <c r="LC72" s="29"/>
      <c r="LD72" s="29"/>
      <c r="LE72" s="29"/>
      <c r="LF72" s="29"/>
      <c r="LG72" s="29"/>
      <c r="LH72" s="29"/>
      <c r="LI72" s="29"/>
      <c r="LJ72" s="29"/>
      <c r="LK72" s="29"/>
      <c r="LL72" s="29"/>
      <c r="LM72" s="29"/>
      <c r="LN72" s="29"/>
      <c r="LO72" s="29"/>
      <c r="LP72" s="29"/>
      <c r="LQ72" s="29"/>
      <c r="LR72" s="29"/>
      <c r="LS72" s="29"/>
      <c r="LT72" s="29"/>
      <c r="LU72" s="29"/>
      <c r="LV72" s="29"/>
      <c r="LW72" s="29"/>
      <c r="LX72" s="29"/>
      <c r="LY72" s="29"/>
      <c r="LZ72" s="29"/>
      <c r="MA72" s="29"/>
      <c r="MB72" s="29"/>
      <c r="MC72" s="29"/>
      <c r="MD72" s="29"/>
      <c r="ME72" s="29"/>
      <c r="MF72" s="29"/>
      <c r="MG72" s="29"/>
      <c r="MH72" s="29"/>
      <c r="MI72" s="29"/>
      <c r="MJ72" s="29"/>
      <c r="MK72" s="29"/>
      <c r="ML72" s="29"/>
    </row>
    <row r="73" spans="1:350" s="3" customFormat="1" ht="29.25" customHeight="1" outlineLevel="1" thickBot="1">
      <c r="A73" s="34" t="s">
        <v>192</v>
      </c>
      <c r="B73" s="18" t="s">
        <v>213</v>
      </c>
      <c r="C73" s="41"/>
      <c r="D73" s="133"/>
      <c r="E73" s="134"/>
      <c r="F73" s="14"/>
      <c r="G73" s="14" t="str">
        <f t="shared" ca="1" si="311"/>
        <v/>
      </c>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c r="IX73" s="29"/>
      <c r="IY73" s="29"/>
      <c r="IZ73" s="29"/>
      <c r="JA73" s="29"/>
      <c r="JB73" s="29"/>
      <c r="JC73" s="29"/>
      <c r="JD73" s="29"/>
      <c r="JE73" s="29"/>
      <c r="JF73" s="29"/>
      <c r="JG73" s="29"/>
      <c r="JH73" s="29"/>
      <c r="JI73" s="29"/>
      <c r="JJ73" s="29"/>
      <c r="JK73" s="29"/>
      <c r="JL73" s="29"/>
      <c r="JM73" s="29"/>
      <c r="JN73" s="29"/>
      <c r="JO73" s="29"/>
      <c r="JP73" s="29"/>
      <c r="JQ73" s="29"/>
      <c r="JR73" s="29"/>
      <c r="JS73" s="29"/>
      <c r="JT73" s="29"/>
      <c r="JU73" s="29"/>
      <c r="JV73" s="29"/>
      <c r="JW73" s="29"/>
      <c r="JX73" s="29"/>
      <c r="JY73" s="29"/>
      <c r="JZ73" s="29"/>
      <c r="KA73" s="29"/>
      <c r="KB73" s="29"/>
      <c r="KC73" s="29"/>
      <c r="KD73" s="29"/>
      <c r="KE73" s="29"/>
      <c r="KF73" s="29"/>
      <c r="KG73" s="29"/>
      <c r="KH73" s="29"/>
      <c r="KI73" s="29"/>
      <c r="KJ73" s="29"/>
      <c r="KK73" s="29"/>
      <c r="KL73" s="29"/>
      <c r="KM73" s="29"/>
      <c r="KN73" s="29"/>
      <c r="KO73" s="29"/>
      <c r="KP73" s="29"/>
      <c r="KQ73" s="29"/>
      <c r="KR73" s="29"/>
      <c r="KS73" s="29"/>
      <c r="KT73" s="29"/>
      <c r="KU73" s="29"/>
      <c r="KV73" s="29"/>
      <c r="KW73" s="29"/>
      <c r="KX73" s="29"/>
      <c r="KY73" s="29"/>
      <c r="KZ73" s="29"/>
      <c r="LA73" s="29"/>
      <c r="LB73" s="29"/>
      <c r="LC73" s="29"/>
      <c r="LD73" s="29"/>
      <c r="LE73" s="29"/>
      <c r="LF73" s="29"/>
      <c r="LG73" s="29"/>
      <c r="LH73" s="29"/>
      <c r="LI73" s="29"/>
      <c r="LJ73" s="29"/>
      <c r="LK73" s="29"/>
      <c r="LL73" s="29"/>
      <c r="LM73" s="29"/>
      <c r="LN73" s="29"/>
      <c r="LO73" s="29"/>
      <c r="LP73" s="29"/>
      <c r="LQ73" s="29"/>
      <c r="LR73" s="29"/>
      <c r="LS73" s="29"/>
      <c r="LT73" s="29"/>
      <c r="LU73" s="29"/>
      <c r="LV73" s="29"/>
      <c r="LW73" s="29"/>
      <c r="LX73" s="29"/>
      <c r="LY73" s="29"/>
      <c r="LZ73" s="29"/>
      <c r="MA73" s="29"/>
      <c r="MB73" s="29"/>
      <c r="MC73" s="29"/>
      <c r="MD73" s="29"/>
      <c r="ME73" s="29"/>
      <c r="MF73" s="29"/>
      <c r="MG73" s="29"/>
      <c r="MH73" s="29"/>
      <c r="MI73" s="29"/>
      <c r="MJ73" s="29"/>
      <c r="MK73" s="29"/>
      <c r="ML73" s="29"/>
    </row>
    <row r="74" spans="1:350" s="3" customFormat="1" ht="29.25" customHeight="1" outlineLevel="1" thickBot="1">
      <c r="A74" s="33"/>
      <c r="B74" s="47" t="s">
        <v>214</v>
      </c>
      <c r="C74" s="42" t="s">
        <v>117</v>
      </c>
      <c r="D74" s="128">
        <v>45820</v>
      </c>
      <c r="E74" s="128">
        <f>D74+G74-1</f>
        <v>45873</v>
      </c>
      <c r="F74" s="14"/>
      <c r="G74" s="14">
        <v>54</v>
      </c>
      <c r="H74" s="29"/>
      <c r="I74" s="29"/>
      <c r="J74" s="29"/>
      <c r="K74" s="29"/>
      <c r="L74" s="29"/>
      <c r="M74" s="29"/>
      <c r="N74" s="29"/>
      <c r="O74" s="29"/>
      <c r="P74" s="29"/>
      <c r="Q74" s="29"/>
      <c r="R74" s="29"/>
      <c r="S74" s="29"/>
      <c r="T74" s="30"/>
      <c r="U74" s="30"/>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c r="IX74" s="29"/>
      <c r="IY74" s="29"/>
      <c r="IZ74" s="29"/>
      <c r="JA74" s="29"/>
      <c r="JB74" s="29"/>
      <c r="JC74" s="29"/>
      <c r="JD74" s="29"/>
      <c r="JE74" s="29"/>
      <c r="JF74" s="29"/>
      <c r="JG74" s="29"/>
      <c r="JH74" s="29"/>
      <c r="JI74" s="29"/>
      <c r="JJ74" s="29"/>
      <c r="JK74" s="29"/>
      <c r="JL74" s="29"/>
      <c r="JM74" s="29"/>
      <c r="JN74" s="29"/>
      <c r="JO74" s="29"/>
      <c r="JP74" s="29"/>
      <c r="JQ74" s="29"/>
      <c r="JR74" s="29"/>
      <c r="JS74" s="29"/>
      <c r="JT74" s="29"/>
      <c r="JU74" s="29"/>
      <c r="JV74" s="29"/>
      <c r="JW74" s="29"/>
      <c r="JX74" s="29"/>
      <c r="JY74" s="29"/>
      <c r="JZ74" s="29"/>
      <c r="KA74" s="29"/>
      <c r="KB74" s="29"/>
      <c r="KC74" s="29"/>
      <c r="KD74" s="29"/>
      <c r="KE74" s="29"/>
      <c r="KF74" s="29"/>
      <c r="KG74" s="29"/>
      <c r="KH74" s="29"/>
      <c r="KI74" s="29"/>
      <c r="KJ74" s="29"/>
      <c r="KK74" s="29"/>
      <c r="KL74" s="29"/>
      <c r="KM74" s="29"/>
      <c r="KN74" s="29"/>
      <c r="KO74" s="29"/>
      <c r="KP74" s="29"/>
      <c r="KQ74" s="29"/>
      <c r="KR74" s="29"/>
      <c r="KS74" s="29"/>
      <c r="KT74" s="29"/>
      <c r="KU74" s="29"/>
      <c r="KV74" s="29"/>
      <c r="KW74" s="29"/>
      <c r="KX74" s="29"/>
      <c r="KY74" s="29"/>
      <c r="KZ74" s="29"/>
      <c r="LA74" s="29"/>
      <c r="LB74" s="29"/>
      <c r="LC74" s="29"/>
      <c r="LD74" s="29"/>
      <c r="LE74" s="29"/>
      <c r="LF74" s="29"/>
      <c r="LG74" s="29"/>
      <c r="LH74" s="29"/>
      <c r="LI74" s="29"/>
      <c r="LJ74" s="29"/>
      <c r="LK74" s="29"/>
      <c r="LL74" s="29"/>
      <c r="LM74" s="29"/>
      <c r="LN74" s="29"/>
      <c r="LO74" s="29"/>
      <c r="LP74" s="29"/>
      <c r="LQ74" s="29"/>
      <c r="LR74" s="29"/>
      <c r="LS74" s="29"/>
      <c r="LT74" s="29"/>
      <c r="LU74" s="29"/>
      <c r="LV74" s="29"/>
      <c r="LW74" s="29"/>
      <c r="LX74" s="29"/>
      <c r="LY74" s="29"/>
      <c r="LZ74" s="29"/>
      <c r="MA74" s="29"/>
      <c r="MB74" s="29"/>
      <c r="MC74" s="29"/>
      <c r="MD74" s="29"/>
      <c r="ME74" s="29"/>
      <c r="MF74" s="29"/>
      <c r="MG74" s="29"/>
      <c r="MH74" s="29"/>
      <c r="MI74" s="29"/>
      <c r="MJ74" s="29"/>
      <c r="MK74" s="29"/>
      <c r="ML74" s="29"/>
    </row>
    <row r="75" spans="1:350" s="3" customFormat="1" ht="29.25" customHeight="1" outlineLevel="1" thickBot="1">
      <c r="A75" s="33"/>
      <c r="B75" s="47" t="s">
        <v>215</v>
      </c>
      <c r="C75" s="42" t="s">
        <v>188</v>
      </c>
      <c r="D75" s="128">
        <v>45855</v>
      </c>
      <c r="E75" s="128">
        <f>D75+G75</f>
        <v>45911</v>
      </c>
      <c r="F75" s="14"/>
      <c r="G75" s="14">
        <v>56</v>
      </c>
      <c r="H75" s="14">
        <v>54</v>
      </c>
      <c r="I75" s="29"/>
      <c r="J75" s="29"/>
      <c r="K75" s="29"/>
      <c r="L75" s="29"/>
      <c r="M75" s="29"/>
      <c r="N75" s="29"/>
      <c r="O75" s="29"/>
      <c r="P75" s="29"/>
      <c r="Q75" s="29"/>
      <c r="R75" s="29"/>
      <c r="S75" s="29"/>
      <c r="T75" s="29"/>
      <c r="U75" s="29"/>
      <c r="V75" s="29"/>
      <c r="W75" s="29"/>
      <c r="X75" s="30"/>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c r="IX75" s="29"/>
      <c r="IY75" s="29"/>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c r="KT75" s="29"/>
      <c r="KU75" s="29"/>
      <c r="KV75" s="29"/>
      <c r="KW75" s="29"/>
      <c r="KX75" s="29"/>
      <c r="KY75" s="29"/>
      <c r="KZ75" s="29"/>
      <c r="LA75" s="29"/>
      <c r="LB75" s="29"/>
      <c r="LC75" s="29"/>
      <c r="LD75" s="29"/>
      <c r="LE75" s="29"/>
      <c r="LF75" s="29"/>
      <c r="LG75" s="29"/>
      <c r="LH75" s="29"/>
      <c r="LI75" s="29"/>
      <c r="LJ75" s="29"/>
      <c r="LK75" s="29"/>
      <c r="LL75" s="29"/>
      <c r="LM75" s="29"/>
      <c r="LN75" s="29"/>
      <c r="LO75" s="29"/>
      <c r="LP75" s="29"/>
      <c r="LQ75" s="29"/>
      <c r="LR75" s="29"/>
      <c r="LS75" s="29"/>
      <c r="LT75" s="29"/>
      <c r="LU75" s="29"/>
      <c r="LV75" s="29"/>
      <c r="LW75" s="29"/>
      <c r="LX75" s="29"/>
      <c r="LY75" s="29"/>
      <c r="LZ75" s="29"/>
      <c r="MA75" s="29"/>
      <c r="MB75" s="29"/>
      <c r="MC75" s="29"/>
      <c r="MD75" s="29"/>
      <c r="ME75" s="29"/>
      <c r="MF75" s="29"/>
      <c r="MG75" s="29"/>
      <c r="MH75" s="29"/>
      <c r="MI75" s="29"/>
      <c r="MJ75" s="29"/>
      <c r="MK75" s="29"/>
      <c r="ML75" s="29"/>
    </row>
    <row r="76" spans="1:350" s="3" customFormat="1" ht="29.25" customHeight="1" outlineLevel="1" thickBot="1">
      <c r="A76" s="33"/>
      <c r="B76" s="47" t="s">
        <v>214</v>
      </c>
      <c r="C76" s="42" t="s">
        <v>42</v>
      </c>
      <c r="D76" s="128">
        <v>45876</v>
      </c>
      <c r="E76" s="128">
        <f t="shared" ref="E76:E78" si="321">D76+G76</f>
        <v>45932</v>
      </c>
      <c r="F76" s="14"/>
      <c r="G76" s="14">
        <v>56</v>
      </c>
      <c r="H76" s="14">
        <v>54</v>
      </c>
      <c r="I76" s="29"/>
      <c r="J76" s="29"/>
      <c r="K76" s="29"/>
      <c r="L76" s="29"/>
      <c r="M76" s="29"/>
      <c r="N76" s="29"/>
      <c r="O76" s="29"/>
      <c r="P76" s="29"/>
      <c r="Q76" s="29"/>
      <c r="R76" s="29"/>
      <c r="S76" s="29"/>
      <c r="T76" s="29"/>
      <c r="U76" s="29"/>
      <c r="V76" s="29"/>
      <c r="W76" s="29"/>
      <c r="X76" s="30"/>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row>
    <row r="77" spans="1:350" s="3" customFormat="1" ht="29.25" customHeight="1" outlineLevel="1" thickBot="1">
      <c r="A77" s="33"/>
      <c r="B77" s="47" t="s">
        <v>215</v>
      </c>
      <c r="C77" s="42" t="s">
        <v>189</v>
      </c>
      <c r="D77" s="128">
        <f>E75</f>
        <v>45911</v>
      </c>
      <c r="E77" s="128">
        <f t="shared" si="321"/>
        <v>45967</v>
      </c>
      <c r="F77" s="14"/>
      <c r="G77" s="14">
        <v>56</v>
      </c>
      <c r="H77" s="14">
        <v>54</v>
      </c>
      <c r="I77" s="29"/>
      <c r="J77" s="29"/>
      <c r="K77" s="29"/>
      <c r="L77" s="29"/>
      <c r="M77" s="29"/>
      <c r="N77" s="29"/>
      <c r="O77" s="29"/>
      <c r="P77" s="29"/>
      <c r="Q77" s="29"/>
      <c r="R77" s="29"/>
      <c r="S77" s="29"/>
      <c r="T77" s="29"/>
      <c r="U77" s="29"/>
      <c r="V77" s="29"/>
      <c r="W77" s="29"/>
      <c r="X77" s="30"/>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c r="IX77" s="29"/>
      <c r="IY77" s="29"/>
      <c r="IZ77" s="29"/>
      <c r="JA77" s="29"/>
      <c r="JB77" s="29"/>
      <c r="JC77" s="29"/>
      <c r="JD77" s="29"/>
      <c r="JE77" s="29"/>
      <c r="JF77" s="29"/>
      <c r="JG77" s="29"/>
      <c r="JH77" s="29"/>
      <c r="JI77" s="29"/>
      <c r="JJ77" s="29"/>
      <c r="JK77" s="29"/>
      <c r="JL77" s="29"/>
      <c r="JM77" s="29"/>
      <c r="JN77" s="29"/>
      <c r="JO77" s="29"/>
      <c r="JP77" s="29"/>
      <c r="JQ77" s="29"/>
      <c r="JR77" s="29"/>
      <c r="JS77" s="29"/>
      <c r="JT77" s="29"/>
      <c r="JU77" s="29"/>
      <c r="JV77" s="29"/>
      <c r="JW77" s="29"/>
      <c r="JX77" s="29"/>
      <c r="JY77" s="29"/>
      <c r="JZ77" s="29"/>
      <c r="KA77" s="29"/>
      <c r="KB77" s="29"/>
      <c r="KC77" s="29"/>
      <c r="KD77" s="29"/>
      <c r="KE77" s="29"/>
      <c r="KF77" s="29"/>
      <c r="KG77" s="29"/>
      <c r="KH77" s="29"/>
      <c r="KI77" s="29"/>
      <c r="KJ77" s="29"/>
      <c r="KK77" s="29"/>
      <c r="KL77" s="29"/>
      <c r="KM77" s="29"/>
      <c r="KN77" s="29"/>
      <c r="KO77" s="29"/>
      <c r="KP77" s="29"/>
      <c r="KQ77" s="29"/>
      <c r="KR77" s="29"/>
      <c r="KS77" s="29"/>
      <c r="KT77" s="29"/>
      <c r="KU77" s="29"/>
      <c r="KV77" s="29"/>
      <c r="KW77" s="29"/>
      <c r="KX77" s="29"/>
      <c r="KY77" s="29"/>
      <c r="KZ77" s="29"/>
      <c r="LA77" s="29"/>
      <c r="LB77" s="29"/>
      <c r="LC77" s="29"/>
      <c r="LD77" s="29"/>
      <c r="LE77" s="29"/>
      <c r="LF77" s="29"/>
      <c r="LG77" s="29"/>
      <c r="LH77" s="29"/>
      <c r="LI77" s="29"/>
      <c r="LJ77" s="29"/>
      <c r="LK77" s="29"/>
      <c r="LL77" s="29"/>
      <c r="LM77" s="29"/>
      <c r="LN77" s="29"/>
      <c r="LO77" s="29"/>
      <c r="LP77" s="29"/>
      <c r="LQ77" s="29"/>
      <c r="LR77" s="29"/>
      <c r="LS77" s="29"/>
      <c r="LT77" s="29"/>
      <c r="LU77" s="29"/>
      <c r="LV77" s="29"/>
      <c r="LW77" s="29"/>
      <c r="LX77" s="29"/>
      <c r="LY77" s="29"/>
      <c r="LZ77" s="29"/>
      <c r="MA77" s="29"/>
      <c r="MB77" s="29"/>
      <c r="MC77" s="29"/>
      <c r="MD77" s="29"/>
      <c r="ME77" s="29"/>
      <c r="MF77" s="29"/>
      <c r="MG77" s="29"/>
      <c r="MH77" s="29"/>
      <c r="MI77" s="29"/>
      <c r="MJ77" s="29"/>
      <c r="MK77" s="29"/>
      <c r="ML77" s="29"/>
    </row>
    <row r="78" spans="1:350" s="3" customFormat="1" ht="29.25" customHeight="1" outlineLevel="1" thickBot="1">
      <c r="A78" s="33"/>
      <c r="B78" s="47" t="s">
        <v>214</v>
      </c>
      <c r="C78" s="42" t="s">
        <v>191</v>
      </c>
      <c r="D78" s="128">
        <f t="shared" ref="D78" si="322">E76</f>
        <v>45932</v>
      </c>
      <c r="E78" s="128">
        <f t="shared" si="321"/>
        <v>45988</v>
      </c>
      <c r="F78" s="14"/>
      <c r="G78" s="14">
        <v>56</v>
      </c>
      <c r="H78" s="14">
        <v>54</v>
      </c>
      <c r="I78" s="29"/>
      <c r="J78" s="29"/>
      <c r="K78" s="29"/>
      <c r="L78" s="29"/>
      <c r="M78" s="29"/>
      <c r="N78" s="29"/>
      <c r="O78" s="29"/>
      <c r="P78" s="29"/>
      <c r="Q78" s="29"/>
      <c r="R78" s="29"/>
      <c r="S78" s="29"/>
      <c r="T78" s="29"/>
      <c r="U78" s="29"/>
      <c r="V78" s="29"/>
      <c r="W78" s="29"/>
      <c r="X78" s="30"/>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c r="IX78" s="29"/>
      <c r="IY78" s="29"/>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c r="KT78" s="29"/>
      <c r="KU78" s="29"/>
      <c r="KV78" s="29"/>
      <c r="KW78" s="29"/>
      <c r="KX78" s="29"/>
      <c r="KY78" s="29"/>
      <c r="KZ78" s="29"/>
      <c r="LA78" s="29"/>
      <c r="LB78" s="29"/>
      <c r="LC78" s="29"/>
      <c r="LD78" s="29"/>
      <c r="LE78" s="29"/>
      <c r="LF78" s="29"/>
      <c r="LG78" s="29"/>
      <c r="LH78" s="29"/>
      <c r="LI78" s="29"/>
      <c r="LJ78" s="29"/>
      <c r="LK78" s="29"/>
      <c r="LL78" s="29"/>
      <c r="LM78" s="29"/>
      <c r="LN78" s="29"/>
      <c r="LO78" s="29"/>
      <c r="LP78" s="29"/>
      <c r="LQ78" s="29"/>
      <c r="LR78" s="29"/>
      <c r="LS78" s="29"/>
      <c r="LT78" s="29"/>
      <c r="LU78" s="29"/>
      <c r="LV78" s="29"/>
      <c r="LW78" s="29"/>
      <c r="LX78" s="29"/>
      <c r="LY78" s="29"/>
      <c r="LZ78" s="29"/>
      <c r="MA78" s="29"/>
      <c r="MB78" s="29"/>
      <c r="MC78" s="29"/>
      <c r="MD78" s="29"/>
      <c r="ME78" s="29"/>
      <c r="MF78" s="29"/>
      <c r="MG78" s="29"/>
      <c r="MH78" s="29"/>
      <c r="MI78" s="29"/>
      <c r="MJ78" s="29"/>
      <c r="MK78" s="29"/>
      <c r="ML78" s="29"/>
    </row>
    <row r="79" spans="1:350" s="3" customFormat="1" ht="29.25" customHeight="1" outlineLevel="1" thickBot="1">
      <c r="A79" s="33"/>
      <c r="B79" s="47" t="s">
        <v>215</v>
      </c>
      <c r="C79" s="42" t="s">
        <v>61</v>
      </c>
      <c r="D79" s="128">
        <v>45974</v>
      </c>
      <c r="E79" s="128">
        <f t="shared" ref="E79:E96" si="323">D79+G79-1</f>
        <v>46029</v>
      </c>
      <c r="F79" s="14"/>
      <c r="G79" s="14">
        <v>56</v>
      </c>
      <c r="H79" s="14">
        <v>54</v>
      </c>
      <c r="I79" s="29"/>
      <c r="J79" s="29"/>
      <c r="K79" s="29"/>
      <c r="L79" s="29"/>
      <c r="M79" s="29"/>
      <c r="N79" s="29"/>
      <c r="O79" s="29"/>
      <c r="P79" s="29"/>
      <c r="Q79" s="29"/>
      <c r="R79" s="29"/>
      <c r="S79" s="29"/>
      <c r="T79" s="29"/>
      <c r="U79" s="29"/>
      <c r="V79" s="29"/>
      <c r="W79" s="29"/>
      <c r="X79" s="30"/>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c r="IX79" s="29"/>
      <c r="IY79" s="29"/>
      <c r="IZ79" s="29"/>
      <c r="JA79" s="29"/>
      <c r="JB79" s="29"/>
      <c r="JC79" s="29"/>
      <c r="JD79" s="29"/>
      <c r="JE79" s="29"/>
      <c r="JF79" s="29"/>
      <c r="JG79" s="29"/>
      <c r="JH79" s="29"/>
      <c r="JI79" s="29"/>
      <c r="JJ79" s="29"/>
      <c r="JK79" s="29"/>
      <c r="JL79" s="29"/>
      <c r="JM79" s="29"/>
      <c r="JN79" s="29"/>
      <c r="JO79" s="29"/>
      <c r="JP79" s="29"/>
      <c r="JQ79" s="29"/>
      <c r="JR79" s="29"/>
      <c r="JS79" s="29"/>
      <c r="JT79" s="29"/>
      <c r="JU79" s="29"/>
      <c r="JV79" s="29"/>
      <c r="JW79" s="29"/>
      <c r="JX79" s="29"/>
      <c r="JY79" s="29"/>
      <c r="JZ79" s="29"/>
      <c r="KA79" s="29"/>
      <c r="KB79" s="29"/>
      <c r="KC79" s="29"/>
      <c r="KD79" s="29"/>
      <c r="KE79" s="29"/>
      <c r="KF79" s="29"/>
      <c r="KG79" s="29"/>
      <c r="KH79" s="29"/>
      <c r="KI79" s="29"/>
      <c r="KJ79" s="29"/>
      <c r="KK79" s="29"/>
      <c r="KL79" s="29"/>
      <c r="KM79" s="29"/>
      <c r="KN79" s="29"/>
      <c r="KO79" s="29"/>
      <c r="KP79" s="29"/>
      <c r="KQ79" s="29"/>
      <c r="KR79" s="29"/>
      <c r="KS79" s="29"/>
      <c r="KT79" s="29"/>
      <c r="KU79" s="29"/>
      <c r="KV79" s="29"/>
      <c r="KW79" s="29"/>
      <c r="KX79" s="29"/>
      <c r="KY79" s="29"/>
      <c r="KZ79" s="29"/>
      <c r="LA79" s="29"/>
      <c r="LB79" s="29"/>
      <c r="LC79" s="29"/>
      <c r="LD79" s="29"/>
      <c r="LE79" s="29"/>
      <c r="LF79" s="29"/>
      <c r="LG79" s="29"/>
      <c r="LH79" s="29"/>
      <c r="LI79" s="29"/>
      <c r="LJ79" s="29"/>
      <c r="LK79" s="29"/>
      <c r="LL79" s="29"/>
      <c r="LM79" s="29"/>
      <c r="LN79" s="29"/>
      <c r="LO79" s="29"/>
      <c r="LP79" s="29"/>
      <c r="LQ79" s="29"/>
      <c r="LR79" s="29"/>
      <c r="LS79" s="29"/>
      <c r="LT79" s="29"/>
      <c r="LU79" s="29"/>
      <c r="LV79" s="29"/>
      <c r="LW79" s="29"/>
      <c r="LX79" s="29"/>
      <c r="LY79" s="29"/>
      <c r="LZ79" s="29"/>
      <c r="MA79" s="29"/>
      <c r="MB79" s="29"/>
      <c r="MC79" s="29"/>
      <c r="MD79" s="29"/>
      <c r="ME79" s="29"/>
      <c r="MF79" s="29"/>
      <c r="MG79" s="29"/>
      <c r="MH79" s="29"/>
      <c r="MI79" s="29"/>
      <c r="MJ79" s="29"/>
      <c r="MK79" s="29"/>
      <c r="ML79" s="29"/>
    </row>
    <row r="80" spans="1:350" s="3" customFormat="1" ht="29.25" customHeight="1" outlineLevel="1" thickBot="1">
      <c r="A80" s="33"/>
      <c r="B80" s="47" t="s">
        <v>214</v>
      </c>
      <c r="C80" s="42" t="s">
        <v>73</v>
      </c>
      <c r="D80" s="128">
        <f>E78</f>
        <v>45988</v>
      </c>
      <c r="E80" s="128">
        <f t="shared" si="323"/>
        <v>46043</v>
      </c>
      <c r="F80" s="14"/>
      <c r="G80" s="14">
        <v>56</v>
      </c>
      <c r="H80" s="14">
        <v>54</v>
      </c>
      <c r="I80" s="29"/>
      <c r="J80" s="29"/>
      <c r="K80" s="29"/>
      <c r="L80" s="29"/>
      <c r="M80" s="29"/>
      <c r="N80" s="29"/>
      <c r="O80" s="29"/>
      <c r="P80" s="29"/>
      <c r="Q80" s="29"/>
      <c r="R80" s="29"/>
      <c r="S80" s="29"/>
      <c r="T80" s="29"/>
      <c r="U80" s="29"/>
      <c r="V80" s="29"/>
      <c r="W80" s="29"/>
      <c r="X80" s="30"/>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c r="IX80" s="29"/>
      <c r="IY80" s="29"/>
      <c r="IZ80" s="29"/>
      <c r="JA80" s="29"/>
      <c r="JB80" s="29"/>
      <c r="JC80" s="29"/>
      <c r="JD80" s="29"/>
      <c r="JE80" s="29"/>
      <c r="JF80" s="29"/>
      <c r="JG80" s="29"/>
      <c r="JH80" s="29"/>
      <c r="JI80" s="29"/>
      <c r="JJ80" s="29"/>
      <c r="JK80" s="29"/>
      <c r="JL80" s="29"/>
      <c r="JM80" s="29"/>
      <c r="JN80" s="29"/>
      <c r="JO80" s="29"/>
      <c r="JP80" s="29"/>
      <c r="JQ80" s="29"/>
      <c r="JR80" s="29"/>
      <c r="JS80" s="29"/>
      <c r="JT80" s="29"/>
      <c r="JU80" s="29"/>
      <c r="JV80" s="29"/>
      <c r="JW80" s="29"/>
      <c r="JX80" s="29"/>
      <c r="JY80" s="29"/>
      <c r="JZ80" s="29"/>
      <c r="KA80" s="29"/>
      <c r="KB80" s="29"/>
      <c r="KC80" s="29"/>
      <c r="KD80" s="29"/>
      <c r="KE80" s="29"/>
      <c r="KF80" s="29"/>
      <c r="KG80" s="29"/>
      <c r="KH80" s="29"/>
      <c r="KI80" s="29"/>
      <c r="KJ80" s="29"/>
      <c r="KK80" s="29"/>
      <c r="KL80" s="29"/>
      <c r="KM80" s="29"/>
      <c r="KN80" s="29"/>
      <c r="KO80" s="29"/>
      <c r="KP80" s="29"/>
      <c r="KQ80" s="29"/>
      <c r="KR80" s="29"/>
      <c r="KS80" s="29"/>
      <c r="KT80" s="29"/>
      <c r="KU80" s="29"/>
      <c r="KV80" s="29"/>
      <c r="KW80" s="29"/>
      <c r="KX80" s="29"/>
      <c r="KY80" s="29"/>
      <c r="KZ80" s="29"/>
      <c r="LA80" s="29"/>
      <c r="LB80" s="29"/>
      <c r="LC80" s="29"/>
      <c r="LD80" s="29"/>
      <c r="LE80" s="29"/>
      <c r="LF80" s="29"/>
      <c r="LG80" s="29"/>
      <c r="LH80" s="29"/>
      <c r="LI80" s="29"/>
      <c r="LJ80" s="29"/>
      <c r="LK80" s="29"/>
      <c r="LL80" s="29"/>
      <c r="LM80" s="29"/>
      <c r="LN80" s="29"/>
      <c r="LO80" s="29"/>
      <c r="LP80" s="29"/>
      <c r="LQ80" s="29"/>
      <c r="LR80" s="29"/>
      <c r="LS80" s="29"/>
      <c r="LT80" s="29"/>
      <c r="LU80" s="29"/>
      <c r="LV80" s="29"/>
      <c r="LW80" s="29"/>
      <c r="LX80" s="29"/>
      <c r="LY80" s="29"/>
      <c r="LZ80" s="29"/>
      <c r="MA80" s="29"/>
      <c r="MB80" s="29"/>
      <c r="MC80" s="29"/>
      <c r="MD80" s="29"/>
      <c r="ME80" s="29"/>
      <c r="MF80" s="29"/>
      <c r="MG80" s="29"/>
      <c r="MH80" s="29"/>
      <c r="MI80" s="29"/>
      <c r="MJ80" s="29"/>
      <c r="MK80" s="29"/>
      <c r="ML80" s="29"/>
    </row>
    <row r="81" spans="1:350" s="3" customFormat="1" ht="29.25" customHeight="1" outlineLevel="1" thickBot="1">
      <c r="A81" s="33"/>
      <c r="B81" s="163" t="s">
        <v>216</v>
      </c>
      <c r="C81" s="164"/>
      <c r="D81" s="165">
        <v>45995</v>
      </c>
      <c r="E81" s="165">
        <f t="shared" si="323"/>
        <v>46050</v>
      </c>
      <c r="F81" s="14"/>
      <c r="G81" s="14">
        <v>56</v>
      </c>
      <c r="H81" s="14"/>
      <c r="I81" s="29"/>
      <c r="J81" s="29"/>
      <c r="K81" s="29"/>
      <c r="L81" s="29"/>
      <c r="M81" s="29"/>
      <c r="N81" s="29"/>
      <c r="O81" s="29"/>
      <c r="P81" s="29"/>
      <c r="Q81" s="29"/>
      <c r="R81" s="29"/>
      <c r="S81" s="29"/>
      <c r="T81" s="29"/>
      <c r="U81" s="29"/>
      <c r="V81" s="29"/>
      <c r="W81" s="29"/>
      <c r="X81" s="30"/>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29"/>
      <c r="IM81" s="29"/>
      <c r="IN81" s="29"/>
      <c r="IO81" s="29"/>
      <c r="IP81" s="29"/>
      <c r="IQ81" s="29"/>
      <c r="IR81" s="29"/>
      <c r="IS81" s="29"/>
      <c r="IT81" s="29"/>
      <c r="IU81" s="29"/>
      <c r="IV81" s="29"/>
      <c r="IW81" s="29"/>
      <c r="IX81" s="29"/>
      <c r="IY81" s="29"/>
      <c r="IZ81" s="29"/>
      <c r="JA81" s="29"/>
      <c r="JB81" s="29"/>
      <c r="JC81" s="29"/>
      <c r="JD81" s="29"/>
      <c r="JE81" s="29"/>
      <c r="JF81" s="29"/>
      <c r="JG81" s="29"/>
      <c r="JH81" s="29"/>
      <c r="JI81" s="29"/>
      <c r="JJ81" s="29"/>
      <c r="JK81" s="29"/>
      <c r="JL81" s="29"/>
      <c r="JM81" s="29"/>
      <c r="JN81" s="29"/>
      <c r="JO81" s="29"/>
      <c r="JP81" s="29"/>
      <c r="JQ81" s="29"/>
      <c r="JR81" s="29"/>
      <c r="JS81" s="29"/>
      <c r="JT81" s="29"/>
      <c r="JU81" s="29"/>
      <c r="JV81" s="29"/>
      <c r="JW81" s="29"/>
      <c r="JX81" s="29"/>
      <c r="JY81" s="29"/>
      <c r="JZ81" s="29"/>
      <c r="KA81" s="29"/>
      <c r="KB81" s="29"/>
      <c r="KC81" s="29"/>
      <c r="KD81" s="29"/>
      <c r="KE81" s="29"/>
      <c r="KF81" s="29"/>
      <c r="KG81" s="29"/>
      <c r="KH81" s="29"/>
      <c r="KI81" s="29"/>
      <c r="KJ81" s="29"/>
      <c r="KK81" s="29"/>
      <c r="KL81" s="29"/>
      <c r="KM81" s="29"/>
      <c r="KN81" s="29"/>
      <c r="KO81" s="29"/>
      <c r="KP81" s="29"/>
      <c r="KQ81" s="29"/>
      <c r="KR81" s="29"/>
      <c r="KS81" s="29"/>
      <c r="KT81" s="29"/>
      <c r="KU81" s="29"/>
      <c r="KV81" s="29"/>
      <c r="KW81" s="29"/>
      <c r="KX81" s="29"/>
      <c r="KY81" s="29"/>
      <c r="KZ81" s="29"/>
      <c r="LA81" s="29"/>
      <c r="LB81" s="29"/>
      <c r="LC81" s="29"/>
      <c r="LD81" s="29"/>
      <c r="LE81" s="29"/>
      <c r="LF81" s="29"/>
      <c r="LG81" s="29"/>
      <c r="LH81" s="29"/>
      <c r="LI81" s="29"/>
      <c r="LJ81" s="29"/>
      <c r="LK81" s="29"/>
      <c r="LL81" s="29"/>
      <c r="LM81" s="29"/>
      <c r="LN81" s="29"/>
      <c r="LO81" s="29"/>
      <c r="LP81" s="29"/>
      <c r="LQ81" s="29"/>
      <c r="LR81" s="29"/>
      <c r="LS81" s="29"/>
      <c r="LT81" s="29"/>
      <c r="LU81" s="29"/>
      <c r="LV81" s="29"/>
      <c r="LW81" s="29"/>
      <c r="LX81" s="29"/>
      <c r="LY81" s="29"/>
      <c r="LZ81" s="29"/>
      <c r="MA81" s="29"/>
      <c r="MB81" s="29"/>
      <c r="MC81" s="29"/>
      <c r="MD81" s="29"/>
      <c r="ME81" s="29"/>
      <c r="MF81" s="29"/>
      <c r="MG81" s="29"/>
      <c r="MH81" s="29"/>
      <c r="MI81" s="29"/>
      <c r="MJ81" s="29"/>
      <c r="MK81" s="29"/>
      <c r="ML81" s="29"/>
    </row>
    <row r="82" spans="1:350" s="3" customFormat="1" ht="29.25" customHeight="1" outlineLevel="1" thickBot="1">
      <c r="A82" s="33"/>
      <c r="B82" s="47" t="s">
        <v>215</v>
      </c>
      <c r="C82" s="42" t="s">
        <v>188</v>
      </c>
      <c r="D82" s="128">
        <f t="shared" ref="D82:D96" si="324">E79+1</f>
        <v>46030</v>
      </c>
      <c r="E82" s="128">
        <f t="shared" si="323"/>
        <v>46085</v>
      </c>
      <c r="F82" s="14"/>
      <c r="G82" s="14">
        <v>56</v>
      </c>
      <c r="H82" s="14">
        <v>54</v>
      </c>
      <c r="I82" s="29"/>
      <c r="J82" s="29"/>
      <c r="K82" s="29"/>
      <c r="L82" s="29"/>
      <c r="M82" s="29"/>
      <c r="N82" s="29"/>
      <c r="O82" s="29"/>
      <c r="P82" s="29"/>
      <c r="Q82" s="29"/>
      <c r="R82" s="29"/>
      <c r="S82" s="29"/>
      <c r="T82" s="29"/>
      <c r="U82" s="29"/>
      <c r="V82" s="29"/>
      <c r="W82" s="29"/>
      <c r="X82" s="30"/>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c r="IX82" s="29"/>
      <c r="IY82" s="29"/>
      <c r="IZ82" s="29"/>
      <c r="JA82" s="29"/>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c r="KT82" s="29"/>
      <c r="KU82" s="29"/>
      <c r="KV82" s="29"/>
      <c r="KW82" s="29"/>
      <c r="KX82" s="29"/>
      <c r="KY82" s="29"/>
      <c r="KZ82" s="29"/>
      <c r="LA82" s="29"/>
      <c r="LB82" s="29"/>
      <c r="LC82" s="29"/>
      <c r="LD82" s="29"/>
      <c r="LE82" s="29"/>
      <c r="LF82" s="29"/>
      <c r="LG82" s="29"/>
      <c r="LH82" s="29"/>
      <c r="LI82" s="29"/>
      <c r="LJ82" s="29"/>
      <c r="LK82" s="29"/>
      <c r="LL82" s="29"/>
      <c r="LM82" s="29"/>
      <c r="LN82" s="29"/>
      <c r="LO82" s="29"/>
      <c r="LP82" s="29"/>
      <c r="LQ82" s="29"/>
      <c r="LR82" s="29"/>
      <c r="LS82" s="29"/>
      <c r="LT82" s="29"/>
      <c r="LU82" s="29"/>
      <c r="LV82" s="29"/>
      <c r="LW82" s="29"/>
      <c r="LX82" s="29"/>
      <c r="LY82" s="29"/>
      <c r="LZ82" s="29"/>
      <c r="MA82" s="29"/>
      <c r="MB82" s="29"/>
      <c r="MC82" s="29"/>
      <c r="MD82" s="29"/>
      <c r="ME82" s="29"/>
      <c r="MF82" s="29"/>
      <c r="MG82" s="29"/>
      <c r="MH82" s="29"/>
      <c r="MI82" s="29"/>
      <c r="MJ82" s="29"/>
      <c r="MK82" s="29"/>
      <c r="ML82" s="29"/>
    </row>
    <row r="83" spans="1:350" s="3" customFormat="1" ht="29.25" customHeight="1" outlineLevel="1" thickBot="1">
      <c r="A83" s="33"/>
      <c r="B83" s="47" t="s">
        <v>214</v>
      </c>
      <c r="C83" s="42" t="s">
        <v>217</v>
      </c>
      <c r="D83" s="128">
        <f t="shared" si="324"/>
        <v>46044</v>
      </c>
      <c r="E83" s="128">
        <f t="shared" si="323"/>
        <v>46099</v>
      </c>
      <c r="F83" s="14"/>
      <c r="G83" s="14">
        <v>56</v>
      </c>
      <c r="H83" s="14">
        <v>54</v>
      </c>
      <c r="I83" s="29"/>
      <c r="J83" s="29"/>
      <c r="K83" s="29"/>
      <c r="L83" s="29"/>
      <c r="M83" s="29"/>
      <c r="N83" s="29"/>
      <c r="O83" s="29"/>
      <c r="P83" s="29"/>
      <c r="Q83" s="29"/>
      <c r="R83" s="29"/>
      <c r="S83" s="29"/>
      <c r="T83" s="29"/>
      <c r="U83" s="29"/>
      <c r="V83" s="29"/>
      <c r="W83" s="29"/>
      <c r="X83" s="30"/>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29"/>
      <c r="GV83" s="29"/>
      <c r="GW83" s="29"/>
      <c r="GX83" s="29"/>
      <c r="GY83" s="29"/>
      <c r="GZ83" s="29"/>
      <c r="HA83" s="29"/>
      <c r="HB83" s="29"/>
      <c r="HC83" s="29"/>
      <c r="HD83" s="29"/>
      <c r="HE83" s="29"/>
      <c r="HF83" s="29"/>
      <c r="HG83" s="29"/>
      <c r="HH83" s="29"/>
      <c r="HI83" s="29"/>
      <c r="HJ83" s="29"/>
      <c r="HK83" s="29"/>
      <c r="HL83" s="29"/>
      <c r="HM83" s="29"/>
      <c r="HN83" s="29"/>
      <c r="HO83" s="29"/>
      <c r="HP83" s="29"/>
      <c r="HQ83" s="29"/>
      <c r="HR83" s="29"/>
      <c r="HS83" s="29"/>
      <c r="HT83" s="29"/>
      <c r="HU83" s="29"/>
      <c r="HV83" s="29"/>
      <c r="HW83" s="29"/>
      <c r="HX83" s="29"/>
      <c r="HY83" s="29"/>
      <c r="HZ83" s="29"/>
      <c r="IA83" s="29"/>
      <c r="IB83" s="29"/>
      <c r="IC83" s="29"/>
      <c r="ID83" s="29"/>
      <c r="IE83" s="29"/>
      <c r="IF83" s="29"/>
      <c r="IG83" s="29"/>
      <c r="IH83" s="29"/>
      <c r="II83" s="29"/>
      <c r="IJ83" s="29"/>
      <c r="IK83" s="29"/>
      <c r="IL83" s="29"/>
      <c r="IM83" s="29"/>
      <c r="IN83" s="29"/>
      <c r="IO83" s="29"/>
      <c r="IP83" s="29"/>
      <c r="IQ83" s="29"/>
      <c r="IR83" s="29"/>
      <c r="IS83" s="29"/>
      <c r="IT83" s="29"/>
      <c r="IU83" s="29"/>
      <c r="IV83" s="29"/>
      <c r="IW83" s="29"/>
      <c r="IX83" s="29"/>
      <c r="IY83" s="29"/>
      <c r="IZ83" s="29"/>
      <c r="JA83" s="29"/>
      <c r="JB83" s="29"/>
      <c r="JC83" s="29"/>
      <c r="JD83" s="29"/>
      <c r="JE83" s="29"/>
      <c r="JF83" s="29"/>
      <c r="JG83" s="29"/>
      <c r="JH83" s="29"/>
      <c r="JI83" s="29"/>
      <c r="JJ83" s="29"/>
      <c r="JK83" s="29"/>
      <c r="JL83" s="29"/>
      <c r="JM83" s="29"/>
      <c r="JN83" s="29"/>
      <c r="JO83" s="29"/>
      <c r="JP83" s="29"/>
      <c r="JQ83" s="29"/>
      <c r="JR83" s="29"/>
      <c r="JS83" s="29"/>
      <c r="JT83" s="29"/>
      <c r="JU83" s="29"/>
      <c r="JV83" s="29"/>
      <c r="JW83" s="29"/>
      <c r="JX83" s="29"/>
      <c r="JY83" s="29"/>
      <c r="JZ83" s="29"/>
      <c r="KA83" s="29"/>
      <c r="KB83" s="29"/>
      <c r="KC83" s="29"/>
      <c r="KD83" s="29"/>
      <c r="KE83" s="29"/>
      <c r="KF83" s="29"/>
      <c r="KG83" s="29"/>
      <c r="KH83" s="29"/>
      <c r="KI83" s="29"/>
      <c r="KJ83" s="29"/>
      <c r="KK83" s="29"/>
      <c r="KL83" s="29"/>
      <c r="KM83" s="29"/>
      <c r="KN83" s="29"/>
      <c r="KO83" s="29"/>
      <c r="KP83" s="29"/>
      <c r="KQ83" s="29"/>
      <c r="KR83" s="29"/>
      <c r="KS83" s="29"/>
      <c r="KT83" s="29"/>
      <c r="KU83" s="29"/>
      <c r="KV83" s="29"/>
      <c r="KW83" s="29"/>
      <c r="KX83" s="29"/>
      <c r="KY83" s="29"/>
      <c r="KZ83" s="29"/>
      <c r="LA83" s="29"/>
      <c r="LB83" s="29"/>
      <c r="LC83" s="29"/>
      <c r="LD83" s="29"/>
      <c r="LE83" s="29"/>
      <c r="LF83" s="29"/>
      <c r="LG83" s="29"/>
      <c r="LH83" s="29"/>
      <c r="LI83" s="29"/>
      <c r="LJ83" s="29"/>
      <c r="LK83" s="29"/>
      <c r="LL83" s="29"/>
      <c r="LM83" s="29"/>
      <c r="LN83" s="29"/>
      <c r="LO83" s="29"/>
      <c r="LP83" s="29"/>
      <c r="LQ83" s="29"/>
      <c r="LR83" s="29"/>
      <c r="LS83" s="29"/>
      <c r="LT83" s="29"/>
      <c r="LU83" s="29"/>
      <c r="LV83" s="29"/>
      <c r="LW83" s="29"/>
      <c r="LX83" s="29"/>
      <c r="LY83" s="29"/>
      <c r="LZ83" s="29"/>
      <c r="MA83" s="29"/>
      <c r="MB83" s="29"/>
      <c r="MC83" s="29"/>
      <c r="MD83" s="29"/>
      <c r="ME83" s="29"/>
      <c r="MF83" s="29"/>
      <c r="MG83" s="29"/>
      <c r="MH83" s="29"/>
      <c r="MI83" s="29"/>
      <c r="MJ83" s="29"/>
      <c r="MK83" s="29"/>
      <c r="ML83" s="29"/>
    </row>
    <row r="84" spans="1:350" s="3" customFormat="1" ht="29.25" customHeight="1" outlineLevel="1" thickBot="1">
      <c r="A84" s="33"/>
      <c r="B84" s="163" t="s">
        <v>216</v>
      </c>
      <c r="C84" s="164"/>
      <c r="D84" s="165">
        <f t="shared" si="324"/>
        <v>46051</v>
      </c>
      <c r="E84" s="165">
        <f t="shared" si="323"/>
        <v>46106</v>
      </c>
      <c r="F84" s="14"/>
      <c r="G84" s="14">
        <v>56</v>
      </c>
      <c r="H84" s="14"/>
      <c r="I84" s="29"/>
      <c r="J84" s="29"/>
      <c r="K84" s="29"/>
      <c r="L84" s="29"/>
      <c r="M84" s="29"/>
      <c r="N84" s="29"/>
      <c r="O84" s="29"/>
      <c r="P84" s="29"/>
      <c r="Q84" s="29"/>
      <c r="R84" s="29"/>
      <c r="S84" s="29"/>
      <c r="T84" s="29"/>
      <c r="U84" s="29"/>
      <c r="V84" s="29"/>
      <c r="W84" s="29"/>
      <c r="X84" s="30"/>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c r="IX84" s="29"/>
      <c r="IY84" s="29"/>
      <c r="IZ84" s="29"/>
      <c r="JA84" s="29"/>
      <c r="JB84" s="29"/>
      <c r="JC84" s="29"/>
      <c r="JD84" s="29"/>
      <c r="JE84" s="29"/>
      <c r="JF84" s="29"/>
      <c r="JG84" s="29"/>
      <c r="JH84" s="29"/>
      <c r="JI84" s="29"/>
      <c r="JJ84" s="29"/>
      <c r="JK84" s="29"/>
      <c r="JL84" s="29"/>
      <c r="JM84" s="29"/>
      <c r="JN84" s="29"/>
      <c r="JO84" s="29"/>
      <c r="JP84" s="29"/>
      <c r="JQ84" s="29"/>
      <c r="JR84" s="29"/>
      <c r="JS84" s="29"/>
      <c r="JT84" s="29"/>
      <c r="JU84" s="29"/>
      <c r="JV84" s="29"/>
      <c r="JW84" s="29"/>
      <c r="JX84" s="29"/>
      <c r="JY84" s="29"/>
      <c r="JZ84" s="29"/>
      <c r="KA84" s="29"/>
      <c r="KB84" s="29"/>
      <c r="KC84" s="29"/>
      <c r="KD84" s="29"/>
      <c r="KE84" s="29"/>
      <c r="KF84" s="29"/>
      <c r="KG84" s="29"/>
      <c r="KH84" s="29"/>
      <c r="KI84" s="29"/>
      <c r="KJ84" s="29"/>
      <c r="KK84" s="29"/>
      <c r="KL84" s="29"/>
      <c r="KM84" s="29"/>
      <c r="KN84" s="29"/>
      <c r="KO84" s="29"/>
      <c r="KP84" s="29"/>
      <c r="KQ84" s="29"/>
      <c r="KR84" s="29"/>
      <c r="KS84" s="29"/>
      <c r="KT84" s="29"/>
      <c r="KU84" s="29"/>
      <c r="KV84" s="29"/>
      <c r="KW84" s="29"/>
      <c r="KX84" s="29"/>
      <c r="KY84" s="29"/>
      <c r="KZ84" s="29"/>
      <c r="LA84" s="29"/>
      <c r="LB84" s="29"/>
      <c r="LC84" s="29"/>
      <c r="LD84" s="29"/>
      <c r="LE84" s="29"/>
      <c r="LF84" s="29"/>
      <c r="LG84" s="29"/>
      <c r="LH84" s="29"/>
      <c r="LI84" s="29"/>
      <c r="LJ84" s="29"/>
      <c r="LK84" s="29"/>
      <c r="LL84" s="29"/>
      <c r="LM84" s="29"/>
      <c r="LN84" s="29"/>
      <c r="LO84" s="29"/>
      <c r="LP84" s="29"/>
      <c r="LQ84" s="29"/>
      <c r="LR84" s="29"/>
      <c r="LS84" s="29"/>
      <c r="LT84" s="29"/>
      <c r="LU84" s="29"/>
      <c r="LV84" s="29"/>
      <c r="LW84" s="29"/>
      <c r="LX84" s="29"/>
      <c r="LY84" s="29"/>
      <c r="LZ84" s="29"/>
      <c r="MA84" s="29"/>
      <c r="MB84" s="29"/>
      <c r="MC84" s="29"/>
      <c r="MD84" s="29"/>
      <c r="ME84" s="29"/>
      <c r="MF84" s="29"/>
      <c r="MG84" s="29"/>
      <c r="MH84" s="29"/>
      <c r="MI84" s="29"/>
      <c r="MJ84" s="29"/>
      <c r="MK84" s="29"/>
      <c r="ML84" s="29"/>
    </row>
    <row r="85" spans="1:350" s="3" customFormat="1" ht="29.25" customHeight="1" outlineLevel="1" thickBot="1">
      <c r="A85" s="33"/>
      <c r="B85" s="47" t="s">
        <v>215</v>
      </c>
      <c r="C85" s="42" t="s">
        <v>190</v>
      </c>
      <c r="D85" s="128">
        <f t="shared" si="324"/>
        <v>46086</v>
      </c>
      <c r="E85" s="128">
        <f t="shared" si="323"/>
        <v>46141</v>
      </c>
      <c r="F85" s="14"/>
      <c r="G85" s="14">
        <v>56</v>
      </c>
      <c r="H85" s="14">
        <v>54</v>
      </c>
      <c r="I85" s="29"/>
      <c r="J85" s="29"/>
      <c r="K85" s="29"/>
      <c r="L85" s="29"/>
      <c r="M85" s="29"/>
      <c r="N85" s="29"/>
      <c r="O85" s="29"/>
      <c r="P85" s="29"/>
      <c r="Q85" s="29"/>
      <c r="R85" s="29"/>
      <c r="S85" s="29"/>
      <c r="T85" s="29"/>
      <c r="U85" s="29"/>
      <c r="V85" s="29"/>
      <c r="W85" s="29"/>
      <c r="X85" s="30"/>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row>
    <row r="86" spans="1:350" s="3" customFormat="1" ht="29.25" customHeight="1" outlineLevel="1" thickBot="1">
      <c r="A86" s="33"/>
      <c r="B86" s="47" t="s">
        <v>214</v>
      </c>
      <c r="C86" s="42" t="s">
        <v>73</v>
      </c>
      <c r="D86" s="128">
        <f t="shared" si="324"/>
        <v>46100</v>
      </c>
      <c r="E86" s="128">
        <f t="shared" si="323"/>
        <v>46155</v>
      </c>
      <c r="F86" s="14"/>
      <c r="G86" s="14">
        <v>56</v>
      </c>
      <c r="H86" s="14"/>
      <c r="I86" s="29"/>
      <c r="J86" s="29"/>
      <c r="K86" s="29"/>
      <c r="L86" s="29"/>
      <c r="M86" s="29"/>
      <c r="N86" s="29"/>
      <c r="O86" s="29"/>
      <c r="P86" s="29"/>
      <c r="Q86" s="29"/>
      <c r="R86" s="29"/>
      <c r="S86" s="29"/>
      <c r="T86" s="29"/>
      <c r="U86" s="29"/>
      <c r="V86" s="29"/>
      <c r="W86" s="29"/>
      <c r="X86" s="30"/>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c r="IX86" s="29"/>
      <c r="IY86" s="29"/>
      <c r="IZ86" s="29"/>
      <c r="JA86" s="29"/>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c r="KT86" s="29"/>
      <c r="KU86" s="29"/>
      <c r="KV86" s="29"/>
      <c r="KW86" s="29"/>
      <c r="KX86" s="29"/>
      <c r="KY86" s="29"/>
      <c r="KZ86" s="29"/>
      <c r="LA86" s="29"/>
      <c r="LB86" s="29"/>
      <c r="LC86" s="29"/>
      <c r="LD86" s="29"/>
      <c r="LE86" s="29"/>
      <c r="LF86" s="29"/>
      <c r="LG86" s="29"/>
      <c r="LH86" s="29"/>
      <c r="LI86" s="29"/>
      <c r="LJ86" s="29"/>
      <c r="LK86" s="29"/>
      <c r="LL86" s="29"/>
      <c r="LM86" s="29"/>
      <c r="LN86" s="29"/>
      <c r="LO86" s="29"/>
      <c r="LP86" s="29"/>
      <c r="LQ86" s="29"/>
      <c r="LR86" s="29"/>
      <c r="LS86" s="29"/>
      <c r="LT86" s="29"/>
      <c r="LU86" s="29"/>
      <c r="LV86" s="29"/>
      <c r="LW86" s="29"/>
      <c r="LX86" s="29"/>
      <c r="LY86" s="29"/>
      <c r="LZ86" s="29"/>
      <c r="MA86" s="29"/>
      <c r="MB86" s="29"/>
      <c r="MC86" s="29"/>
      <c r="MD86" s="29"/>
      <c r="ME86" s="29"/>
      <c r="MF86" s="29"/>
      <c r="MG86" s="29"/>
      <c r="MH86" s="29"/>
      <c r="MI86" s="29"/>
      <c r="MJ86" s="29"/>
      <c r="MK86" s="29"/>
      <c r="ML86" s="29"/>
    </row>
    <row r="87" spans="1:350" s="3" customFormat="1" ht="29.25" customHeight="1" outlineLevel="1" thickBot="1">
      <c r="A87" s="33"/>
      <c r="B87" s="163" t="s">
        <v>216</v>
      </c>
      <c r="C87" s="164"/>
      <c r="D87" s="165">
        <f t="shared" si="324"/>
        <v>46107</v>
      </c>
      <c r="E87" s="165">
        <f t="shared" si="323"/>
        <v>46162</v>
      </c>
      <c r="F87" s="14"/>
      <c r="G87" s="14">
        <v>56</v>
      </c>
      <c r="H87" s="14"/>
      <c r="I87" s="29"/>
      <c r="J87" s="29"/>
      <c r="K87" s="29"/>
      <c r="L87" s="29"/>
      <c r="M87" s="29"/>
      <c r="N87" s="29"/>
      <c r="O87" s="29"/>
      <c r="P87" s="29"/>
      <c r="Q87" s="29"/>
      <c r="R87" s="29"/>
      <c r="S87" s="29"/>
      <c r="T87" s="29"/>
      <c r="U87" s="29"/>
      <c r="V87" s="29"/>
      <c r="W87" s="29"/>
      <c r="X87" s="30"/>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row>
    <row r="88" spans="1:350" s="3" customFormat="1" ht="29.25" customHeight="1" outlineLevel="1" thickBot="1">
      <c r="A88" s="33"/>
      <c r="B88" s="47" t="s">
        <v>215</v>
      </c>
      <c r="C88" s="42" t="s">
        <v>82</v>
      </c>
      <c r="D88" s="128">
        <f t="shared" si="324"/>
        <v>46142</v>
      </c>
      <c r="E88" s="128">
        <f t="shared" si="323"/>
        <v>46197</v>
      </c>
      <c r="F88" s="14"/>
      <c r="G88" s="14">
        <v>56</v>
      </c>
      <c r="H88" s="14"/>
      <c r="I88" s="29"/>
      <c r="J88" s="29"/>
      <c r="K88" s="29"/>
      <c r="L88" s="29"/>
      <c r="M88" s="29"/>
      <c r="N88" s="29"/>
      <c r="O88" s="29"/>
      <c r="P88" s="29"/>
      <c r="Q88" s="29"/>
      <c r="R88" s="29"/>
      <c r="S88" s="29"/>
      <c r="T88" s="29"/>
      <c r="U88" s="29"/>
      <c r="V88" s="29"/>
      <c r="W88" s="29"/>
      <c r="X88" s="30"/>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row>
    <row r="89" spans="1:350" s="3" customFormat="1" ht="29.25" customHeight="1" outlineLevel="1" thickBot="1">
      <c r="A89" s="33"/>
      <c r="B89" s="47" t="s">
        <v>214</v>
      </c>
      <c r="C89" s="42"/>
      <c r="D89" s="128">
        <f t="shared" si="324"/>
        <v>46156</v>
      </c>
      <c r="E89" s="128">
        <f t="shared" si="323"/>
        <v>46211</v>
      </c>
      <c r="F89" s="14"/>
      <c r="G89" s="14">
        <v>56</v>
      </c>
      <c r="H89" s="14"/>
      <c r="I89" s="29"/>
      <c r="J89" s="29"/>
      <c r="K89" s="29"/>
      <c r="L89" s="29"/>
      <c r="M89" s="29"/>
      <c r="N89" s="29"/>
      <c r="O89" s="29"/>
      <c r="P89" s="29"/>
      <c r="Q89" s="29"/>
      <c r="R89" s="29"/>
      <c r="S89" s="29"/>
      <c r="T89" s="29"/>
      <c r="U89" s="29"/>
      <c r="V89" s="29"/>
      <c r="W89" s="29"/>
      <c r="X89" s="30"/>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c r="IX89" s="29"/>
      <c r="IY89" s="29"/>
      <c r="IZ89" s="29"/>
      <c r="JA89" s="29"/>
      <c r="JB89" s="29"/>
      <c r="JC89" s="29"/>
      <c r="JD89" s="29"/>
      <c r="JE89" s="29"/>
      <c r="JF89" s="29"/>
      <c r="JG89" s="29"/>
      <c r="JH89" s="29"/>
      <c r="JI89" s="29"/>
      <c r="JJ89" s="29"/>
      <c r="JK89" s="29"/>
      <c r="JL89" s="29"/>
      <c r="JM89" s="29"/>
      <c r="JN89" s="29"/>
      <c r="JO89" s="29"/>
      <c r="JP89" s="29"/>
      <c r="JQ89" s="29"/>
      <c r="JR89" s="29"/>
      <c r="JS89" s="29"/>
      <c r="JT89" s="29"/>
      <c r="JU89" s="29"/>
      <c r="JV89" s="29"/>
      <c r="JW89" s="29"/>
      <c r="JX89" s="29"/>
      <c r="JY89" s="29"/>
      <c r="JZ89" s="29"/>
      <c r="KA89" s="29"/>
      <c r="KB89" s="29"/>
      <c r="KC89" s="29"/>
      <c r="KD89" s="29"/>
      <c r="KE89" s="29"/>
      <c r="KF89" s="29"/>
      <c r="KG89" s="29"/>
      <c r="KH89" s="29"/>
      <c r="KI89" s="29"/>
      <c r="KJ89" s="29"/>
      <c r="KK89" s="29"/>
      <c r="KL89" s="29"/>
      <c r="KM89" s="29"/>
      <c r="KN89" s="29"/>
      <c r="KO89" s="29"/>
      <c r="KP89" s="29"/>
      <c r="KQ89" s="29"/>
      <c r="KR89" s="29"/>
      <c r="KS89" s="29"/>
      <c r="KT89" s="29"/>
      <c r="KU89" s="29"/>
      <c r="KV89" s="29"/>
      <c r="KW89" s="29"/>
      <c r="KX89" s="29"/>
      <c r="KY89" s="29"/>
      <c r="KZ89" s="29"/>
      <c r="LA89" s="29"/>
      <c r="LB89" s="29"/>
      <c r="LC89" s="29"/>
      <c r="LD89" s="29"/>
      <c r="LE89" s="29"/>
      <c r="LF89" s="29"/>
      <c r="LG89" s="29"/>
      <c r="LH89" s="29"/>
      <c r="LI89" s="29"/>
      <c r="LJ89" s="29"/>
      <c r="LK89" s="29"/>
      <c r="LL89" s="29"/>
      <c r="LM89" s="29"/>
      <c r="LN89" s="29"/>
      <c r="LO89" s="29"/>
      <c r="LP89" s="29"/>
      <c r="LQ89" s="29"/>
      <c r="LR89" s="29"/>
      <c r="LS89" s="29"/>
      <c r="LT89" s="29"/>
      <c r="LU89" s="29"/>
      <c r="LV89" s="29"/>
      <c r="LW89" s="29"/>
      <c r="LX89" s="29"/>
      <c r="LY89" s="29"/>
      <c r="LZ89" s="29"/>
      <c r="MA89" s="29"/>
      <c r="MB89" s="29"/>
      <c r="MC89" s="29"/>
      <c r="MD89" s="29"/>
      <c r="ME89" s="29"/>
      <c r="MF89" s="29"/>
      <c r="MG89" s="29"/>
      <c r="MH89" s="29"/>
      <c r="MI89" s="29"/>
      <c r="MJ89" s="29"/>
      <c r="MK89" s="29"/>
      <c r="ML89" s="29"/>
    </row>
    <row r="90" spans="1:350" s="3" customFormat="1" ht="29.25" customHeight="1" outlineLevel="1" thickBot="1">
      <c r="A90" s="33"/>
      <c r="B90" s="163" t="s">
        <v>216</v>
      </c>
      <c r="C90" s="164"/>
      <c r="D90" s="165">
        <f t="shared" si="324"/>
        <v>46163</v>
      </c>
      <c r="E90" s="165">
        <f t="shared" si="323"/>
        <v>46218</v>
      </c>
      <c r="F90" s="14"/>
      <c r="G90" s="14">
        <v>56</v>
      </c>
      <c r="H90" s="14"/>
      <c r="I90" s="29"/>
      <c r="J90" s="29"/>
      <c r="K90" s="29"/>
      <c r="L90" s="29"/>
      <c r="M90" s="29"/>
      <c r="N90" s="29"/>
      <c r="O90" s="29"/>
      <c r="P90" s="29"/>
      <c r="Q90" s="29"/>
      <c r="R90" s="29"/>
      <c r="S90" s="29"/>
      <c r="T90" s="29"/>
      <c r="U90" s="29"/>
      <c r="V90" s="29"/>
      <c r="W90" s="29"/>
      <c r="X90" s="30"/>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c r="IX90" s="29"/>
      <c r="IY90" s="29"/>
      <c r="IZ90" s="29"/>
      <c r="JA90" s="29"/>
      <c r="JB90" s="29"/>
      <c r="JC90" s="29"/>
      <c r="JD90" s="29"/>
      <c r="JE90" s="29"/>
      <c r="JF90" s="29"/>
      <c r="JG90" s="29"/>
      <c r="JH90" s="29"/>
      <c r="JI90" s="29"/>
      <c r="JJ90" s="29"/>
      <c r="JK90" s="29"/>
      <c r="JL90" s="29"/>
      <c r="JM90" s="29"/>
      <c r="JN90" s="29"/>
      <c r="JO90" s="29"/>
      <c r="JP90" s="29"/>
      <c r="JQ90" s="29"/>
      <c r="JR90" s="29"/>
      <c r="JS90" s="29"/>
      <c r="JT90" s="29"/>
      <c r="JU90" s="29"/>
      <c r="JV90" s="29"/>
      <c r="JW90" s="29"/>
      <c r="JX90" s="29"/>
      <c r="JY90" s="29"/>
      <c r="JZ90" s="29"/>
      <c r="KA90" s="29"/>
      <c r="KB90" s="29"/>
      <c r="KC90" s="29"/>
      <c r="KD90" s="29"/>
      <c r="KE90" s="29"/>
      <c r="KF90" s="29"/>
      <c r="KG90" s="29"/>
      <c r="KH90" s="29"/>
      <c r="KI90" s="29"/>
      <c r="KJ90" s="29"/>
      <c r="KK90" s="29"/>
      <c r="KL90" s="29"/>
      <c r="KM90" s="29"/>
      <c r="KN90" s="29"/>
      <c r="KO90" s="29"/>
      <c r="KP90" s="29"/>
      <c r="KQ90" s="29"/>
      <c r="KR90" s="29"/>
      <c r="KS90" s="29"/>
      <c r="KT90" s="29"/>
      <c r="KU90" s="29"/>
      <c r="KV90" s="29"/>
      <c r="KW90" s="29"/>
      <c r="KX90" s="29"/>
      <c r="KY90" s="29"/>
      <c r="KZ90" s="29"/>
      <c r="LA90" s="29"/>
      <c r="LB90" s="29"/>
      <c r="LC90" s="29"/>
      <c r="LD90" s="29"/>
      <c r="LE90" s="29"/>
      <c r="LF90" s="29"/>
      <c r="LG90" s="29"/>
      <c r="LH90" s="29"/>
      <c r="LI90" s="29"/>
      <c r="LJ90" s="29"/>
      <c r="LK90" s="29"/>
      <c r="LL90" s="29"/>
      <c r="LM90" s="29"/>
      <c r="LN90" s="29"/>
      <c r="LO90" s="29"/>
      <c r="LP90" s="29"/>
      <c r="LQ90" s="29"/>
      <c r="LR90" s="29"/>
      <c r="LS90" s="29"/>
      <c r="LT90" s="29"/>
      <c r="LU90" s="29"/>
      <c r="LV90" s="29"/>
      <c r="LW90" s="29"/>
      <c r="LX90" s="29"/>
      <c r="LY90" s="29"/>
      <c r="LZ90" s="29"/>
      <c r="MA90" s="29"/>
      <c r="MB90" s="29"/>
      <c r="MC90" s="29"/>
      <c r="MD90" s="29"/>
      <c r="ME90" s="29"/>
      <c r="MF90" s="29"/>
      <c r="MG90" s="29"/>
      <c r="MH90" s="29"/>
      <c r="MI90" s="29"/>
      <c r="MJ90" s="29"/>
      <c r="MK90" s="29"/>
      <c r="ML90" s="29"/>
    </row>
    <row r="91" spans="1:350" s="3" customFormat="1" ht="29.25" customHeight="1" outlineLevel="1" thickBot="1">
      <c r="A91" s="33"/>
      <c r="B91" s="47" t="s">
        <v>215</v>
      </c>
      <c r="C91" s="42" t="s">
        <v>85</v>
      </c>
      <c r="D91" s="128">
        <f t="shared" si="324"/>
        <v>46198</v>
      </c>
      <c r="E91" s="128">
        <f t="shared" si="323"/>
        <v>46253</v>
      </c>
      <c r="F91" s="14"/>
      <c r="G91" s="14">
        <v>56</v>
      </c>
      <c r="H91" s="14"/>
      <c r="I91" s="29"/>
      <c r="J91" s="29"/>
      <c r="K91" s="29"/>
      <c r="L91" s="29"/>
      <c r="M91" s="29"/>
      <c r="N91" s="29"/>
      <c r="O91" s="29"/>
      <c r="P91" s="29"/>
      <c r="Q91" s="29"/>
      <c r="R91" s="29"/>
      <c r="S91" s="29"/>
      <c r="T91" s="29"/>
      <c r="U91" s="29"/>
      <c r="V91" s="29"/>
      <c r="W91" s="29"/>
      <c r="X91" s="30"/>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c r="IX91" s="29"/>
      <c r="IY91" s="29"/>
      <c r="IZ91" s="29"/>
      <c r="JA91" s="29"/>
      <c r="JB91" s="29"/>
      <c r="JC91" s="29"/>
      <c r="JD91" s="29"/>
      <c r="JE91" s="29"/>
      <c r="JF91" s="29"/>
      <c r="JG91" s="29"/>
      <c r="JH91" s="29"/>
      <c r="JI91" s="29"/>
      <c r="JJ91" s="29"/>
      <c r="JK91" s="29"/>
      <c r="JL91" s="29"/>
      <c r="JM91" s="29"/>
      <c r="JN91" s="29"/>
      <c r="JO91" s="29"/>
      <c r="JP91" s="29"/>
      <c r="JQ91" s="29"/>
      <c r="JR91" s="29"/>
      <c r="JS91" s="29"/>
      <c r="JT91" s="29"/>
      <c r="JU91" s="29"/>
      <c r="JV91" s="29"/>
      <c r="JW91" s="29"/>
      <c r="JX91" s="29"/>
      <c r="JY91" s="29"/>
      <c r="JZ91" s="29"/>
      <c r="KA91" s="29"/>
      <c r="KB91" s="29"/>
      <c r="KC91" s="29"/>
      <c r="KD91" s="29"/>
      <c r="KE91" s="29"/>
      <c r="KF91" s="29"/>
      <c r="KG91" s="29"/>
      <c r="KH91" s="29"/>
      <c r="KI91" s="29"/>
      <c r="KJ91" s="29"/>
      <c r="KK91" s="29"/>
      <c r="KL91" s="29"/>
      <c r="KM91" s="29"/>
      <c r="KN91" s="29"/>
      <c r="KO91" s="29"/>
      <c r="KP91" s="29"/>
      <c r="KQ91" s="29"/>
      <c r="KR91" s="29"/>
      <c r="KS91" s="29"/>
      <c r="KT91" s="29"/>
      <c r="KU91" s="29"/>
      <c r="KV91" s="29"/>
      <c r="KW91" s="29"/>
      <c r="KX91" s="29"/>
      <c r="KY91" s="29"/>
      <c r="KZ91" s="29"/>
      <c r="LA91" s="29"/>
      <c r="LB91" s="29"/>
      <c r="LC91" s="29"/>
      <c r="LD91" s="29"/>
      <c r="LE91" s="29"/>
      <c r="LF91" s="29"/>
      <c r="LG91" s="29"/>
      <c r="LH91" s="29"/>
      <c r="LI91" s="29"/>
      <c r="LJ91" s="29"/>
      <c r="LK91" s="29"/>
      <c r="LL91" s="29"/>
      <c r="LM91" s="29"/>
      <c r="LN91" s="29"/>
      <c r="LO91" s="29"/>
      <c r="LP91" s="29"/>
      <c r="LQ91" s="29"/>
      <c r="LR91" s="29"/>
      <c r="LS91" s="29"/>
      <c r="LT91" s="29"/>
      <c r="LU91" s="29"/>
      <c r="LV91" s="29"/>
      <c r="LW91" s="29"/>
      <c r="LX91" s="29"/>
      <c r="LY91" s="29"/>
      <c r="LZ91" s="29"/>
      <c r="MA91" s="29"/>
      <c r="MB91" s="29"/>
      <c r="MC91" s="29"/>
      <c r="MD91" s="29"/>
      <c r="ME91" s="29"/>
      <c r="MF91" s="29"/>
      <c r="MG91" s="29"/>
      <c r="MH91" s="29"/>
      <c r="MI91" s="29"/>
      <c r="MJ91" s="29"/>
      <c r="MK91" s="29"/>
      <c r="ML91" s="29"/>
    </row>
    <row r="92" spans="1:350" s="3" customFormat="1" ht="29.25" customHeight="1" outlineLevel="1" thickBot="1">
      <c r="A92" s="33" t="s">
        <v>218</v>
      </c>
      <c r="B92" s="47" t="s">
        <v>214</v>
      </c>
      <c r="C92" s="42"/>
      <c r="D92" s="128">
        <f t="shared" si="324"/>
        <v>46212</v>
      </c>
      <c r="E92" s="128">
        <f t="shared" si="323"/>
        <v>46267</v>
      </c>
      <c r="F92" s="14"/>
      <c r="G92" s="14">
        <v>56</v>
      </c>
      <c r="H92" s="14"/>
      <c r="I92" s="29"/>
      <c r="J92" s="29"/>
      <c r="K92" s="29"/>
      <c r="L92" s="29"/>
      <c r="M92" s="29"/>
      <c r="N92" s="29"/>
      <c r="O92" s="29"/>
      <c r="P92" s="29"/>
      <c r="Q92" s="29"/>
      <c r="R92" s="29"/>
      <c r="S92" s="29"/>
      <c r="T92" s="29"/>
      <c r="U92" s="29"/>
      <c r="V92" s="29"/>
      <c r="W92" s="29"/>
      <c r="X92" s="30"/>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c r="IX92" s="29"/>
      <c r="IY92" s="29"/>
      <c r="IZ92" s="29"/>
      <c r="JA92" s="29"/>
      <c r="JB92" s="29"/>
      <c r="JC92" s="29"/>
      <c r="JD92" s="29"/>
      <c r="JE92" s="29"/>
      <c r="JF92" s="29"/>
      <c r="JG92" s="29"/>
      <c r="JH92" s="29"/>
      <c r="JI92" s="29"/>
      <c r="JJ92" s="29"/>
      <c r="JK92" s="29"/>
      <c r="JL92" s="29"/>
      <c r="JM92" s="29"/>
      <c r="JN92" s="29"/>
      <c r="JO92" s="29"/>
      <c r="JP92" s="29"/>
      <c r="JQ92" s="29"/>
      <c r="JR92" s="29"/>
      <c r="JS92" s="29"/>
      <c r="JT92" s="29"/>
      <c r="JU92" s="29"/>
      <c r="JV92" s="29"/>
      <c r="JW92" s="29"/>
      <c r="JX92" s="29"/>
      <c r="JY92" s="29"/>
      <c r="JZ92" s="29"/>
      <c r="KA92" s="29"/>
      <c r="KB92" s="29"/>
      <c r="KC92" s="29"/>
      <c r="KD92" s="29"/>
      <c r="KE92" s="29"/>
      <c r="KF92" s="29"/>
      <c r="KG92" s="29"/>
      <c r="KH92" s="29"/>
      <c r="KI92" s="29"/>
      <c r="KJ92" s="29"/>
      <c r="KK92" s="29"/>
      <c r="KL92" s="29"/>
      <c r="KM92" s="29"/>
      <c r="KN92" s="29"/>
      <c r="KO92" s="29"/>
      <c r="KP92" s="29"/>
      <c r="KQ92" s="29"/>
      <c r="KR92" s="29"/>
      <c r="KS92" s="29"/>
      <c r="KT92" s="29"/>
      <c r="KU92" s="29"/>
      <c r="KV92" s="29"/>
      <c r="KW92" s="29"/>
      <c r="KX92" s="29"/>
      <c r="KY92" s="29"/>
      <c r="KZ92" s="29"/>
      <c r="LA92" s="29"/>
      <c r="LB92" s="29"/>
      <c r="LC92" s="29"/>
      <c r="LD92" s="29"/>
      <c r="LE92" s="29"/>
      <c r="LF92" s="29"/>
      <c r="LG92" s="29"/>
      <c r="LH92" s="29"/>
      <c r="LI92" s="29"/>
      <c r="LJ92" s="29"/>
      <c r="LK92" s="29"/>
      <c r="LL92" s="29"/>
      <c r="LM92" s="29"/>
      <c r="LN92" s="29"/>
      <c r="LO92" s="29"/>
      <c r="LP92" s="29"/>
      <c r="LQ92" s="29"/>
      <c r="LR92" s="29"/>
      <c r="LS92" s="29"/>
      <c r="LT92" s="29"/>
      <c r="LU92" s="29"/>
      <c r="LV92" s="29"/>
      <c r="LW92" s="29"/>
      <c r="LX92" s="29"/>
      <c r="LY92" s="29"/>
      <c r="LZ92" s="29"/>
      <c r="MA92" s="29"/>
      <c r="MB92" s="29"/>
      <c r="MC92" s="29"/>
      <c r="MD92" s="29"/>
      <c r="ME92" s="29"/>
      <c r="MF92" s="29"/>
      <c r="MG92" s="29"/>
      <c r="MH92" s="29"/>
      <c r="MI92" s="29"/>
      <c r="MJ92" s="29"/>
      <c r="MK92" s="29"/>
      <c r="ML92" s="29"/>
    </row>
    <row r="93" spans="1:350" s="3" customFormat="1" ht="29.25" customHeight="1" outlineLevel="1" thickBot="1">
      <c r="A93" s="33"/>
      <c r="B93" s="163" t="s">
        <v>216</v>
      </c>
      <c r="C93" s="164"/>
      <c r="D93" s="165">
        <f t="shared" si="324"/>
        <v>46219</v>
      </c>
      <c r="E93" s="165">
        <f t="shared" si="323"/>
        <v>46274</v>
      </c>
      <c r="F93" s="14"/>
      <c r="G93" s="14">
        <v>56</v>
      </c>
      <c r="H93" s="14"/>
      <c r="I93" s="29"/>
      <c r="J93" s="29"/>
      <c r="K93" s="29"/>
      <c r="L93" s="29"/>
      <c r="M93" s="29"/>
      <c r="N93" s="29"/>
      <c r="O93" s="29"/>
      <c r="P93" s="29"/>
      <c r="Q93" s="29"/>
      <c r="R93" s="29"/>
      <c r="S93" s="29"/>
      <c r="T93" s="29"/>
      <c r="U93" s="29"/>
      <c r="V93" s="29"/>
      <c r="W93" s="29"/>
      <c r="X93" s="30"/>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c r="IX93" s="29"/>
      <c r="IY93" s="29"/>
      <c r="IZ93" s="29"/>
      <c r="JA93" s="29"/>
      <c r="JB93" s="29"/>
      <c r="JC93" s="29"/>
      <c r="JD93" s="29"/>
      <c r="JE93" s="29"/>
      <c r="JF93" s="29"/>
      <c r="JG93" s="29"/>
      <c r="JH93" s="29"/>
      <c r="JI93" s="29"/>
      <c r="JJ93" s="29"/>
      <c r="JK93" s="29"/>
      <c r="JL93" s="29"/>
      <c r="JM93" s="29"/>
      <c r="JN93" s="29"/>
      <c r="JO93" s="29"/>
      <c r="JP93" s="29"/>
      <c r="JQ93" s="29"/>
      <c r="JR93" s="29"/>
      <c r="JS93" s="29"/>
      <c r="JT93" s="29"/>
      <c r="JU93" s="29"/>
      <c r="JV93" s="29"/>
      <c r="JW93" s="29"/>
      <c r="JX93" s="29"/>
      <c r="JY93" s="29"/>
      <c r="JZ93" s="29"/>
      <c r="KA93" s="29"/>
      <c r="KB93" s="29"/>
      <c r="KC93" s="29"/>
      <c r="KD93" s="29"/>
      <c r="KE93" s="29"/>
      <c r="KF93" s="29"/>
      <c r="KG93" s="29"/>
      <c r="KH93" s="29"/>
      <c r="KI93" s="29"/>
      <c r="KJ93" s="29"/>
      <c r="KK93" s="29"/>
      <c r="KL93" s="29"/>
      <c r="KM93" s="29"/>
      <c r="KN93" s="29"/>
      <c r="KO93" s="29"/>
      <c r="KP93" s="29"/>
      <c r="KQ93" s="29"/>
      <c r="KR93" s="29"/>
      <c r="KS93" s="29"/>
      <c r="KT93" s="29"/>
      <c r="KU93" s="29"/>
      <c r="KV93" s="29"/>
      <c r="KW93" s="29"/>
      <c r="KX93" s="29"/>
      <c r="KY93" s="29"/>
      <c r="KZ93" s="29"/>
      <c r="LA93" s="29"/>
      <c r="LB93" s="29"/>
      <c r="LC93" s="29"/>
      <c r="LD93" s="29"/>
      <c r="LE93" s="29"/>
      <c r="LF93" s="29"/>
      <c r="LG93" s="29"/>
      <c r="LH93" s="29"/>
      <c r="LI93" s="29"/>
      <c r="LJ93" s="29"/>
      <c r="LK93" s="29"/>
      <c r="LL93" s="29"/>
      <c r="LM93" s="29"/>
      <c r="LN93" s="29"/>
      <c r="LO93" s="29"/>
      <c r="LP93" s="29"/>
      <c r="LQ93" s="29"/>
      <c r="LR93" s="29"/>
      <c r="LS93" s="29"/>
      <c r="LT93" s="29"/>
      <c r="LU93" s="29"/>
      <c r="LV93" s="29"/>
      <c r="LW93" s="29"/>
      <c r="LX93" s="29"/>
      <c r="LY93" s="29"/>
      <c r="LZ93" s="29"/>
      <c r="MA93" s="29"/>
      <c r="MB93" s="29"/>
      <c r="MC93" s="29"/>
      <c r="MD93" s="29"/>
      <c r="ME93" s="29"/>
      <c r="MF93" s="29"/>
      <c r="MG93" s="29"/>
      <c r="MH93" s="29"/>
      <c r="MI93" s="29"/>
      <c r="MJ93" s="29"/>
      <c r="MK93" s="29"/>
      <c r="ML93" s="29"/>
    </row>
    <row r="94" spans="1:350" s="3" customFormat="1" ht="29.25" customHeight="1" outlineLevel="1" thickBot="1">
      <c r="A94" s="33"/>
      <c r="B94" s="47" t="s">
        <v>215</v>
      </c>
      <c r="C94" s="42" t="s">
        <v>85</v>
      </c>
      <c r="D94" s="128">
        <f t="shared" si="324"/>
        <v>46254</v>
      </c>
      <c r="E94" s="128">
        <f t="shared" si="323"/>
        <v>46309</v>
      </c>
      <c r="F94" s="14"/>
      <c r="G94" s="14">
        <v>56</v>
      </c>
      <c r="H94" s="14"/>
      <c r="I94" s="29"/>
      <c r="J94" s="29"/>
      <c r="K94" s="29"/>
      <c r="L94" s="29"/>
      <c r="M94" s="29"/>
      <c r="N94" s="29"/>
      <c r="O94" s="29"/>
      <c r="P94" s="29"/>
      <c r="Q94" s="29"/>
      <c r="R94" s="29"/>
      <c r="S94" s="29"/>
      <c r="T94" s="29"/>
      <c r="U94" s="29"/>
      <c r="V94" s="29"/>
      <c r="W94" s="29"/>
      <c r="X94" s="30"/>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c r="IX94" s="29"/>
      <c r="IY94" s="29"/>
      <c r="IZ94" s="29"/>
      <c r="JA94" s="29"/>
      <c r="JB94" s="29"/>
      <c r="JC94" s="29"/>
      <c r="JD94" s="29"/>
      <c r="JE94" s="29"/>
      <c r="JF94" s="29"/>
      <c r="JG94" s="29"/>
      <c r="JH94" s="29"/>
      <c r="JI94" s="29"/>
      <c r="JJ94" s="29"/>
      <c r="JK94" s="29"/>
      <c r="JL94" s="29"/>
      <c r="JM94" s="29"/>
      <c r="JN94" s="29"/>
      <c r="JO94" s="29"/>
      <c r="JP94" s="29"/>
      <c r="JQ94" s="29"/>
      <c r="JR94" s="29"/>
      <c r="JS94" s="29"/>
      <c r="JT94" s="29"/>
      <c r="JU94" s="29"/>
      <c r="JV94" s="29"/>
      <c r="JW94" s="29"/>
      <c r="JX94" s="29"/>
      <c r="JY94" s="29"/>
      <c r="JZ94" s="29"/>
      <c r="KA94" s="29"/>
      <c r="KB94" s="29"/>
      <c r="KC94" s="29"/>
      <c r="KD94" s="29"/>
      <c r="KE94" s="29"/>
      <c r="KF94" s="29"/>
      <c r="KG94" s="29"/>
      <c r="KH94" s="29"/>
      <c r="KI94" s="29"/>
      <c r="KJ94" s="29"/>
      <c r="KK94" s="29"/>
      <c r="KL94" s="29"/>
      <c r="KM94" s="29"/>
      <c r="KN94" s="29"/>
      <c r="KO94" s="29"/>
      <c r="KP94" s="29"/>
      <c r="KQ94" s="29"/>
      <c r="KR94" s="29"/>
      <c r="KS94" s="29"/>
      <c r="KT94" s="29"/>
      <c r="KU94" s="29"/>
      <c r="KV94" s="29"/>
      <c r="KW94" s="29"/>
      <c r="KX94" s="29"/>
      <c r="KY94" s="29"/>
      <c r="KZ94" s="29"/>
      <c r="LA94" s="29"/>
      <c r="LB94" s="29"/>
      <c r="LC94" s="29"/>
      <c r="LD94" s="29"/>
      <c r="LE94" s="29"/>
      <c r="LF94" s="29"/>
      <c r="LG94" s="29"/>
      <c r="LH94" s="29"/>
      <c r="LI94" s="29"/>
      <c r="LJ94" s="29"/>
      <c r="LK94" s="29"/>
      <c r="LL94" s="29"/>
      <c r="LM94" s="29"/>
      <c r="LN94" s="29"/>
      <c r="LO94" s="29"/>
      <c r="LP94" s="29"/>
      <c r="LQ94" s="29"/>
      <c r="LR94" s="29"/>
      <c r="LS94" s="29"/>
      <c r="LT94" s="29"/>
      <c r="LU94" s="29"/>
      <c r="LV94" s="29"/>
      <c r="LW94" s="29"/>
      <c r="LX94" s="29"/>
      <c r="LY94" s="29"/>
      <c r="LZ94" s="29"/>
      <c r="MA94" s="29"/>
      <c r="MB94" s="29"/>
      <c r="MC94" s="29"/>
      <c r="MD94" s="29"/>
      <c r="ME94" s="29"/>
      <c r="MF94" s="29"/>
      <c r="MG94" s="29"/>
      <c r="MH94" s="29"/>
      <c r="MI94" s="29"/>
      <c r="MJ94" s="29"/>
      <c r="MK94" s="29"/>
      <c r="ML94" s="29"/>
    </row>
    <row r="95" spans="1:350" s="3" customFormat="1" ht="29.25" customHeight="1" outlineLevel="1" thickBot="1">
      <c r="A95" s="33"/>
      <c r="B95" s="47" t="s">
        <v>214</v>
      </c>
      <c r="C95" s="42"/>
      <c r="D95" s="128">
        <f t="shared" si="324"/>
        <v>46268</v>
      </c>
      <c r="E95" s="128">
        <f t="shared" si="323"/>
        <v>46323</v>
      </c>
      <c r="F95" s="14"/>
      <c r="G95" s="14">
        <v>56</v>
      </c>
      <c r="H95" s="14"/>
      <c r="I95" s="29"/>
      <c r="J95" s="29"/>
      <c r="K95" s="29"/>
      <c r="L95" s="29"/>
      <c r="M95" s="29"/>
      <c r="N95" s="29"/>
      <c r="O95" s="29"/>
      <c r="P95" s="29"/>
      <c r="Q95" s="29"/>
      <c r="R95" s="29"/>
      <c r="S95" s="29"/>
      <c r="T95" s="29"/>
      <c r="U95" s="29"/>
      <c r="V95" s="29"/>
      <c r="W95" s="29"/>
      <c r="X95" s="30"/>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c r="IX95" s="29"/>
      <c r="IY95" s="29"/>
      <c r="IZ95" s="29"/>
      <c r="JA95" s="29"/>
      <c r="JB95" s="29"/>
      <c r="JC95" s="29"/>
      <c r="JD95" s="29"/>
      <c r="JE95" s="29"/>
      <c r="JF95" s="29"/>
      <c r="JG95" s="29"/>
      <c r="JH95" s="29"/>
      <c r="JI95" s="29"/>
      <c r="JJ95" s="29"/>
      <c r="JK95" s="29"/>
      <c r="JL95" s="29"/>
      <c r="JM95" s="29"/>
      <c r="JN95" s="29"/>
      <c r="JO95" s="29"/>
      <c r="JP95" s="29"/>
      <c r="JQ95" s="29"/>
      <c r="JR95" s="29"/>
      <c r="JS95" s="29"/>
      <c r="JT95" s="29"/>
      <c r="JU95" s="29"/>
      <c r="JV95" s="29"/>
      <c r="JW95" s="29"/>
      <c r="JX95" s="29"/>
      <c r="JY95" s="29"/>
      <c r="JZ95" s="29"/>
      <c r="KA95" s="29"/>
      <c r="KB95" s="29"/>
      <c r="KC95" s="29"/>
      <c r="KD95" s="29"/>
      <c r="KE95" s="29"/>
      <c r="KF95" s="29"/>
      <c r="KG95" s="29"/>
      <c r="KH95" s="29"/>
      <c r="KI95" s="29"/>
      <c r="KJ95" s="29"/>
      <c r="KK95" s="29"/>
      <c r="KL95" s="29"/>
      <c r="KM95" s="29"/>
      <c r="KN95" s="29"/>
      <c r="KO95" s="29"/>
      <c r="KP95" s="29"/>
      <c r="KQ95" s="29"/>
      <c r="KR95" s="29"/>
      <c r="KS95" s="29"/>
      <c r="KT95" s="29"/>
      <c r="KU95" s="29"/>
      <c r="KV95" s="29"/>
      <c r="KW95" s="29"/>
      <c r="KX95" s="29"/>
      <c r="KY95" s="29"/>
      <c r="KZ95" s="29"/>
      <c r="LA95" s="29"/>
      <c r="LB95" s="29"/>
      <c r="LC95" s="29"/>
      <c r="LD95" s="29"/>
      <c r="LE95" s="29"/>
      <c r="LF95" s="29"/>
      <c r="LG95" s="29"/>
      <c r="LH95" s="29"/>
      <c r="LI95" s="29"/>
      <c r="LJ95" s="29"/>
      <c r="LK95" s="29"/>
      <c r="LL95" s="29"/>
      <c r="LM95" s="29"/>
      <c r="LN95" s="29"/>
      <c r="LO95" s="29"/>
      <c r="LP95" s="29"/>
      <c r="LQ95" s="29"/>
      <c r="LR95" s="29"/>
      <c r="LS95" s="29"/>
      <c r="LT95" s="29"/>
      <c r="LU95" s="29"/>
      <c r="LV95" s="29"/>
      <c r="LW95" s="29"/>
      <c r="LX95" s="29"/>
      <c r="LY95" s="29"/>
      <c r="LZ95" s="29"/>
      <c r="MA95" s="29"/>
      <c r="MB95" s="29"/>
      <c r="MC95" s="29"/>
      <c r="MD95" s="29"/>
      <c r="ME95" s="29"/>
      <c r="MF95" s="29"/>
      <c r="MG95" s="29"/>
      <c r="MH95" s="29"/>
      <c r="MI95" s="29"/>
      <c r="MJ95" s="29"/>
      <c r="MK95" s="29"/>
      <c r="ML95" s="29"/>
    </row>
    <row r="96" spans="1:350" s="3" customFormat="1" ht="29.25" customHeight="1" outlineLevel="1" thickBot="1">
      <c r="A96" s="33"/>
      <c r="B96" s="163" t="s">
        <v>216</v>
      </c>
      <c r="C96" s="164"/>
      <c r="D96" s="165">
        <f t="shared" si="324"/>
        <v>46275</v>
      </c>
      <c r="E96" s="165">
        <f t="shared" si="323"/>
        <v>46330</v>
      </c>
      <c r="F96" s="14"/>
      <c r="G96" s="14">
        <v>56</v>
      </c>
      <c r="H96" s="14"/>
      <c r="I96" s="29"/>
      <c r="J96" s="29"/>
      <c r="K96" s="29"/>
      <c r="L96" s="29"/>
      <c r="M96" s="29"/>
      <c r="N96" s="29"/>
      <c r="O96" s="29"/>
      <c r="P96" s="29"/>
      <c r="Q96" s="29"/>
      <c r="R96" s="29"/>
      <c r="S96" s="29"/>
      <c r="T96" s="29"/>
      <c r="U96" s="29"/>
      <c r="V96" s="29"/>
      <c r="W96" s="29"/>
      <c r="X96" s="30"/>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c r="IX96" s="29"/>
      <c r="IY96" s="29"/>
      <c r="IZ96" s="29"/>
      <c r="JA96" s="29"/>
      <c r="JB96" s="29"/>
      <c r="JC96" s="29"/>
      <c r="JD96" s="29"/>
      <c r="JE96" s="29"/>
      <c r="JF96" s="29"/>
      <c r="JG96" s="29"/>
      <c r="JH96" s="29"/>
      <c r="JI96" s="29"/>
      <c r="JJ96" s="29"/>
      <c r="JK96" s="29"/>
      <c r="JL96" s="29"/>
      <c r="JM96" s="29"/>
      <c r="JN96" s="29"/>
      <c r="JO96" s="29"/>
      <c r="JP96" s="29"/>
      <c r="JQ96" s="29"/>
      <c r="JR96" s="29"/>
      <c r="JS96" s="29"/>
      <c r="JT96" s="29"/>
      <c r="JU96" s="29"/>
      <c r="JV96" s="29"/>
      <c r="JW96" s="29"/>
      <c r="JX96" s="29"/>
      <c r="JY96" s="29"/>
      <c r="JZ96" s="29"/>
      <c r="KA96" s="29"/>
      <c r="KB96" s="29"/>
      <c r="KC96" s="29"/>
      <c r="KD96" s="29"/>
      <c r="KE96" s="29"/>
      <c r="KF96" s="29"/>
      <c r="KG96" s="29"/>
      <c r="KH96" s="29"/>
      <c r="KI96" s="29"/>
      <c r="KJ96" s="29"/>
      <c r="KK96" s="29"/>
      <c r="KL96" s="29"/>
      <c r="KM96" s="29"/>
      <c r="KN96" s="29"/>
      <c r="KO96" s="29"/>
      <c r="KP96" s="29"/>
      <c r="KQ96" s="29"/>
      <c r="KR96" s="29"/>
      <c r="KS96" s="29"/>
      <c r="KT96" s="29"/>
      <c r="KU96" s="29"/>
      <c r="KV96" s="29"/>
      <c r="KW96" s="29"/>
      <c r="KX96" s="29"/>
      <c r="KY96" s="29"/>
      <c r="KZ96" s="29"/>
      <c r="LA96" s="29"/>
      <c r="LB96" s="29"/>
      <c r="LC96" s="29"/>
      <c r="LD96" s="29"/>
      <c r="LE96" s="29"/>
      <c r="LF96" s="29"/>
      <c r="LG96" s="29"/>
      <c r="LH96" s="29"/>
      <c r="LI96" s="29"/>
      <c r="LJ96" s="29"/>
      <c r="LK96" s="29"/>
      <c r="LL96" s="29"/>
      <c r="LM96" s="29"/>
      <c r="LN96" s="29"/>
      <c r="LO96" s="29"/>
      <c r="LP96" s="29"/>
      <c r="LQ96" s="29"/>
      <c r="LR96" s="29"/>
      <c r="LS96" s="29"/>
      <c r="LT96" s="29"/>
      <c r="LU96" s="29"/>
      <c r="LV96" s="29"/>
      <c r="LW96" s="29"/>
      <c r="LX96" s="29"/>
      <c r="LY96" s="29"/>
      <c r="LZ96" s="29"/>
      <c r="MA96" s="29"/>
      <c r="MB96" s="29"/>
      <c r="MC96" s="29"/>
      <c r="MD96" s="29"/>
      <c r="ME96" s="29"/>
      <c r="MF96" s="29"/>
      <c r="MG96" s="29"/>
      <c r="MH96" s="29"/>
      <c r="MI96" s="29"/>
      <c r="MJ96" s="29"/>
      <c r="MK96" s="29"/>
      <c r="ML96" s="29"/>
    </row>
    <row r="97" spans="1:350" s="3" customFormat="1" ht="29.25" customHeight="1" outlineLevel="1" thickBot="1">
      <c r="A97" s="33"/>
      <c r="B97" s="47"/>
      <c r="C97" s="42"/>
      <c r="D97" s="128"/>
      <c r="E97" s="128"/>
      <c r="F97" s="14"/>
      <c r="G97" s="14"/>
      <c r="H97" s="14"/>
      <c r="I97" s="29"/>
      <c r="J97" s="29"/>
      <c r="K97" s="29"/>
      <c r="L97" s="29"/>
      <c r="M97" s="29"/>
      <c r="N97" s="29"/>
      <c r="O97" s="29"/>
      <c r="P97" s="29"/>
      <c r="Q97" s="29"/>
      <c r="R97" s="29"/>
      <c r="S97" s="29"/>
      <c r="T97" s="29"/>
      <c r="U97" s="29"/>
      <c r="V97" s="29"/>
      <c r="W97" s="29"/>
      <c r="X97" s="30"/>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c r="JM97" s="29"/>
      <c r="JN97" s="29"/>
      <c r="JO97" s="29"/>
      <c r="JP97" s="29"/>
      <c r="JQ97" s="29"/>
      <c r="JR97" s="29"/>
      <c r="JS97" s="29"/>
      <c r="JT97" s="29"/>
      <c r="JU97" s="29"/>
      <c r="JV97" s="29"/>
      <c r="JW97" s="29"/>
      <c r="JX97" s="29"/>
      <c r="JY97" s="29"/>
      <c r="JZ97" s="29"/>
      <c r="KA97" s="29"/>
      <c r="KB97" s="29"/>
      <c r="KC97" s="29"/>
      <c r="KD97" s="29"/>
      <c r="KE97" s="29"/>
      <c r="KF97" s="29"/>
      <c r="KG97" s="29"/>
      <c r="KH97" s="29"/>
      <c r="KI97" s="29"/>
      <c r="KJ97" s="29"/>
      <c r="KK97" s="29"/>
      <c r="KL97" s="29"/>
      <c r="KM97" s="29"/>
      <c r="KN97" s="29"/>
      <c r="KO97" s="29"/>
      <c r="KP97" s="29"/>
      <c r="KQ97" s="29"/>
      <c r="KR97" s="29"/>
      <c r="KS97" s="29"/>
      <c r="KT97" s="29"/>
      <c r="KU97" s="29"/>
      <c r="KV97" s="29"/>
      <c r="KW97" s="29"/>
      <c r="KX97" s="29"/>
      <c r="KY97" s="29"/>
      <c r="KZ97" s="29"/>
      <c r="LA97" s="29"/>
      <c r="LB97" s="29"/>
      <c r="LC97" s="29"/>
      <c r="LD97" s="29"/>
      <c r="LE97" s="29"/>
      <c r="LF97" s="29"/>
      <c r="LG97" s="29"/>
      <c r="LH97" s="29"/>
      <c r="LI97" s="29"/>
      <c r="LJ97" s="29"/>
      <c r="LK97" s="29"/>
      <c r="LL97" s="29"/>
      <c r="LM97" s="29"/>
      <c r="LN97" s="29"/>
      <c r="LO97" s="29"/>
      <c r="LP97" s="29"/>
      <c r="LQ97" s="29"/>
      <c r="LR97" s="29"/>
      <c r="LS97" s="29"/>
      <c r="LT97" s="29"/>
      <c r="LU97" s="29"/>
      <c r="LV97" s="29"/>
      <c r="LW97" s="29"/>
      <c r="LX97" s="29"/>
      <c r="LY97" s="29"/>
      <c r="LZ97" s="29"/>
      <c r="MA97" s="29"/>
      <c r="MB97" s="29"/>
      <c r="MC97" s="29"/>
      <c r="MD97" s="29"/>
      <c r="ME97" s="29"/>
      <c r="MF97" s="29"/>
      <c r="MG97" s="29"/>
      <c r="MH97" s="29"/>
      <c r="MI97" s="29"/>
      <c r="MJ97" s="29"/>
      <c r="MK97" s="29"/>
      <c r="ML97" s="29"/>
    </row>
    <row r="98" spans="1:350" s="3" customFormat="1" ht="29.25" customHeight="1" outlineLevel="1" thickBot="1">
      <c r="A98" s="33"/>
      <c r="B98" s="47"/>
      <c r="C98" s="42"/>
      <c r="D98" s="128"/>
      <c r="E98" s="128"/>
      <c r="F98" s="14"/>
      <c r="G98" s="14"/>
      <c r="H98" s="14"/>
      <c r="I98" s="29"/>
      <c r="J98" s="29"/>
      <c r="K98" s="29"/>
      <c r="L98" s="29"/>
      <c r="M98" s="29"/>
      <c r="N98" s="29"/>
      <c r="O98" s="29"/>
      <c r="P98" s="29"/>
      <c r="Q98" s="29"/>
      <c r="R98" s="29"/>
      <c r="S98" s="29"/>
      <c r="T98" s="29"/>
      <c r="U98" s="29"/>
      <c r="V98" s="29"/>
      <c r="W98" s="29"/>
      <c r="X98" s="30"/>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c r="GL98" s="29"/>
      <c r="GM98" s="29"/>
      <c r="GN98" s="29"/>
      <c r="GO98" s="29"/>
      <c r="GP98" s="29"/>
      <c r="GQ98" s="29"/>
      <c r="GR98" s="29"/>
      <c r="GS98" s="29"/>
      <c r="GT98" s="29"/>
      <c r="GU98" s="29"/>
      <c r="GV98" s="29"/>
      <c r="GW98" s="29"/>
      <c r="GX98" s="29"/>
      <c r="GY98" s="29"/>
      <c r="GZ98" s="29"/>
      <c r="HA98" s="29"/>
      <c r="HB98" s="29"/>
      <c r="HC98" s="29"/>
      <c r="HD98" s="29"/>
      <c r="HE98" s="29"/>
      <c r="HF98" s="29"/>
      <c r="HG98" s="29"/>
      <c r="HH98" s="29"/>
      <c r="HI98" s="29"/>
      <c r="HJ98" s="29"/>
      <c r="HK98" s="29"/>
      <c r="HL98" s="29"/>
      <c r="HM98" s="29"/>
      <c r="HN98" s="29"/>
      <c r="HO98" s="29"/>
      <c r="HP98" s="29"/>
      <c r="HQ98" s="29"/>
      <c r="HR98" s="29"/>
      <c r="HS98" s="29"/>
      <c r="HT98" s="29"/>
      <c r="HU98" s="29"/>
      <c r="HV98" s="29"/>
      <c r="HW98" s="29"/>
      <c r="HX98" s="29"/>
      <c r="HY98" s="29"/>
      <c r="HZ98" s="29"/>
      <c r="IA98" s="29"/>
      <c r="IB98" s="29"/>
      <c r="IC98" s="29"/>
      <c r="ID98" s="29"/>
      <c r="IE98" s="29"/>
      <c r="IF98" s="29"/>
      <c r="IG98" s="29"/>
      <c r="IH98" s="29"/>
      <c r="II98" s="29"/>
      <c r="IJ98" s="29"/>
      <c r="IK98" s="29"/>
      <c r="IL98" s="29"/>
      <c r="IM98" s="29"/>
      <c r="IN98" s="29"/>
      <c r="IO98" s="29"/>
      <c r="IP98" s="29"/>
      <c r="IQ98" s="29"/>
      <c r="IR98" s="29"/>
      <c r="IS98" s="29"/>
      <c r="IT98" s="29"/>
      <c r="IU98" s="29"/>
      <c r="IV98" s="29"/>
      <c r="IW98" s="29"/>
      <c r="IX98" s="29"/>
      <c r="IY98" s="29"/>
      <c r="IZ98" s="29"/>
      <c r="JA98" s="29"/>
      <c r="JB98" s="29"/>
      <c r="JC98" s="29"/>
      <c r="JD98" s="29"/>
      <c r="JE98" s="29"/>
      <c r="JF98" s="29"/>
      <c r="JG98" s="29"/>
      <c r="JH98" s="29"/>
      <c r="JI98" s="29"/>
      <c r="JJ98" s="29"/>
      <c r="JK98" s="29"/>
      <c r="JL98" s="29"/>
      <c r="JM98" s="29"/>
      <c r="JN98" s="29"/>
      <c r="JO98" s="29"/>
      <c r="JP98" s="29"/>
      <c r="JQ98" s="29"/>
      <c r="JR98" s="29"/>
      <c r="JS98" s="29"/>
      <c r="JT98" s="29"/>
      <c r="JU98" s="29"/>
      <c r="JV98" s="29"/>
      <c r="JW98" s="29"/>
      <c r="JX98" s="29"/>
      <c r="JY98" s="29"/>
      <c r="JZ98" s="29"/>
      <c r="KA98" s="29"/>
      <c r="KB98" s="29"/>
      <c r="KC98" s="29"/>
      <c r="KD98" s="29"/>
      <c r="KE98" s="29"/>
      <c r="KF98" s="29"/>
      <c r="KG98" s="29"/>
      <c r="KH98" s="29"/>
      <c r="KI98" s="29"/>
      <c r="KJ98" s="29"/>
      <c r="KK98" s="29"/>
      <c r="KL98" s="29"/>
      <c r="KM98" s="29"/>
      <c r="KN98" s="29"/>
      <c r="KO98" s="29"/>
      <c r="KP98" s="29"/>
      <c r="KQ98" s="29"/>
      <c r="KR98" s="29"/>
      <c r="KS98" s="29"/>
      <c r="KT98" s="29"/>
      <c r="KU98" s="29"/>
      <c r="KV98" s="29"/>
      <c r="KW98" s="29"/>
      <c r="KX98" s="29"/>
      <c r="KY98" s="29"/>
      <c r="KZ98" s="29"/>
      <c r="LA98" s="29"/>
      <c r="LB98" s="29"/>
      <c r="LC98" s="29"/>
      <c r="LD98" s="29"/>
      <c r="LE98" s="29"/>
      <c r="LF98" s="29"/>
      <c r="LG98" s="29"/>
      <c r="LH98" s="29"/>
      <c r="LI98" s="29"/>
      <c r="LJ98" s="29"/>
      <c r="LK98" s="29"/>
      <c r="LL98" s="29"/>
      <c r="LM98" s="29"/>
      <c r="LN98" s="29"/>
      <c r="LO98" s="29"/>
      <c r="LP98" s="29"/>
      <c r="LQ98" s="29"/>
      <c r="LR98" s="29"/>
      <c r="LS98" s="29"/>
      <c r="LT98" s="29"/>
      <c r="LU98" s="29"/>
      <c r="LV98" s="29"/>
      <c r="LW98" s="29"/>
      <c r="LX98" s="29"/>
      <c r="LY98" s="29"/>
      <c r="LZ98" s="29"/>
      <c r="MA98" s="29"/>
      <c r="MB98" s="29"/>
      <c r="MC98" s="29"/>
      <c r="MD98" s="29"/>
      <c r="ME98" s="29"/>
      <c r="MF98" s="29"/>
      <c r="MG98" s="29"/>
      <c r="MH98" s="29"/>
      <c r="MI98" s="29"/>
      <c r="MJ98" s="29"/>
      <c r="MK98" s="29"/>
      <c r="ML98" s="29"/>
    </row>
    <row r="99" spans="1:350" s="3" customFormat="1" ht="29.25" customHeight="1" outlineLevel="1" thickBot="1">
      <c r="A99" s="33"/>
      <c r="B99" s="47"/>
      <c r="C99" s="42"/>
      <c r="D99" s="128"/>
      <c r="E99" s="128"/>
      <c r="F99" s="14"/>
      <c r="G99" s="14"/>
      <c r="H99" s="14"/>
      <c r="I99" s="29"/>
      <c r="J99" s="29"/>
      <c r="K99" s="29"/>
      <c r="L99" s="29"/>
      <c r="M99" s="29"/>
      <c r="N99" s="29"/>
      <c r="O99" s="29"/>
      <c r="P99" s="29"/>
      <c r="Q99" s="29"/>
      <c r="R99" s="29"/>
      <c r="S99" s="29"/>
      <c r="T99" s="29"/>
      <c r="U99" s="29"/>
      <c r="V99" s="29"/>
      <c r="W99" s="29"/>
      <c r="X99" s="30"/>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c r="IX99" s="29"/>
      <c r="IY99" s="29"/>
      <c r="IZ99" s="29"/>
      <c r="JA99" s="29"/>
      <c r="JB99" s="29"/>
      <c r="JC99" s="29"/>
      <c r="JD99" s="29"/>
      <c r="JE99" s="29"/>
      <c r="JF99" s="29"/>
      <c r="JG99" s="29"/>
      <c r="JH99" s="29"/>
      <c r="JI99" s="29"/>
      <c r="JJ99" s="29"/>
      <c r="JK99" s="29"/>
      <c r="JL99" s="29"/>
      <c r="JM99" s="29"/>
      <c r="JN99" s="29"/>
      <c r="JO99" s="29"/>
      <c r="JP99" s="29"/>
      <c r="JQ99" s="29"/>
      <c r="JR99" s="29"/>
      <c r="JS99" s="29"/>
      <c r="JT99" s="29"/>
      <c r="JU99" s="29"/>
      <c r="JV99" s="29"/>
      <c r="JW99" s="29"/>
      <c r="JX99" s="29"/>
      <c r="JY99" s="29"/>
      <c r="JZ99" s="29"/>
      <c r="KA99" s="29"/>
      <c r="KB99" s="29"/>
      <c r="KC99" s="29"/>
      <c r="KD99" s="29"/>
      <c r="KE99" s="29"/>
      <c r="KF99" s="29"/>
      <c r="KG99" s="29"/>
      <c r="KH99" s="29"/>
      <c r="KI99" s="29"/>
      <c r="KJ99" s="29"/>
      <c r="KK99" s="29"/>
      <c r="KL99" s="29"/>
      <c r="KM99" s="29"/>
      <c r="KN99" s="29"/>
      <c r="KO99" s="29"/>
      <c r="KP99" s="29"/>
      <c r="KQ99" s="29"/>
      <c r="KR99" s="29"/>
      <c r="KS99" s="29"/>
      <c r="KT99" s="29"/>
      <c r="KU99" s="29"/>
      <c r="KV99" s="29"/>
      <c r="KW99" s="29"/>
      <c r="KX99" s="29"/>
      <c r="KY99" s="29"/>
      <c r="KZ99" s="29"/>
      <c r="LA99" s="29"/>
      <c r="LB99" s="29"/>
      <c r="LC99" s="29"/>
      <c r="LD99" s="29"/>
      <c r="LE99" s="29"/>
      <c r="LF99" s="29"/>
      <c r="LG99" s="29"/>
      <c r="LH99" s="29"/>
      <c r="LI99" s="29"/>
      <c r="LJ99" s="29"/>
      <c r="LK99" s="29"/>
      <c r="LL99" s="29"/>
      <c r="LM99" s="29"/>
      <c r="LN99" s="29"/>
      <c r="LO99" s="29"/>
      <c r="LP99" s="29"/>
      <c r="LQ99" s="29"/>
      <c r="LR99" s="29"/>
      <c r="LS99" s="29"/>
      <c r="LT99" s="29"/>
      <c r="LU99" s="29"/>
      <c r="LV99" s="29"/>
      <c r="LW99" s="29"/>
      <c r="LX99" s="29"/>
      <c r="LY99" s="29"/>
      <c r="LZ99" s="29"/>
      <c r="MA99" s="29"/>
      <c r="MB99" s="29"/>
      <c r="MC99" s="29"/>
      <c r="MD99" s="29"/>
      <c r="ME99" s="29"/>
      <c r="MF99" s="29"/>
      <c r="MG99" s="29"/>
      <c r="MH99" s="29"/>
      <c r="MI99" s="29"/>
      <c r="MJ99" s="29"/>
      <c r="MK99" s="29"/>
      <c r="ML99" s="29"/>
    </row>
    <row r="100" spans="1:350" s="3" customFormat="1" ht="29.25" customHeight="1" outlineLevel="1" thickBot="1">
      <c r="A100" s="33"/>
      <c r="B100" s="47"/>
      <c r="C100" s="42"/>
      <c r="D100" s="128"/>
      <c r="E100" s="128"/>
      <c r="F100" s="14"/>
      <c r="G100" s="14"/>
      <c r="H100" s="14"/>
      <c r="I100" s="29"/>
      <c r="J100" s="29"/>
      <c r="K100" s="29"/>
      <c r="L100" s="29"/>
      <c r="M100" s="29"/>
      <c r="N100" s="29"/>
      <c r="O100" s="29"/>
      <c r="P100" s="29"/>
      <c r="Q100" s="29"/>
      <c r="R100" s="29"/>
      <c r="S100" s="29"/>
      <c r="T100" s="29"/>
      <c r="U100" s="29"/>
      <c r="V100" s="29"/>
      <c r="W100" s="29"/>
      <c r="X100" s="30"/>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c r="IX100" s="29"/>
      <c r="IY100" s="29"/>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c r="KT100" s="29"/>
      <c r="KU100" s="29"/>
      <c r="KV100" s="29"/>
      <c r="KW100" s="29"/>
      <c r="KX100" s="29"/>
      <c r="KY100" s="29"/>
      <c r="KZ100" s="29"/>
      <c r="LA100" s="29"/>
      <c r="LB100" s="29"/>
      <c r="LC100" s="29"/>
      <c r="LD100" s="29"/>
      <c r="LE100" s="29"/>
      <c r="LF100" s="29"/>
      <c r="LG100" s="29"/>
      <c r="LH100" s="29"/>
      <c r="LI100" s="29"/>
      <c r="LJ100" s="29"/>
      <c r="LK100" s="29"/>
      <c r="LL100" s="29"/>
      <c r="LM100" s="29"/>
      <c r="LN100" s="29"/>
      <c r="LO100" s="29"/>
      <c r="LP100" s="29"/>
      <c r="LQ100" s="29"/>
      <c r="LR100" s="29"/>
      <c r="LS100" s="29"/>
      <c r="LT100" s="29"/>
      <c r="LU100" s="29"/>
      <c r="LV100" s="29"/>
      <c r="LW100" s="29"/>
      <c r="LX100" s="29"/>
      <c r="LY100" s="29"/>
      <c r="LZ100" s="29"/>
      <c r="MA100" s="29"/>
      <c r="MB100" s="29"/>
      <c r="MC100" s="29"/>
      <c r="MD100" s="29"/>
      <c r="ME100" s="29"/>
      <c r="MF100" s="29"/>
      <c r="MG100" s="29"/>
      <c r="MH100" s="29"/>
      <c r="MI100" s="29"/>
      <c r="MJ100" s="29"/>
      <c r="MK100" s="29"/>
      <c r="ML100" s="29"/>
    </row>
    <row r="101" spans="1:350" s="3" customFormat="1" ht="29.25" customHeight="1" outlineLevel="1" thickBot="1">
      <c r="A101" s="33"/>
      <c r="B101" s="47"/>
      <c r="C101" s="42"/>
      <c r="D101" s="128"/>
      <c r="E101" s="128"/>
      <c r="F101" s="14"/>
      <c r="G101" s="14"/>
      <c r="H101" s="14"/>
      <c r="I101" s="29"/>
      <c r="J101" s="29"/>
      <c r="K101" s="29"/>
      <c r="L101" s="29"/>
      <c r="M101" s="29"/>
      <c r="N101" s="29"/>
      <c r="O101" s="29"/>
      <c r="P101" s="29"/>
      <c r="Q101" s="29"/>
      <c r="R101" s="29"/>
      <c r="S101" s="29"/>
      <c r="T101" s="29"/>
      <c r="U101" s="29"/>
      <c r="V101" s="29"/>
      <c r="W101" s="29"/>
      <c r="X101" s="30"/>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c r="IX101" s="29"/>
      <c r="IY101" s="29"/>
      <c r="IZ101" s="29"/>
      <c r="JA101" s="29"/>
      <c r="JB101" s="29"/>
      <c r="JC101" s="29"/>
      <c r="JD101" s="29"/>
      <c r="JE101" s="29"/>
      <c r="JF101" s="29"/>
      <c r="JG101" s="29"/>
      <c r="JH101" s="29"/>
      <c r="JI101" s="29"/>
      <c r="JJ101" s="29"/>
      <c r="JK101" s="29"/>
      <c r="JL101" s="29"/>
      <c r="JM101" s="29"/>
      <c r="JN101" s="29"/>
      <c r="JO101" s="29"/>
      <c r="JP101" s="29"/>
      <c r="JQ101" s="29"/>
      <c r="JR101" s="29"/>
      <c r="JS101" s="29"/>
      <c r="JT101" s="29"/>
      <c r="JU101" s="29"/>
      <c r="JV101" s="29"/>
      <c r="JW101" s="29"/>
      <c r="JX101" s="29"/>
      <c r="JY101" s="29"/>
      <c r="JZ101" s="29"/>
      <c r="KA101" s="29"/>
      <c r="KB101" s="29"/>
      <c r="KC101" s="29"/>
      <c r="KD101" s="29"/>
      <c r="KE101" s="29"/>
      <c r="KF101" s="29"/>
      <c r="KG101" s="29"/>
      <c r="KH101" s="29"/>
      <c r="KI101" s="29"/>
      <c r="KJ101" s="29"/>
      <c r="KK101" s="29"/>
      <c r="KL101" s="29"/>
      <c r="KM101" s="29"/>
      <c r="KN101" s="29"/>
      <c r="KO101" s="29"/>
      <c r="KP101" s="29"/>
      <c r="KQ101" s="29"/>
      <c r="KR101" s="29"/>
      <c r="KS101" s="29"/>
      <c r="KT101" s="29"/>
      <c r="KU101" s="29"/>
      <c r="KV101" s="29"/>
      <c r="KW101" s="29"/>
      <c r="KX101" s="29"/>
      <c r="KY101" s="29"/>
      <c r="KZ101" s="29"/>
      <c r="LA101" s="29"/>
      <c r="LB101" s="29"/>
      <c r="LC101" s="29"/>
      <c r="LD101" s="29"/>
      <c r="LE101" s="29"/>
      <c r="LF101" s="29"/>
      <c r="LG101" s="29"/>
      <c r="LH101" s="29"/>
      <c r="LI101" s="29"/>
      <c r="LJ101" s="29"/>
      <c r="LK101" s="29"/>
      <c r="LL101" s="29"/>
      <c r="LM101" s="29"/>
      <c r="LN101" s="29"/>
      <c r="LO101" s="29"/>
      <c r="LP101" s="29"/>
      <c r="LQ101" s="29"/>
      <c r="LR101" s="29"/>
      <c r="LS101" s="29"/>
      <c r="LT101" s="29"/>
      <c r="LU101" s="29"/>
      <c r="LV101" s="29"/>
      <c r="LW101" s="29"/>
      <c r="LX101" s="29"/>
      <c r="LY101" s="29"/>
      <c r="LZ101" s="29"/>
      <c r="MA101" s="29"/>
      <c r="MB101" s="29"/>
      <c r="MC101" s="29"/>
      <c r="MD101" s="29"/>
      <c r="ME101" s="29"/>
      <c r="MF101" s="29"/>
      <c r="MG101" s="29"/>
      <c r="MH101" s="29"/>
      <c r="MI101" s="29"/>
      <c r="MJ101" s="29"/>
      <c r="MK101" s="29"/>
      <c r="ML101" s="29"/>
    </row>
    <row r="102" spans="1:350" s="3" customFormat="1" ht="29.25" customHeight="1" outlineLevel="1" thickBot="1">
      <c r="A102" s="33"/>
      <c r="B102" s="47"/>
      <c r="C102" s="42"/>
      <c r="D102" s="128"/>
      <c r="E102" s="128"/>
      <c r="F102" s="14"/>
      <c r="G102" s="14"/>
      <c r="H102" s="14"/>
      <c r="I102" s="29"/>
      <c r="J102" s="29"/>
      <c r="K102" s="29"/>
      <c r="L102" s="29"/>
      <c r="M102" s="29"/>
      <c r="N102" s="29"/>
      <c r="O102" s="29"/>
      <c r="P102" s="29"/>
      <c r="Q102" s="29"/>
      <c r="R102" s="29"/>
      <c r="S102" s="29"/>
      <c r="T102" s="29"/>
      <c r="U102" s="29"/>
      <c r="V102" s="29"/>
      <c r="W102" s="29"/>
      <c r="X102" s="30"/>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c r="IX102" s="29"/>
      <c r="IY102" s="29"/>
      <c r="IZ102" s="29"/>
      <c r="JA102" s="29"/>
      <c r="JB102" s="29"/>
      <c r="JC102" s="29"/>
      <c r="JD102" s="29"/>
      <c r="JE102" s="29"/>
      <c r="JF102" s="29"/>
      <c r="JG102" s="29"/>
      <c r="JH102" s="29"/>
      <c r="JI102" s="29"/>
      <c r="JJ102" s="29"/>
      <c r="JK102" s="29"/>
      <c r="JL102" s="29"/>
      <c r="JM102" s="29"/>
      <c r="JN102" s="29"/>
      <c r="JO102" s="29"/>
      <c r="JP102" s="29"/>
      <c r="JQ102" s="29"/>
      <c r="JR102" s="29"/>
      <c r="JS102" s="29"/>
      <c r="JT102" s="29"/>
      <c r="JU102" s="29"/>
      <c r="JV102" s="29"/>
      <c r="JW102" s="29"/>
      <c r="JX102" s="29"/>
      <c r="JY102" s="29"/>
      <c r="JZ102" s="29"/>
      <c r="KA102" s="29"/>
      <c r="KB102" s="29"/>
      <c r="KC102" s="29"/>
      <c r="KD102" s="29"/>
      <c r="KE102" s="29"/>
      <c r="KF102" s="29"/>
      <c r="KG102" s="29"/>
      <c r="KH102" s="29"/>
      <c r="KI102" s="29"/>
      <c r="KJ102" s="29"/>
      <c r="KK102" s="29"/>
      <c r="KL102" s="29"/>
      <c r="KM102" s="29"/>
      <c r="KN102" s="29"/>
      <c r="KO102" s="29"/>
      <c r="KP102" s="29"/>
      <c r="KQ102" s="29"/>
      <c r="KR102" s="29"/>
      <c r="KS102" s="29"/>
      <c r="KT102" s="29"/>
      <c r="KU102" s="29"/>
      <c r="KV102" s="29"/>
      <c r="KW102" s="29"/>
      <c r="KX102" s="29"/>
      <c r="KY102" s="29"/>
      <c r="KZ102" s="29"/>
      <c r="LA102" s="29"/>
      <c r="LB102" s="29"/>
      <c r="LC102" s="29"/>
      <c r="LD102" s="29"/>
      <c r="LE102" s="29"/>
      <c r="LF102" s="29"/>
      <c r="LG102" s="29"/>
      <c r="LH102" s="29"/>
      <c r="LI102" s="29"/>
      <c r="LJ102" s="29"/>
      <c r="LK102" s="29"/>
      <c r="LL102" s="29"/>
      <c r="LM102" s="29"/>
      <c r="LN102" s="29"/>
      <c r="LO102" s="29"/>
      <c r="LP102" s="29"/>
      <c r="LQ102" s="29"/>
      <c r="LR102" s="29"/>
      <c r="LS102" s="29"/>
      <c r="LT102" s="29"/>
      <c r="LU102" s="29"/>
      <c r="LV102" s="29"/>
      <c r="LW102" s="29"/>
      <c r="LX102" s="29"/>
      <c r="LY102" s="29"/>
      <c r="LZ102" s="29"/>
      <c r="MA102" s="29"/>
      <c r="MB102" s="29"/>
      <c r="MC102" s="29"/>
      <c r="MD102" s="29"/>
      <c r="ME102" s="29"/>
      <c r="MF102" s="29"/>
      <c r="MG102" s="29"/>
      <c r="MH102" s="29"/>
      <c r="MI102" s="29"/>
      <c r="MJ102" s="29"/>
      <c r="MK102" s="29"/>
      <c r="ML102" s="29"/>
    </row>
    <row r="103" spans="1:350" s="3" customFormat="1" ht="29.25" customHeight="1" outlineLevel="1" thickBot="1">
      <c r="A103" s="33"/>
      <c r="B103" s="47"/>
      <c r="C103" s="42"/>
      <c r="D103" s="128"/>
      <c r="E103" s="128"/>
      <c r="F103" s="14"/>
      <c r="G103" s="14"/>
      <c r="H103" s="14"/>
      <c r="I103" s="29"/>
      <c r="J103" s="29"/>
      <c r="K103" s="29"/>
      <c r="L103" s="29"/>
      <c r="M103" s="29"/>
      <c r="N103" s="29"/>
      <c r="O103" s="29"/>
      <c r="P103" s="29"/>
      <c r="Q103" s="29"/>
      <c r="R103" s="29"/>
      <c r="S103" s="29"/>
      <c r="T103" s="29"/>
      <c r="U103" s="29"/>
      <c r="V103" s="29"/>
      <c r="W103" s="29"/>
      <c r="X103" s="30"/>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c r="IX103" s="29"/>
      <c r="IY103" s="29"/>
      <c r="IZ103" s="29"/>
      <c r="JA103" s="29"/>
      <c r="JB103" s="29"/>
      <c r="JC103" s="29"/>
      <c r="JD103" s="29"/>
      <c r="JE103" s="29"/>
      <c r="JF103" s="29"/>
      <c r="JG103" s="29"/>
      <c r="JH103" s="29"/>
      <c r="JI103" s="29"/>
      <c r="JJ103" s="29"/>
      <c r="JK103" s="29"/>
      <c r="JL103" s="29"/>
      <c r="JM103" s="29"/>
      <c r="JN103" s="29"/>
      <c r="JO103" s="29"/>
      <c r="JP103" s="29"/>
      <c r="JQ103" s="29"/>
      <c r="JR103" s="29"/>
      <c r="JS103" s="29"/>
      <c r="JT103" s="29"/>
      <c r="JU103" s="29"/>
      <c r="JV103" s="29"/>
      <c r="JW103" s="29"/>
      <c r="JX103" s="29"/>
      <c r="JY103" s="29"/>
      <c r="JZ103" s="29"/>
      <c r="KA103" s="29"/>
      <c r="KB103" s="29"/>
      <c r="KC103" s="29"/>
      <c r="KD103" s="29"/>
      <c r="KE103" s="29"/>
      <c r="KF103" s="29"/>
      <c r="KG103" s="29"/>
      <c r="KH103" s="29"/>
      <c r="KI103" s="29"/>
      <c r="KJ103" s="29"/>
      <c r="KK103" s="29"/>
      <c r="KL103" s="29"/>
      <c r="KM103" s="29"/>
      <c r="KN103" s="29"/>
      <c r="KO103" s="29"/>
      <c r="KP103" s="29"/>
      <c r="KQ103" s="29"/>
      <c r="KR103" s="29"/>
      <c r="KS103" s="29"/>
      <c r="KT103" s="29"/>
      <c r="KU103" s="29"/>
      <c r="KV103" s="29"/>
      <c r="KW103" s="29"/>
      <c r="KX103" s="29"/>
      <c r="KY103" s="29"/>
      <c r="KZ103" s="29"/>
      <c r="LA103" s="29"/>
      <c r="LB103" s="29"/>
      <c r="LC103" s="29"/>
      <c r="LD103" s="29"/>
      <c r="LE103" s="29"/>
      <c r="LF103" s="29"/>
      <c r="LG103" s="29"/>
      <c r="LH103" s="29"/>
      <c r="LI103" s="29"/>
      <c r="LJ103" s="29"/>
      <c r="LK103" s="29"/>
      <c r="LL103" s="29"/>
      <c r="LM103" s="29"/>
      <c r="LN103" s="29"/>
      <c r="LO103" s="29"/>
      <c r="LP103" s="29"/>
      <c r="LQ103" s="29"/>
      <c r="LR103" s="29"/>
      <c r="LS103" s="29"/>
      <c r="LT103" s="29"/>
      <c r="LU103" s="29"/>
      <c r="LV103" s="29"/>
      <c r="LW103" s="29"/>
      <c r="LX103" s="29"/>
      <c r="LY103" s="29"/>
      <c r="LZ103" s="29"/>
      <c r="MA103" s="29"/>
      <c r="MB103" s="29"/>
      <c r="MC103" s="29"/>
      <c r="MD103" s="29"/>
      <c r="ME103" s="29"/>
      <c r="MF103" s="29"/>
      <c r="MG103" s="29"/>
      <c r="MH103" s="29"/>
      <c r="MI103" s="29"/>
      <c r="MJ103" s="29"/>
      <c r="MK103" s="29"/>
      <c r="ML103" s="29"/>
    </row>
    <row r="104" spans="1:350" s="3" customFormat="1" ht="29.25" customHeight="1" outlineLevel="1" thickBot="1">
      <c r="A104" s="33"/>
      <c r="B104" s="47"/>
      <c r="C104" s="42"/>
      <c r="D104" s="128"/>
      <c r="E104" s="128"/>
      <c r="F104" s="14"/>
      <c r="G104" s="14"/>
      <c r="H104" s="14"/>
      <c r="I104" s="29"/>
      <c r="J104" s="29"/>
      <c r="K104" s="29"/>
      <c r="L104" s="29"/>
      <c r="M104" s="29"/>
      <c r="N104" s="29"/>
      <c r="O104" s="29"/>
      <c r="P104" s="29"/>
      <c r="Q104" s="29"/>
      <c r="R104" s="29"/>
      <c r="S104" s="29"/>
      <c r="T104" s="29"/>
      <c r="U104" s="29"/>
      <c r="V104" s="29"/>
      <c r="W104" s="29"/>
      <c r="X104" s="30"/>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c r="IX104" s="29"/>
      <c r="IY104" s="29"/>
      <c r="IZ104" s="29"/>
      <c r="JA104" s="29"/>
      <c r="JB104" s="29"/>
      <c r="JC104" s="29"/>
      <c r="JD104" s="29"/>
      <c r="JE104" s="29"/>
      <c r="JF104" s="29"/>
      <c r="JG104" s="29"/>
      <c r="JH104" s="29"/>
      <c r="JI104" s="29"/>
      <c r="JJ104" s="29"/>
      <c r="JK104" s="29"/>
      <c r="JL104" s="29"/>
      <c r="JM104" s="29"/>
      <c r="JN104" s="29"/>
      <c r="JO104" s="29"/>
      <c r="JP104" s="29"/>
      <c r="JQ104" s="29"/>
      <c r="JR104" s="29"/>
      <c r="JS104" s="29"/>
      <c r="JT104" s="29"/>
      <c r="JU104" s="29"/>
      <c r="JV104" s="29"/>
      <c r="JW104" s="29"/>
      <c r="JX104" s="29"/>
      <c r="JY104" s="29"/>
      <c r="JZ104" s="29"/>
      <c r="KA104" s="29"/>
      <c r="KB104" s="29"/>
      <c r="KC104" s="29"/>
      <c r="KD104" s="29"/>
      <c r="KE104" s="29"/>
      <c r="KF104" s="29"/>
      <c r="KG104" s="29"/>
      <c r="KH104" s="29"/>
      <c r="KI104" s="29"/>
      <c r="KJ104" s="29"/>
      <c r="KK104" s="29"/>
      <c r="KL104" s="29"/>
      <c r="KM104" s="29"/>
      <c r="KN104" s="29"/>
      <c r="KO104" s="29"/>
      <c r="KP104" s="29"/>
      <c r="KQ104" s="29"/>
      <c r="KR104" s="29"/>
      <c r="KS104" s="29"/>
      <c r="KT104" s="29"/>
      <c r="KU104" s="29"/>
      <c r="KV104" s="29"/>
      <c r="KW104" s="29"/>
      <c r="KX104" s="29"/>
      <c r="KY104" s="29"/>
      <c r="KZ104" s="29"/>
      <c r="LA104" s="29"/>
      <c r="LB104" s="29"/>
      <c r="LC104" s="29"/>
      <c r="LD104" s="29"/>
      <c r="LE104" s="29"/>
      <c r="LF104" s="29"/>
      <c r="LG104" s="29"/>
      <c r="LH104" s="29"/>
      <c r="LI104" s="29"/>
      <c r="LJ104" s="29"/>
      <c r="LK104" s="29"/>
      <c r="LL104" s="29"/>
      <c r="LM104" s="29"/>
      <c r="LN104" s="29"/>
      <c r="LO104" s="29"/>
      <c r="LP104" s="29"/>
      <c r="LQ104" s="29"/>
      <c r="LR104" s="29"/>
      <c r="LS104" s="29"/>
      <c r="LT104" s="29"/>
      <c r="LU104" s="29"/>
      <c r="LV104" s="29"/>
      <c r="LW104" s="29"/>
      <c r="LX104" s="29"/>
      <c r="LY104" s="29"/>
      <c r="LZ104" s="29"/>
      <c r="MA104" s="29"/>
      <c r="MB104" s="29"/>
      <c r="MC104" s="29"/>
      <c r="MD104" s="29"/>
      <c r="ME104" s="29"/>
      <c r="MF104" s="29"/>
      <c r="MG104" s="29"/>
      <c r="MH104" s="29"/>
      <c r="MI104" s="29"/>
      <c r="MJ104" s="29"/>
      <c r="MK104" s="29"/>
      <c r="ML104" s="29"/>
    </row>
    <row r="105" spans="1:350" s="3" customFormat="1" ht="29.25" customHeight="1" outlineLevel="1" thickBot="1">
      <c r="A105" s="33"/>
      <c r="B105" s="24" t="s">
        <v>219</v>
      </c>
      <c r="C105" s="156"/>
      <c r="D105" s="135"/>
      <c r="E105" s="136"/>
      <c r="F105" s="14"/>
      <c r="G105" s="14"/>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c r="IX105" s="29"/>
      <c r="IY105" s="29"/>
      <c r="IZ105" s="29"/>
      <c r="JA105" s="29"/>
      <c r="JB105" s="29"/>
      <c r="JC105" s="29"/>
      <c r="JD105" s="29"/>
      <c r="JE105" s="29"/>
      <c r="JF105" s="29"/>
      <c r="JG105" s="29"/>
      <c r="JH105" s="29"/>
      <c r="JI105" s="29"/>
      <c r="JJ105" s="29"/>
      <c r="JK105" s="29"/>
      <c r="JL105" s="29"/>
      <c r="JM105" s="29"/>
      <c r="JN105" s="29"/>
      <c r="JO105" s="29"/>
      <c r="JP105" s="29"/>
      <c r="JQ105" s="29"/>
      <c r="JR105" s="29"/>
      <c r="JS105" s="29"/>
      <c r="JT105" s="29"/>
      <c r="JU105" s="29"/>
      <c r="JV105" s="29"/>
      <c r="JW105" s="29"/>
      <c r="JX105" s="29"/>
      <c r="JY105" s="29"/>
      <c r="JZ105" s="29"/>
      <c r="KA105" s="29"/>
      <c r="KB105" s="29"/>
      <c r="KC105" s="29"/>
      <c r="KD105" s="29"/>
      <c r="KE105" s="29"/>
      <c r="KF105" s="29"/>
      <c r="KG105" s="29"/>
      <c r="KH105" s="29"/>
      <c r="KI105" s="29"/>
      <c r="KJ105" s="29"/>
      <c r="KK105" s="29"/>
      <c r="KL105" s="29"/>
      <c r="KM105" s="29"/>
      <c r="KN105" s="29"/>
      <c r="KO105" s="29"/>
      <c r="KP105" s="29"/>
      <c r="KQ105" s="29"/>
      <c r="KR105" s="29"/>
      <c r="KS105" s="29"/>
      <c r="KT105" s="29"/>
      <c r="KU105" s="29"/>
      <c r="KV105" s="29"/>
      <c r="KW105" s="29"/>
      <c r="KX105" s="29"/>
      <c r="KY105" s="29"/>
      <c r="KZ105" s="29"/>
      <c r="LA105" s="29"/>
      <c r="LB105" s="29"/>
      <c r="LC105" s="29"/>
      <c r="LD105" s="29"/>
      <c r="LE105" s="29"/>
      <c r="LF105" s="29"/>
      <c r="LG105" s="29"/>
      <c r="LH105" s="29"/>
      <c r="LI105" s="29"/>
      <c r="LJ105" s="29"/>
      <c r="LK105" s="29"/>
      <c r="LL105" s="29"/>
      <c r="LM105" s="29"/>
      <c r="LN105" s="29"/>
      <c r="LO105" s="29"/>
      <c r="LP105" s="29"/>
      <c r="LQ105" s="29"/>
      <c r="LR105" s="29"/>
      <c r="LS105" s="29"/>
      <c r="LT105" s="29"/>
      <c r="LU105" s="29"/>
      <c r="LV105" s="29"/>
      <c r="LW105" s="29"/>
      <c r="LX105" s="29"/>
      <c r="LY105" s="29"/>
      <c r="LZ105" s="29"/>
      <c r="MA105" s="29"/>
      <c r="MB105" s="29"/>
      <c r="MC105" s="29"/>
      <c r="MD105" s="29"/>
      <c r="ME105" s="29"/>
      <c r="MF105" s="29"/>
      <c r="MG105" s="29"/>
      <c r="MH105" s="29"/>
      <c r="MI105" s="29"/>
      <c r="MJ105" s="29"/>
      <c r="MK105" s="29"/>
      <c r="ML105" s="29"/>
    </row>
    <row r="106" spans="1:350" s="3" customFormat="1" ht="29.25" customHeight="1" outlineLevel="1" thickBot="1">
      <c r="A106" s="33"/>
      <c r="B106" s="89" t="s">
        <v>220</v>
      </c>
      <c r="C106" s="113" t="s">
        <v>88</v>
      </c>
      <c r="D106" s="137">
        <v>45754</v>
      </c>
      <c r="E106" s="137">
        <f>D106+G106</f>
        <v>45758</v>
      </c>
      <c r="F106" s="14"/>
      <c r="G106" s="14">
        <v>4</v>
      </c>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c r="IX106" s="29"/>
      <c r="IY106" s="29"/>
      <c r="IZ106" s="29"/>
      <c r="JA106" s="29"/>
      <c r="JB106" s="29"/>
      <c r="JC106" s="29"/>
      <c r="JD106" s="29"/>
      <c r="JE106" s="29"/>
      <c r="JF106" s="29"/>
      <c r="JG106" s="29"/>
      <c r="JH106" s="29"/>
      <c r="JI106" s="29"/>
      <c r="JJ106" s="29"/>
      <c r="JK106" s="29"/>
      <c r="JL106" s="29"/>
      <c r="JM106" s="29"/>
      <c r="JN106" s="29"/>
      <c r="JO106" s="29"/>
      <c r="JP106" s="29"/>
      <c r="JQ106" s="29"/>
      <c r="JR106" s="29"/>
      <c r="JS106" s="29"/>
      <c r="JT106" s="29"/>
      <c r="JU106" s="29"/>
      <c r="JV106" s="29"/>
      <c r="JW106" s="29"/>
      <c r="JX106" s="29"/>
      <c r="JY106" s="29"/>
      <c r="JZ106" s="29"/>
      <c r="KA106" s="29"/>
      <c r="KB106" s="29"/>
      <c r="KC106" s="29"/>
      <c r="KD106" s="29"/>
      <c r="KE106" s="29"/>
      <c r="KF106" s="29"/>
      <c r="KG106" s="29"/>
      <c r="KH106" s="29"/>
      <c r="KI106" s="29"/>
      <c r="KJ106" s="29"/>
      <c r="KK106" s="29"/>
      <c r="KL106" s="29"/>
      <c r="KM106" s="29"/>
      <c r="KN106" s="29"/>
      <c r="KO106" s="29"/>
      <c r="KP106" s="29"/>
      <c r="KQ106" s="29"/>
      <c r="KR106" s="29"/>
      <c r="KS106" s="29"/>
      <c r="KT106" s="29"/>
      <c r="KU106" s="29"/>
      <c r="KV106" s="29"/>
      <c r="KW106" s="29"/>
      <c r="KX106" s="29"/>
      <c r="KY106" s="29"/>
      <c r="KZ106" s="29"/>
      <c r="LA106" s="29"/>
      <c r="LB106" s="29"/>
      <c r="LC106" s="29"/>
      <c r="LD106" s="29"/>
      <c r="LE106" s="29"/>
      <c r="LF106" s="29"/>
      <c r="LG106" s="29"/>
      <c r="LH106" s="29"/>
      <c r="LI106" s="29"/>
      <c r="LJ106" s="29"/>
      <c r="LK106" s="29"/>
      <c r="LL106" s="29"/>
      <c r="LM106" s="29"/>
      <c r="LN106" s="29"/>
      <c r="LO106" s="29"/>
      <c r="LP106" s="29"/>
      <c r="LQ106" s="29"/>
      <c r="LR106" s="29"/>
      <c r="LS106" s="29"/>
      <c r="LT106" s="29"/>
      <c r="LU106" s="29"/>
      <c r="LV106" s="29"/>
      <c r="LW106" s="29"/>
      <c r="LX106" s="29"/>
      <c r="LY106" s="29"/>
      <c r="LZ106" s="29"/>
      <c r="MA106" s="29"/>
      <c r="MB106" s="29"/>
      <c r="MC106" s="29"/>
      <c r="MD106" s="29"/>
      <c r="ME106" s="29"/>
      <c r="MF106" s="29"/>
      <c r="MG106" s="29"/>
      <c r="MH106" s="29"/>
      <c r="MI106" s="29"/>
      <c r="MJ106" s="29"/>
      <c r="MK106" s="29"/>
      <c r="ML106" s="29"/>
    </row>
    <row r="107" spans="1:350" s="3" customFormat="1" ht="29.25" customHeight="1" outlineLevel="1" thickBot="1">
      <c r="A107" s="33"/>
      <c r="B107" s="89" t="s">
        <v>221</v>
      </c>
      <c r="C107" s="113" t="s">
        <v>198</v>
      </c>
      <c r="D107" s="137">
        <v>45782</v>
      </c>
      <c r="E107" s="137">
        <f>D107+G107-1</f>
        <v>45793</v>
      </c>
      <c r="F107" s="14"/>
      <c r="G107" s="14">
        <v>12</v>
      </c>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c r="IX107" s="29"/>
      <c r="IY107" s="29"/>
      <c r="IZ107" s="29"/>
      <c r="JA107" s="29"/>
      <c r="JB107" s="29"/>
      <c r="JC107" s="29"/>
      <c r="JD107" s="29"/>
      <c r="JE107" s="29"/>
      <c r="JF107" s="29"/>
      <c r="JG107" s="29"/>
      <c r="JH107" s="29"/>
      <c r="JI107" s="29"/>
      <c r="JJ107" s="29"/>
      <c r="JK107" s="29"/>
      <c r="JL107" s="29"/>
      <c r="JM107" s="29"/>
      <c r="JN107" s="29"/>
      <c r="JO107" s="29"/>
      <c r="JP107" s="29"/>
      <c r="JQ107" s="29"/>
      <c r="JR107" s="29"/>
      <c r="JS107" s="29"/>
      <c r="JT107" s="29"/>
      <c r="JU107" s="29"/>
      <c r="JV107" s="29"/>
      <c r="JW107" s="29"/>
      <c r="JX107" s="29"/>
      <c r="JY107" s="29"/>
      <c r="JZ107" s="29"/>
      <c r="KA107" s="29"/>
      <c r="KB107" s="29"/>
      <c r="KC107" s="29"/>
      <c r="KD107" s="29"/>
      <c r="KE107" s="29"/>
      <c r="KF107" s="29"/>
      <c r="KG107" s="29"/>
      <c r="KH107" s="29"/>
      <c r="KI107" s="29"/>
      <c r="KJ107" s="29"/>
      <c r="KK107" s="29"/>
      <c r="KL107" s="29"/>
      <c r="KM107" s="29"/>
      <c r="KN107" s="29"/>
      <c r="KO107" s="29"/>
      <c r="KP107" s="29"/>
      <c r="KQ107" s="29"/>
      <c r="KR107" s="29"/>
      <c r="KS107" s="29"/>
      <c r="KT107" s="29"/>
      <c r="KU107" s="29"/>
      <c r="KV107" s="29"/>
      <c r="KW107" s="29"/>
      <c r="KX107" s="29"/>
      <c r="KY107" s="29"/>
      <c r="KZ107" s="29"/>
      <c r="LA107" s="29"/>
      <c r="LB107" s="29"/>
      <c r="LC107" s="29"/>
      <c r="LD107" s="29"/>
      <c r="LE107" s="29"/>
      <c r="LF107" s="29"/>
      <c r="LG107" s="29"/>
      <c r="LH107" s="29"/>
      <c r="LI107" s="29"/>
      <c r="LJ107" s="29"/>
      <c r="LK107" s="29"/>
      <c r="LL107" s="29"/>
      <c r="LM107" s="29"/>
      <c r="LN107" s="29"/>
      <c r="LO107" s="29"/>
      <c r="LP107" s="29"/>
      <c r="LQ107" s="29"/>
      <c r="LR107" s="29"/>
      <c r="LS107" s="29"/>
      <c r="LT107" s="29"/>
      <c r="LU107" s="29"/>
      <c r="LV107" s="29"/>
      <c r="LW107" s="29"/>
      <c r="LX107" s="29"/>
      <c r="LY107" s="29"/>
      <c r="LZ107" s="29"/>
      <c r="MA107" s="29"/>
      <c r="MB107" s="29"/>
      <c r="MC107" s="29"/>
      <c r="MD107" s="29"/>
      <c r="ME107" s="29"/>
      <c r="MF107" s="29"/>
      <c r="MG107" s="29"/>
      <c r="MH107" s="29"/>
      <c r="MI107" s="29"/>
      <c r="MJ107" s="29"/>
      <c r="MK107" s="29"/>
      <c r="ML107" s="29"/>
    </row>
    <row r="108" spans="1:350" s="3" customFormat="1" ht="29.25" customHeight="1" outlineLevel="1" thickBot="1">
      <c r="A108" s="33"/>
      <c r="B108" s="89" t="s">
        <v>222</v>
      </c>
      <c r="C108" s="113" t="s">
        <v>190</v>
      </c>
      <c r="D108" s="137">
        <f>D107+35</f>
        <v>45817</v>
      </c>
      <c r="E108" s="137">
        <f t="shared" ref="E108:E117" si="325">D108+G108-1</f>
        <v>45828</v>
      </c>
      <c r="F108" s="14"/>
      <c r="G108" s="14">
        <v>12</v>
      </c>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c r="IX108" s="29"/>
      <c r="IY108" s="29"/>
      <c r="IZ108" s="29"/>
      <c r="JA108" s="29"/>
      <c r="JB108" s="29"/>
      <c r="JC108" s="29"/>
      <c r="JD108" s="29"/>
      <c r="JE108" s="29"/>
      <c r="JF108" s="29"/>
      <c r="JG108" s="29"/>
      <c r="JH108" s="29"/>
      <c r="JI108" s="29"/>
      <c r="JJ108" s="29"/>
      <c r="JK108" s="29"/>
      <c r="JL108" s="29"/>
      <c r="JM108" s="29"/>
      <c r="JN108" s="29"/>
      <c r="JO108" s="29"/>
      <c r="JP108" s="29"/>
      <c r="JQ108" s="29"/>
      <c r="JR108" s="29"/>
      <c r="JS108" s="29"/>
      <c r="JT108" s="29"/>
      <c r="JU108" s="29"/>
      <c r="JV108" s="29"/>
      <c r="JW108" s="29"/>
      <c r="JX108" s="29"/>
      <c r="JY108" s="29"/>
      <c r="JZ108" s="29"/>
      <c r="KA108" s="29"/>
      <c r="KB108" s="29"/>
      <c r="KC108" s="29"/>
      <c r="KD108" s="29"/>
      <c r="KE108" s="29"/>
      <c r="KF108" s="29"/>
      <c r="KG108" s="29"/>
      <c r="KH108" s="29"/>
      <c r="KI108" s="29"/>
      <c r="KJ108" s="29"/>
      <c r="KK108" s="29"/>
      <c r="KL108" s="29"/>
      <c r="KM108" s="29"/>
      <c r="KN108" s="29"/>
      <c r="KO108" s="29"/>
      <c r="KP108" s="29"/>
      <c r="KQ108" s="29"/>
      <c r="KR108" s="29"/>
      <c r="KS108" s="29"/>
      <c r="KT108" s="29"/>
      <c r="KU108" s="29"/>
      <c r="KV108" s="29"/>
      <c r="KW108" s="29"/>
      <c r="KX108" s="29"/>
      <c r="KY108" s="29"/>
      <c r="KZ108" s="29"/>
      <c r="LA108" s="29"/>
      <c r="LB108" s="29"/>
      <c r="LC108" s="29"/>
      <c r="LD108" s="29"/>
      <c r="LE108" s="29"/>
      <c r="LF108" s="29"/>
      <c r="LG108" s="29"/>
      <c r="LH108" s="29"/>
      <c r="LI108" s="29"/>
      <c r="LJ108" s="29"/>
      <c r="LK108" s="29"/>
      <c r="LL108" s="29"/>
      <c r="LM108" s="29"/>
      <c r="LN108" s="29"/>
      <c r="LO108" s="29"/>
      <c r="LP108" s="29"/>
      <c r="LQ108" s="29"/>
      <c r="LR108" s="29"/>
      <c r="LS108" s="29"/>
      <c r="LT108" s="29"/>
      <c r="LU108" s="29"/>
      <c r="LV108" s="29"/>
      <c r="LW108" s="29"/>
      <c r="LX108" s="29"/>
      <c r="LY108" s="29"/>
      <c r="LZ108" s="29"/>
      <c r="MA108" s="29"/>
      <c r="MB108" s="29"/>
      <c r="MC108" s="29"/>
      <c r="MD108" s="29"/>
      <c r="ME108" s="29"/>
      <c r="MF108" s="29"/>
      <c r="MG108" s="29"/>
      <c r="MH108" s="29"/>
      <c r="MI108" s="29"/>
      <c r="MJ108" s="29"/>
      <c r="MK108" s="29"/>
      <c r="ML108" s="29"/>
    </row>
    <row r="109" spans="1:350" s="3" customFormat="1" ht="29.25" customHeight="1" outlineLevel="1" thickBot="1">
      <c r="A109" s="33"/>
      <c r="B109" s="89" t="s">
        <v>221</v>
      </c>
      <c r="C109" s="113" t="s">
        <v>35</v>
      </c>
      <c r="D109" s="137">
        <f t="shared" ref="D109" si="326">D108+35</f>
        <v>45852</v>
      </c>
      <c r="E109" s="137">
        <f t="shared" si="325"/>
        <v>45863</v>
      </c>
      <c r="F109" s="14"/>
      <c r="G109" s="14">
        <v>12</v>
      </c>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c r="IX109" s="29"/>
      <c r="IY109" s="29"/>
      <c r="IZ109" s="29"/>
      <c r="JA109" s="29"/>
      <c r="JB109" s="29"/>
      <c r="JC109" s="29"/>
      <c r="JD109" s="29"/>
      <c r="JE109" s="29"/>
      <c r="JF109" s="29"/>
      <c r="JG109" s="29"/>
      <c r="JH109" s="29"/>
      <c r="JI109" s="29"/>
      <c r="JJ109" s="29"/>
      <c r="JK109" s="29"/>
      <c r="JL109" s="29"/>
      <c r="JM109" s="29"/>
      <c r="JN109" s="29"/>
      <c r="JO109" s="29"/>
      <c r="JP109" s="29"/>
      <c r="JQ109" s="29"/>
      <c r="JR109" s="29"/>
      <c r="JS109" s="29"/>
      <c r="JT109" s="29"/>
      <c r="JU109" s="29"/>
      <c r="JV109" s="29"/>
      <c r="JW109" s="29"/>
      <c r="JX109" s="29"/>
      <c r="JY109" s="29"/>
      <c r="JZ109" s="29"/>
      <c r="KA109" s="29"/>
      <c r="KB109" s="29"/>
      <c r="KC109" s="29"/>
      <c r="KD109" s="29"/>
      <c r="KE109" s="29"/>
      <c r="KF109" s="29"/>
      <c r="KG109" s="29"/>
      <c r="KH109" s="29"/>
      <c r="KI109" s="29"/>
      <c r="KJ109" s="29"/>
      <c r="KK109" s="29"/>
      <c r="KL109" s="29"/>
      <c r="KM109" s="29"/>
      <c r="KN109" s="29"/>
      <c r="KO109" s="29"/>
      <c r="KP109" s="29"/>
      <c r="KQ109" s="29"/>
      <c r="KR109" s="29"/>
      <c r="KS109" s="29"/>
      <c r="KT109" s="29"/>
      <c r="KU109" s="29"/>
      <c r="KV109" s="29"/>
      <c r="KW109" s="29"/>
      <c r="KX109" s="29"/>
      <c r="KY109" s="29"/>
      <c r="KZ109" s="29"/>
      <c r="LA109" s="29"/>
      <c r="LB109" s="29"/>
      <c r="LC109" s="29"/>
      <c r="LD109" s="29"/>
      <c r="LE109" s="29"/>
      <c r="LF109" s="29"/>
      <c r="LG109" s="29"/>
      <c r="LH109" s="29"/>
      <c r="LI109" s="29"/>
      <c r="LJ109" s="29"/>
      <c r="LK109" s="29"/>
      <c r="LL109" s="29"/>
      <c r="LM109" s="29"/>
      <c r="LN109" s="29"/>
      <c r="LO109" s="29"/>
      <c r="LP109" s="29"/>
      <c r="LQ109" s="29"/>
      <c r="LR109" s="29"/>
      <c r="LS109" s="29"/>
      <c r="LT109" s="29"/>
      <c r="LU109" s="29"/>
      <c r="LV109" s="29"/>
      <c r="LW109" s="29"/>
      <c r="LX109" s="29"/>
      <c r="LY109" s="29"/>
      <c r="LZ109" s="29"/>
      <c r="MA109" s="29"/>
      <c r="MB109" s="29"/>
      <c r="MC109" s="29"/>
      <c r="MD109" s="29"/>
      <c r="ME109" s="29"/>
      <c r="MF109" s="29"/>
      <c r="MG109" s="29"/>
      <c r="MH109" s="29"/>
      <c r="MI109" s="29"/>
      <c r="MJ109" s="29"/>
      <c r="MK109" s="29"/>
      <c r="ML109" s="29"/>
    </row>
    <row r="110" spans="1:350" s="3" customFormat="1" ht="29.25" customHeight="1" outlineLevel="1" thickBot="1">
      <c r="A110" s="33"/>
      <c r="B110" s="89" t="s">
        <v>221</v>
      </c>
      <c r="C110" s="113" t="s">
        <v>157</v>
      </c>
      <c r="D110" s="137">
        <v>45852</v>
      </c>
      <c r="E110" s="137">
        <f t="shared" si="325"/>
        <v>45856</v>
      </c>
      <c r="F110" s="14"/>
      <c r="G110" s="14">
        <v>5</v>
      </c>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c r="IZ110" s="29"/>
      <c r="JA110" s="29"/>
      <c r="JB110" s="29"/>
      <c r="JC110" s="29"/>
      <c r="JD110" s="29"/>
      <c r="JE110" s="29"/>
      <c r="JF110" s="29"/>
      <c r="JG110" s="29"/>
      <c r="JH110" s="29"/>
      <c r="JI110" s="29"/>
      <c r="JJ110" s="29"/>
      <c r="JK110" s="29"/>
      <c r="JL110" s="29"/>
      <c r="JM110" s="29"/>
      <c r="JN110" s="29"/>
      <c r="JO110" s="29"/>
      <c r="JP110" s="29"/>
      <c r="JQ110" s="29"/>
      <c r="JR110" s="29"/>
      <c r="JS110" s="29"/>
      <c r="JT110" s="29"/>
      <c r="JU110" s="29"/>
      <c r="JV110" s="29"/>
      <c r="JW110" s="29"/>
      <c r="JX110" s="29"/>
      <c r="JY110" s="29"/>
      <c r="JZ110" s="29"/>
      <c r="KA110" s="29"/>
      <c r="KB110" s="29"/>
      <c r="KC110" s="29"/>
      <c r="KD110" s="29"/>
      <c r="KE110" s="29"/>
      <c r="KF110" s="29"/>
      <c r="KG110" s="29"/>
      <c r="KH110" s="29"/>
      <c r="KI110" s="29"/>
      <c r="KJ110" s="29"/>
      <c r="KK110" s="29"/>
      <c r="KL110" s="29"/>
      <c r="KM110" s="29"/>
      <c r="KN110" s="29"/>
      <c r="KO110" s="29"/>
      <c r="KP110" s="29"/>
      <c r="KQ110" s="29"/>
      <c r="KR110" s="29"/>
      <c r="KS110" s="29"/>
      <c r="KT110" s="29"/>
      <c r="KU110" s="29"/>
      <c r="KV110" s="29"/>
      <c r="KW110" s="29"/>
      <c r="KX110" s="29"/>
      <c r="KY110" s="29"/>
      <c r="KZ110" s="29"/>
      <c r="LA110" s="29"/>
      <c r="LB110" s="29"/>
      <c r="LC110" s="29"/>
      <c r="LD110" s="29"/>
      <c r="LE110" s="29"/>
      <c r="LF110" s="29"/>
      <c r="LG110" s="29"/>
      <c r="LH110" s="29"/>
      <c r="LI110" s="29"/>
      <c r="LJ110" s="29"/>
      <c r="LK110" s="29"/>
      <c r="LL110" s="29"/>
      <c r="LM110" s="29"/>
      <c r="LN110" s="29"/>
      <c r="LO110" s="29"/>
      <c r="LP110" s="29"/>
      <c r="LQ110" s="29"/>
      <c r="LR110" s="29"/>
      <c r="LS110" s="29"/>
      <c r="LT110" s="29"/>
      <c r="LU110" s="29"/>
      <c r="LV110" s="29"/>
      <c r="LW110" s="29"/>
      <c r="LX110" s="29"/>
      <c r="LY110" s="29"/>
      <c r="LZ110" s="29"/>
      <c r="MA110" s="29"/>
      <c r="MB110" s="29"/>
      <c r="MC110" s="29"/>
      <c r="MD110" s="29"/>
      <c r="ME110" s="29"/>
      <c r="MF110" s="29"/>
      <c r="MG110" s="29"/>
      <c r="MH110" s="29"/>
      <c r="MI110" s="29"/>
      <c r="MJ110" s="29"/>
      <c r="MK110" s="29"/>
      <c r="ML110" s="29"/>
    </row>
    <row r="111" spans="1:350" s="3" customFormat="1" ht="29.25" customHeight="1" outlineLevel="1" thickBot="1">
      <c r="A111" s="33"/>
      <c r="B111" s="89" t="s">
        <v>221</v>
      </c>
      <c r="C111" s="113" t="s">
        <v>160</v>
      </c>
      <c r="D111" s="137">
        <v>45859</v>
      </c>
      <c r="E111" s="137">
        <f t="shared" si="325"/>
        <v>45863</v>
      </c>
      <c r="F111" s="14"/>
      <c r="G111" s="14">
        <v>5</v>
      </c>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c r="IX111" s="29"/>
      <c r="IY111" s="29"/>
      <c r="IZ111" s="29"/>
      <c r="JA111" s="29"/>
      <c r="JB111" s="29"/>
      <c r="JC111" s="29"/>
      <c r="JD111" s="29"/>
      <c r="JE111" s="29"/>
      <c r="JF111" s="29"/>
      <c r="JG111" s="29"/>
      <c r="JH111" s="29"/>
      <c r="JI111" s="29"/>
      <c r="JJ111" s="29"/>
      <c r="JK111" s="29"/>
      <c r="JL111" s="29"/>
      <c r="JM111" s="29"/>
      <c r="JN111" s="29"/>
      <c r="JO111" s="29"/>
      <c r="JP111" s="29"/>
      <c r="JQ111" s="29"/>
      <c r="JR111" s="29"/>
      <c r="JS111" s="29"/>
      <c r="JT111" s="29"/>
      <c r="JU111" s="29"/>
      <c r="JV111" s="29"/>
      <c r="JW111" s="29"/>
      <c r="JX111" s="29"/>
      <c r="JY111" s="29"/>
      <c r="JZ111" s="29"/>
      <c r="KA111" s="29"/>
      <c r="KB111" s="29"/>
      <c r="KC111" s="29"/>
      <c r="KD111" s="29"/>
      <c r="KE111" s="29"/>
      <c r="KF111" s="29"/>
      <c r="KG111" s="29"/>
      <c r="KH111" s="29"/>
      <c r="KI111" s="29"/>
      <c r="KJ111" s="29"/>
      <c r="KK111" s="29"/>
      <c r="KL111" s="29"/>
      <c r="KM111" s="29"/>
      <c r="KN111" s="29"/>
      <c r="KO111" s="29"/>
      <c r="KP111" s="29"/>
      <c r="KQ111" s="29"/>
      <c r="KR111" s="29"/>
      <c r="KS111" s="29"/>
      <c r="KT111" s="29"/>
      <c r="KU111" s="29"/>
      <c r="KV111" s="29"/>
      <c r="KW111" s="29"/>
      <c r="KX111" s="29"/>
      <c r="KY111" s="29"/>
      <c r="KZ111" s="29"/>
      <c r="LA111" s="29"/>
      <c r="LB111" s="29"/>
      <c r="LC111" s="29"/>
      <c r="LD111" s="29"/>
      <c r="LE111" s="29"/>
      <c r="LF111" s="29"/>
      <c r="LG111" s="29"/>
      <c r="LH111" s="29"/>
      <c r="LI111" s="29"/>
      <c r="LJ111" s="29"/>
      <c r="LK111" s="29"/>
      <c r="LL111" s="29"/>
      <c r="LM111" s="29"/>
      <c r="LN111" s="29"/>
      <c r="LO111" s="29"/>
      <c r="LP111" s="29"/>
      <c r="LQ111" s="29"/>
      <c r="LR111" s="29"/>
      <c r="LS111" s="29"/>
      <c r="LT111" s="29"/>
      <c r="LU111" s="29"/>
      <c r="LV111" s="29"/>
      <c r="LW111" s="29"/>
      <c r="LX111" s="29"/>
      <c r="LY111" s="29"/>
      <c r="LZ111" s="29"/>
      <c r="MA111" s="29"/>
      <c r="MB111" s="29"/>
      <c r="MC111" s="29"/>
      <c r="MD111" s="29"/>
      <c r="ME111" s="29"/>
      <c r="MF111" s="29"/>
      <c r="MG111" s="29"/>
      <c r="MH111" s="29"/>
      <c r="MI111" s="29"/>
      <c r="MJ111" s="29"/>
      <c r="MK111" s="29"/>
      <c r="ML111" s="29"/>
    </row>
    <row r="112" spans="1:350" s="3" customFormat="1" ht="29.25" customHeight="1" outlineLevel="1" thickBot="1">
      <c r="A112" s="33"/>
      <c r="B112" s="89" t="s">
        <v>222</v>
      </c>
      <c r="C112" s="113" t="s">
        <v>79</v>
      </c>
      <c r="D112" s="137">
        <v>45894</v>
      </c>
      <c r="E112" s="137">
        <f t="shared" si="325"/>
        <v>45905</v>
      </c>
      <c r="F112" s="14"/>
      <c r="G112" s="14">
        <v>12</v>
      </c>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c r="IX112" s="29"/>
      <c r="IY112" s="29"/>
      <c r="IZ112" s="29"/>
      <c r="JA112" s="29"/>
      <c r="JB112" s="29"/>
      <c r="JC112" s="29"/>
      <c r="JD112" s="29"/>
      <c r="JE112" s="29"/>
      <c r="JF112" s="29"/>
      <c r="JG112" s="29"/>
      <c r="JH112" s="29"/>
      <c r="JI112" s="29"/>
      <c r="JJ112" s="29"/>
      <c r="JK112" s="29"/>
      <c r="JL112" s="29"/>
      <c r="JM112" s="29"/>
      <c r="JN112" s="29"/>
      <c r="JO112" s="29"/>
      <c r="JP112" s="29"/>
      <c r="JQ112" s="29"/>
      <c r="JR112" s="29"/>
      <c r="JS112" s="29"/>
      <c r="JT112" s="29"/>
      <c r="JU112" s="29"/>
      <c r="JV112" s="29"/>
      <c r="JW112" s="29"/>
      <c r="JX112" s="29"/>
      <c r="JY112" s="29"/>
      <c r="JZ112" s="29"/>
      <c r="KA112" s="29"/>
      <c r="KB112" s="29"/>
      <c r="KC112" s="29"/>
      <c r="KD112" s="29"/>
      <c r="KE112" s="29"/>
      <c r="KF112" s="29"/>
      <c r="KG112" s="29"/>
      <c r="KH112" s="29"/>
      <c r="KI112" s="29"/>
      <c r="KJ112" s="29"/>
      <c r="KK112" s="29"/>
      <c r="KL112" s="29"/>
      <c r="KM112" s="29"/>
      <c r="KN112" s="29"/>
      <c r="KO112" s="29"/>
      <c r="KP112" s="29"/>
      <c r="KQ112" s="29"/>
      <c r="KR112" s="29"/>
      <c r="KS112" s="29"/>
      <c r="KT112" s="29"/>
      <c r="KU112" s="29"/>
      <c r="KV112" s="29"/>
      <c r="KW112" s="29"/>
      <c r="KX112" s="29"/>
      <c r="KY112" s="29"/>
      <c r="KZ112" s="29"/>
      <c r="LA112" s="29"/>
      <c r="LB112" s="29"/>
      <c r="LC112" s="29"/>
      <c r="LD112" s="29"/>
      <c r="LE112" s="29"/>
      <c r="LF112" s="29"/>
      <c r="LG112" s="29"/>
      <c r="LH112" s="29"/>
      <c r="LI112" s="29"/>
      <c r="LJ112" s="29"/>
      <c r="LK112" s="29"/>
      <c r="LL112" s="29"/>
      <c r="LM112" s="29"/>
      <c r="LN112" s="29"/>
      <c r="LO112" s="29"/>
      <c r="LP112" s="29"/>
      <c r="LQ112" s="29"/>
      <c r="LR112" s="29"/>
      <c r="LS112" s="29"/>
      <c r="LT112" s="29"/>
      <c r="LU112" s="29"/>
      <c r="LV112" s="29"/>
      <c r="LW112" s="29"/>
      <c r="LX112" s="29"/>
      <c r="LY112" s="29"/>
      <c r="LZ112" s="29"/>
      <c r="MA112" s="29"/>
      <c r="MB112" s="29"/>
      <c r="MC112" s="29"/>
      <c r="MD112" s="29"/>
      <c r="ME112" s="29"/>
      <c r="MF112" s="29"/>
      <c r="MG112" s="29"/>
      <c r="MH112" s="29"/>
      <c r="MI112" s="29"/>
      <c r="MJ112" s="29"/>
      <c r="MK112" s="29"/>
      <c r="ML112" s="29"/>
    </row>
    <row r="113" spans="1:350" s="3" customFormat="1" ht="29.25" customHeight="1" outlineLevel="1" thickBot="1">
      <c r="A113" s="33"/>
      <c r="B113" s="89" t="s">
        <v>222</v>
      </c>
      <c r="C113" s="113" t="s">
        <v>142</v>
      </c>
      <c r="D113" s="137">
        <v>45901</v>
      </c>
      <c r="E113" s="137">
        <f t="shared" si="325"/>
        <v>45905</v>
      </c>
      <c r="F113" s="14"/>
      <c r="G113" s="14">
        <v>5</v>
      </c>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c r="IX113" s="29"/>
      <c r="IY113" s="29"/>
      <c r="IZ113" s="29"/>
      <c r="JA113" s="29"/>
      <c r="JB113" s="29"/>
      <c r="JC113" s="29"/>
      <c r="JD113" s="29"/>
      <c r="JE113" s="29"/>
      <c r="JF113" s="29"/>
      <c r="JG113" s="29"/>
      <c r="JH113" s="29"/>
      <c r="JI113" s="29"/>
      <c r="JJ113" s="29"/>
      <c r="JK113" s="29"/>
      <c r="JL113" s="29"/>
      <c r="JM113" s="29"/>
      <c r="JN113" s="29"/>
      <c r="JO113" s="29"/>
      <c r="JP113" s="29"/>
      <c r="JQ113" s="29"/>
      <c r="JR113" s="29"/>
      <c r="JS113" s="29"/>
      <c r="JT113" s="29"/>
      <c r="JU113" s="29"/>
      <c r="JV113" s="29"/>
      <c r="JW113" s="29"/>
      <c r="JX113" s="29"/>
      <c r="JY113" s="29"/>
      <c r="JZ113" s="29"/>
      <c r="KA113" s="29"/>
      <c r="KB113" s="29"/>
      <c r="KC113" s="29"/>
      <c r="KD113" s="29"/>
      <c r="KE113" s="29"/>
      <c r="KF113" s="29"/>
      <c r="KG113" s="29"/>
      <c r="KH113" s="29"/>
      <c r="KI113" s="29"/>
      <c r="KJ113" s="29"/>
      <c r="KK113" s="29"/>
      <c r="KL113" s="29"/>
      <c r="KM113" s="29"/>
      <c r="KN113" s="29"/>
      <c r="KO113" s="29"/>
      <c r="KP113" s="29"/>
      <c r="KQ113" s="29"/>
      <c r="KR113" s="29"/>
      <c r="KS113" s="29"/>
      <c r="KT113" s="29"/>
      <c r="KU113" s="29"/>
      <c r="KV113" s="29"/>
      <c r="KW113" s="29"/>
      <c r="KX113" s="29"/>
      <c r="KY113" s="29"/>
      <c r="KZ113" s="29"/>
      <c r="LA113" s="29"/>
      <c r="LB113" s="29"/>
      <c r="LC113" s="29"/>
      <c r="LD113" s="29"/>
      <c r="LE113" s="29"/>
      <c r="LF113" s="29"/>
      <c r="LG113" s="29"/>
      <c r="LH113" s="29"/>
      <c r="LI113" s="29"/>
      <c r="LJ113" s="29"/>
      <c r="LK113" s="29"/>
      <c r="LL113" s="29"/>
      <c r="LM113" s="29"/>
      <c r="LN113" s="29"/>
      <c r="LO113" s="29"/>
      <c r="LP113" s="29"/>
      <c r="LQ113" s="29"/>
      <c r="LR113" s="29"/>
      <c r="LS113" s="29"/>
      <c r="LT113" s="29"/>
      <c r="LU113" s="29"/>
      <c r="LV113" s="29"/>
      <c r="LW113" s="29"/>
      <c r="LX113" s="29"/>
      <c r="LY113" s="29"/>
      <c r="LZ113" s="29"/>
      <c r="MA113" s="29"/>
      <c r="MB113" s="29"/>
      <c r="MC113" s="29"/>
      <c r="MD113" s="29"/>
      <c r="ME113" s="29"/>
      <c r="MF113" s="29"/>
      <c r="MG113" s="29"/>
      <c r="MH113" s="29"/>
      <c r="MI113" s="29"/>
      <c r="MJ113" s="29"/>
      <c r="MK113" s="29"/>
      <c r="ML113" s="29"/>
    </row>
    <row r="114" spans="1:350" s="3" customFormat="1" ht="29.25" customHeight="1" outlineLevel="1" thickBot="1">
      <c r="A114" s="33"/>
      <c r="B114" s="89" t="s">
        <v>223</v>
      </c>
      <c r="C114" s="113" t="s">
        <v>21</v>
      </c>
      <c r="D114" s="137">
        <v>45894</v>
      </c>
      <c r="E114" s="137">
        <f t="shared" si="325"/>
        <v>45898</v>
      </c>
      <c r="F114" s="14"/>
      <c r="G114" s="14">
        <v>5</v>
      </c>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c r="IX114" s="29"/>
      <c r="IY114" s="29"/>
      <c r="IZ114" s="29"/>
      <c r="JA114" s="29"/>
      <c r="JB114" s="29"/>
      <c r="JC114" s="29"/>
      <c r="JD114" s="29"/>
      <c r="JE114" s="29"/>
      <c r="JF114" s="29"/>
      <c r="JG114" s="29"/>
      <c r="JH114" s="29"/>
      <c r="JI114" s="29"/>
      <c r="JJ114" s="29"/>
      <c r="JK114" s="29"/>
      <c r="JL114" s="29"/>
      <c r="JM114" s="29"/>
      <c r="JN114" s="29"/>
      <c r="JO114" s="29"/>
      <c r="JP114" s="29"/>
      <c r="JQ114" s="29"/>
      <c r="JR114" s="29"/>
      <c r="JS114" s="29"/>
      <c r="JT114" s="29"/>
      <c r="JU114" s="29"/>
      <c r="JV114" s="29"/>
      <c r="JW114" s="29"/>
      <c r="JX114" s="29"/>
      <c r="JY114" s="29"/>
      <c r="JZ114" s="29"/>
      <c r="KA114" s="29"/>
      <c r="KB114" s="29"/>
      <c r="KC114" s="29"/>
      <c r="KD114" s="29"/>
      <c r="KE114" s="29"/>
      <c r="KF114" s="29"/>
      <c r="KG114" s="29"/>
      <c r="KH114" s="29"/>
      <c r="KI114" s="29"/>
      <c r="KJ114" s="29"/>
      <c r="KK114" s="29"/>
      <c r="KL114" s="29"/>
      <c r="KM114" s="29"/>
      <c r="KN114" s="29"/>
      <c r="KO114" s="29"/>
      <c r="KP114" s="29"/>
      <c r="KQ114" s="29"/>
      <c r="KR114" s="29"/>
      <c r="KS114" s="29"/>
      <c r="KT114" s="29"/>
      <c r="KU114" s="29"/>
      <c r="KV114" s="29"/>
      <c r="KW114" s="29"/>
      <c r="KX114" s="29"/>
      <c r="KY114" s="29"/>
      <c r="KZ114" s="29"/>
      <c r="LA114" s="29"/>
      <c r="LB114" s="29"/>
      <c r="LC114" s="29"/>
      <c r="LD114" s="29"/>
      <c r="LE114" s="29"/>
      <c r="LF114" s="29"/>
      <c r="LG114" s="29"/>
      <c r="LH114" s="29"/>
      <c r="LI114" s="29"/>
      <c r="LJ114" s="29"/>
      <c r="LK114" s="29"/>
      <c r="LL114" s="29"/>
      <c r="LM114" s="29"/>
      <c r="LN114" s="29"/>
      <c r="LO114" s="29"/>
      <c r="LP114" s="29"/>
      <c r="LQ114" s="29"/>
      <c r="LR114" s="29"/>
      <c r="LS114" s="29"/>
      <c r="LT114" s="29"/>
      <c r="LU114" s="29"/>
      <c r="LV114" s="29"/>
      <c r="LW114" s="29"/>
      <c r="LX114" s="29"/>
      <c r="LY114" s="29"/>
      <c r="LZ114" s="29"/>
      <c r="MA114" s="29"/>
      <c r="MB114" s="29"/>
      <c r="MC114" s="29"/>
      <c r="MD114" s="29"/>
      <c r="ME114" s="29"/>
      <c r="MF114" s="29"/>
      <c r="MG114" s="29"/>
      <c r="MH114" s="29"/>
      <c r="MI114" s="29"/>
      <c r="MJ114" s="29"/>
      <c r="MK114" s="29"/>
      <c r="ML114" s="29"/>
    </row>
    <row r="115" spans="1:350" s="3" customFormat="1" ht="29.25" customHeight="1" outlineLevel="1" thickBot="1">
      <c r="A115" s="33"/>
      <c r="B115" s="89" t="s">
        <v>222</v>
      </c>
      <c r="C115" s="113" t="s">
        <v>106</v>
      </c>
      <c r="D115" s="137">
        <v>45922</v>
      </c>
      <c r="E115" s="137">
        <f t="shared" si="325"/>
        <v>45933</v>
      </c>
      <c r="F115" s="14"/>
      <c r="G115" s="14">
        <v>12</v>
      </c>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c r="IX115" s="29"/>
      <c r="IY115" s="29"/>
      <c r="IZ115" s="29"/>
      <c r="JA115" s="29"/>
      <c r="JB115" s="29"/>
      <c r="JC115" s="29"/>
      <c r="JD115" s="29"/>
      <c r="JE115" s="29"/>
      <c r="JF115" s="29"/>
      <c r="JG115" s="29"/>
      <c r="JH115" s="29"/>
      <c r="JI115" s="29"/>
      <c r="JJ115" s="29"/>
      <c r="JK115" s="29"/>
      <c r="JL115" s="29"/>
      <c r="JM115" s="29"/>
      <c r="JN115" s="29"/>
      <c r="JO115" s="29"/>
      <c r="JP115" s="29"/>
      <c r="JQ115" s="29"/>
      <c r="JR115" s="29"/>
      <c r="JS115" s="29"/>
      <c r="JT115" s="29"/>
      <c r="JU115" s="29"/>
      <c r="JV115" s="29"/>
      <c r="JW115" s="29"/>
      <c r="JX115" s="29"/>
      <c r="JY115" s="29"/>
      <c r="JZ115" s="29"/>
      <c r="KA115" s="29"/>
      <c r="KB115" s="29"/>
      <c r="KC115" s="29"/>
      <c r="KD115" s="29"/>
      <c r="KE115" s="29"/>
      <c r="KF115" s="29"/>
      <c r="KG115" s="29"/>
      <c r="KH115" s="29"/>
      <c r="KI115" s="29"/>
      <c r="KJ115" s="29"/>
      <c r="KK115" s="29"/>
      <c r="KL115" s="29"/>
      <c r="KM115" s="29"/>
      <c r="KN115" s="29"/>
      <c r="KO115" s="29"/>
      <c r="KP115" s="29"/>
      <c r="KQ115" s="29"/>
      <c r="KR115" s="29"/>
      <c r="KS115" s="29"/>
      <c r="KT115" s="29"/>
      <c r="KU115" s="29"/>
      <c r="KV115" s="29"/>
      <c r="KW115" s="29"/>
      <c r="KX115" s="29"/>
      <c r="KY115" s="29"/>
      <c r="KZ115" s="29"/>
      <c r="LA115" s="29"/>
      <c r="LB115" s="29"/>
      <c r="LC115" s="29"/>
      <c r="LD115" s="29"/>
      <c r="LE115" s="29"/>
      <c r="LF115" s="29"/>
      <c r="LG115" s="29"/>
      <c r="LH115" s="29"/>
      <c r="LI115" s="29"/>
      <c r="LJ115" s="29"/>
      <c r="LK115" s="29"/>
      <c r="LL115" s="29"/>
      <c r="LM115" s="29"/>
      <c r="LN115" s="29"/>
      <c r="LO115" s="29"/>
      <c r="LP115" s="29"/>
      <c r="LQ115" s="29"/>
      <c r="LR115" s="29"/>
      <c r="LS115" s="29"/>
      <c r="LT115" s="29"/>
      <c r="LU115" s="29"/>
      <c r="LV115" s="29"/>
      <c r="LW115" s="29"/>
      <c r="LX115" s="29"/>
      <c r="LY115" s="29"/>
      <c r="LZ115" s="29"/>
      <c r="MA115" s="29"/>
      <c r="MB115" s="29"/>
      <c r="MC115" s="29"/>
      <c r="MD115" s="29"/>
      <c r="ME115" s="29"/>
      <c r="MF115" s="29"/>
      <c r="MG115" s="29"/>
      <c r="MH115" s="29"/>
      <c r="MI115" s="29"/>
      <c r="MJ115" s="29"/>
      <c r="MK115" s="29"/>
      <c r="ML115" s="29"/>
    </row>
    <row r="116" spans="1:350" s="3" customFormat="1" ht="29.25" customHeight="1" outlineLevel="1" thickBot="1">
      <c r="A116" s="33"/>
      <c r="B116" s="89" t="s">
        <v>222</v>
      </c>
      <c r="C116" s="113" t="s">
        <v>154</v>
      </c>
      <c r="D116" s="137">
        <v>45922</v>
      </c>
      <c r="E116" s="137">
        <f t="shared" si="325"/>
        <v>45926</v>
      </c>
      <c r="F116" s="14"/>
      <c r="G116" s="14">
        <v>5</v>
      </c>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29"/>
      <c r="CR116" s="29"/>
      <c r="CS116" s="29"/>
      <c r="CT116" s="29"/>
      <c r="CU116" s="29"/>
      <c r="CV116" s="29"/>
      <c r="CW116" s="29"/>
      <c r="CX116" s="29"/>
      <c r="CY116" s="29"/>
      <c r="CZ116" s="29"/>
      <c r="DA116" s="29"/>
      <c r="DB116" s="29"/>
      <c r="DC116" s="29"/>
      <c r="DD116" s="29"/>
      <c r="DE116" s="29"/>
      <c r="DF116" s="29"/>
      <c r="DG116" s="29"/>
      <c r="DH116" s="29"/>
      <c r="DI116" s="29"/>
      <c r="DJ116" s="29"/>
      <c r="DK116" s="29"/>
      <c r="DL116" s="29"/>
      <c r="DM116" s="29"/>
      <c r="DN116" s="29"/>
      <c r="DO116" s="29"/>
      <c r="DP116" s="29"/>
      <c r="DQ116" s="29"/>
      <c r="DR116" s="29"/>
      <c r="DS116" s="29"/>
      <c r="DT116" s="29"/>
      <c r="DU116" s="29"/>
      <c r="DV116" s="29"/>
      <c r="DW116" s="29"/>
      <c r="DX116" s="29"/>
      <c r="DY116" s="29"/>
      <c r="DZ116" s="29"/>
      <c r="EA116" s="29"/>
      <c r="EB116" s="29"/>
      <c r="EC116" s="29"/>
      <c r="ED116" s="29"/>
      <c r="EE116" s="29"/>
      <c r="EF116" s="29"/>
      <c r="EG116" s="29"/>
      <c r="EH116" s="29"/>
      <c r="EI116" s="29"/>
      <c r="EJ116" s="29"/>
      <c r="EK116" s="29"/>
      <c r="EL116" s="29"/>
      <c r="EM116" s="29"/>
      <c r="EN116" s="29"/>
      <c r="EO116" s="29"/>
      <c r="EP116" s="29"/>
      <c r="EQ116" s="29"/>
      <c r="ER116" s="29"/>
      <c r="ES116" s="29"/>
      <c r="ET116" s="29"/>
      <c r="EU116" s="29"/>
      <c r="EV116" s="29"/>
      <c r="EW116" s="29"/>
      <c r="EX116" s="29"/>
      <c r="EY116" s="29"/>
      <c r="EZ116" s="29"/>
      <c r="FA116" s="29"/>
      <c r="FB116" s="29"/>
      <c r="FC116" s="29"/>
      <c r="FD116" s="29"/>
      <c r="FE116" s="29"/>
      <c r="FF116" s="29"/>
      <c r="FG116" s="29"/>
      <c r="FH116" s="29"/>
      <c r="FI116" s="29"/>
      <c r="FJ116" s="29"/>
      <c r="FK116" s="29"/>
      <c r="FL116" s="29"/>
      <c r="FM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c r="GL116" s="29"/>
      <c r="GM116" s="29"/>
      <c r="GN116" s="29"/>
      <c r="GO116" s="29"/>
      <c r="GP116" s="29"/>
      <c r="GQ116" s="29"/>
      <c r="GR116" s="29"/>
      <c r="GS116" s="29"/>
      <c r="GT116" s="29"/>
      <c r="GU116" s="29"/>
      <c r="GV116" s="29"/>
      <c r="GW116" s="29"/>
      <c r="GX116" s="29"/>
      <c r="GY116" s="29"/>
      <c r="GZ116" s="29"/>
      <c r="HA116" s="29"/>
      <c r="HB116" s="29"/>
      <c r="HC116" s="29"/>
      <c r="HD116" s="29"/>
      <c r="HE116" s="29"/>
      <c r="HF116" s="29"/>
      <c r="HG116" s="29"/>
      <c r="HH116" s="29"/>
      <c r="HI116" s="29"/>
      <c r="HJ116" s="29"/>
      <c r="HK116" s="29"/>
      <c r="HL116" s="29"/>
      <c r="HM116" s="29"/>
      <c r="HN116" s="29"/>
      <c r="HO116" s="29"/>
      <c r="HP116" s="29"/>
      <c r="HQ116" s="29"/>
      <c r="HR116" s="29"/>
      <c r="HS116" s="29"/>
      <c r="HT116" s="29"/>
      <c r="HU116" s="29"/>
      <c r="HV116" s="29"/>
      <c r="HW116" s="29"/>
      <c r="HX116" s="29"/>
      <c r="HY116" s="29"/>
      <c r="HZ116" s="29"/>
      <c r="IA116" s="29"/>
      <c r="IB116" s="29"/>
      <c r="IC116" s="29"/>
      <c r="ID116" s="29"/>
      <c r="IE116" s="29"/>
      <c r="IF116" s="29"/>
      <c r="IG116" s="29"/>
      <c r="IH116" s="29"/>
      <c r="II116" s="29"/>
      <c r="IJ116" s="29"/>
      <c r="IK116" s="29"/>
      <c r="IL116" s="29"/>
      <c r="IM116" s="29"/>
      <c r="IN116" s="29"/>
      <c r="IO116" s="29"/>
      <c r="IP116" s="29"/>
      <c r="IQ116" s="29"/>
      <c r="IR116" s="29"/>
      <c r="IS116" s="29"/>
      <c r="IT116" s="29"/>
      <c r="IU116" s="29"/>
      <c r="IV116" s="29"/>
      <c r="IW116" s="29"/>
      <c r="IX116" s="29"/>
      <c r="IY116" s="29"/>
      <c r="IZ116" s="29"/>
      <c r="JA116" s="29"/>
      <c r="JB116" s="29"/>
      <c r="JC116" s="29"/>
      <c r="JD116" s="29"/>
      <c r="JE116" s="29"/>
      <c r="JF116" s="29"/>
      <c r="JG116" s="29"/>
      <c r="JH116" s="29"/>
      <c r="JI116" s="29"/>
      <c r="JJ116" s="29"/>
      <c r="JK116" s="29"/>
      <c r="JL116" s="29"/>
      <c r="JM116" s="29"/>
      <c r="JN116" s="29"/>
      <c r="JO116" s="29"/>
      <c r="JP116" s="29"/>
      <c r="JQ116" s="29"/>
      <c r="JR116" s="29"/>
      <c r="JS116" s="29"/>
      <c r="JT116" s="29"/>
      <c r="JU116" s="29"/>
      <c r="JV116" s="29"/>
      <c r="JW116" s="29"/>
      <c r="JX116" s="29"/>
      <c r="JY116" s="29"/>
      <c r="JZ116" s="29"/>
      <c r="KA116" s="29"/>
      <c r="KB116" s="29"/>
      <c r="KC116" s="29"/>
      <c r="KD116" s="29"/>
      <c r="KE116" s="29"/>
      <c r="KF116" s="29"/>
      <c r="KG116" s="29"/>
      <c r="KH116" s="29"/>
      <c r="KI116" s="29"/>
      <c r="KJ116" s="29"/>
      <c r="KK116" s="29"/>
      <c r="KL116" s="29"/>
      <c r="KM116" s="29"/>
      <c r="KN116" s="29"/>
      <c r="KO116" s="29"/>
      <c r="KP116" s="29"/>
      <c r="KQ116" s="29"/>
      <c r="KR116" s="29"/>
      <c r="KS116" s="29"/>
      <c r="KT116" s="29"/>
      <c r="KU116" s="29"/>
      <c r="KV116" s="29"/>
      <c r="KW116" s="29"/>
      <c r="KX116" s="29"/>
      <c r="KY116" s="29"/>
      <c r="KZ116" s="29"/>
      <c r="LA116" s="29"/>
      <c r="LB116" s="29"/>
      <c r="LC116" s="29"/>
      <c r="LD116" s="29"/>
      <c r="LE116" s="29"/>
      <c r="LF116" s="29"/>
      <c r="LG116" s="29"/>
      <c r="LH116" s="29"/>
      <c r="LI116" s="29"/>
      <c r="LJ116" s="29"/>
      <c r="LK116" s="29"/>
      <c r="LL116" s="29"/>
      <c r="LM116" s="29"/>
      <c r="LN116" s="29"/>
      <c r="LO116" s="29"/>
      <c r="LP116" s="29"/>
      <c r="LQ116" s="29"/>
      <c r="LR116" s="29"/>
      <c r="LS116" s="29"/>
      <c r="LT116" s="29"/>
      <c r="LU116" s="29"/>
      <c r="LV116" s="29"/>
      <c r="LW116" s="29"/>
      <c r="LX116" s="29"/>
      <c r="LY116" s="29"/>
      <c r="LZ116" s="29"/>
      <c r="MA116" s="29"/>
      <c r="MB116" s="29"/>
      <c r="MC116" s="29"/>
      <c r="MD116" s="29"/>
      <c r="ME116" s="29"/>
      <c r="MF116" s="29"/>
      <c r="MG116" s="29"/>
      <c r="MH116" s="29"/>
      <c r="MI116" s="29"/>
      <c r="MJ116" s="29"/>
      <c r="MK116" s="29"/>
      <c r="ML116" s="29"/>
    </row>
    <row r="117" spans="1:350" s="3" customFormat="1" ht="29.25" customHeight="1" outlineLevel="1" thickBot="1">
      <c r="A117" s="33"/>
      <c r="B117" s="89" t="s">
        <v>223</v>
      </c>
      <c r="C117" s="113" t="s">
        <v>26</v>
      </c>
      <c r="D117" s="137">
        <v>45929</v>
      </c>
      <c r="E117" s="137">
        <f t="shared" si="325"/>
        <v>45933</v>
      </c>
      <c r="F117" s="14"/>
      <c r="G117" s="14">
        <v>5</v>
      </c>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c r="CK117" s="29"/>
      <c r="CL117" s="29"/>
      <c r="CM117" s="29"/>
      <c r="CN117" s="29"/>
      <c r="CO117" s="29"/>
      <c r="CP117" s="29"/>
      <c r="CQ117" s="29"/>
      <c r="CR117" s="29"/>
      <c r="CS117" s="29"/>
      <c r="CT117" s="29"/>
      <c r="CU117" s="29"/>
      <c r="CV117" s="29"/>
      <c r="CW117" s="29"/>
      <c r="CX117" s="29"/>
      <c r="CY117" s="29"/>
      <c r="CZ117" s="29"/>
      <c r="DA117" s="29"/>
      <c r="DB117" s="29"/>
      <c r="DC117" s="29"/>
      <c r="DD117" s="29"/>
      <c r="DE117" s="29"/>
      <c r="DF117" s="29"/>
      <c r="DG117" s="29"/>
      <c r="DH117" s="29"/>
      <c r="DI117" s="29"/>
      <c r="DJ117" s="29"/>
      <c r="DK117" s="29"/>
      <c r="DL117" s="29"/>
      <c r="DM117" s="29"/>
      <c r="DN117" s="29"/>
      <c r="DO117" s="29"/>
      <c r="DP117" s="29"/>
      <c r="DQ117" s="29"/>
      <c r="DR117" s="29"/>
      <c r="DS117" s="29"/>
      <c r="DT117" s="29"/>
      <c r="DU117" s="29"/>
      <c r="DV117" s="29"/>
      <c r="DW117" s="29"/>
      <c r="DX117" s="29"/>
      <c r="DY117" s="29"/>
      <c r="DZ117" s="29"/>
      <c r="EA117" s="29"/>
      <c r="EB117" s="29"/>
      <c r="EC117" s="29"/>
      <c r="ED117" s="29"/>
      <c r="EE117" s="29"/>
      <c r="EF117" s="29"/>
      <c r="EG117" s="29"/>
      <c r="EH117" s="29"/>
      <c r="EI117" s="29"/>
      <c r="EJ117" s="29"/>
      <c r="EK117" s="29"/>
      <c r="EL117" s="29"/>
      <c r="EM117" s="29"/>
      <c r="EN117" s="29"/>
      <c r="EO117" s="29"/>
      <c r="EP117" s="29"/>
      <c r="EQ117" s="29"/>
      <c r="ER117" s="29"/>
      <c r="ES117" s="29"/>
      <c r="ET117" s="29"/>
      <c r="EU117" s="29"/>
      <c r="EV117" s="29"/>
      <c r="EW117" s="29"/>
      <c r="EX117" s="29"/>
      <c r="EY117" s="29"/>
      <c r="EZ117" s="29"/>
      <c r="FA117" s="29"/>
      <c r="FB117" s="29"/>
      <c r="FC117" s="29"/>
      <c r="FD117" s="29"/>
      <c r="FE117" s="29"/>
      <c r="FF117" s="29"/>
      <c r="FG117" s="29"/>
      <c r="FH117" s="29"/>
      <c r="FI117" s="29"/>
      <c r="FJ117" s="29"/>
      <c r="FK117" s="29"/>
      <c r="FL117" s="29"/>
      <c r="FM117" s="29"/>
      <c r="FN117" s="29"/>
      <c r="FO117" s="29"/>
      <c r="FP117" s="29"/>
      <c r="FQ117" s="29"/>
      <c r="FR117" s="29"/>
      <c r="FS117" s="29"/>
      <c r="FT117" s="29"/>
      <c r="FU117" s="29"/>
      <c r="FV117" s="29"/>
      <c r="FW117" s="29"/>
      <c r="FX117" s="29"/>
      <c r="FY117" s="29"/>
      <c r="FZ117" s="29"/>
      <c r="GA117" s="29"/>
      <c r="GB117" s="29"/>
      <c r="GC117" s="29"/>
      <c r="GD117" s="29"/>
      <c r="GE117" s="29"/>
      <c r="GF117" s="29"/>
      <c r="GG117" s="29"/>
      <c r="GH117" s="29"/>
      <c r="GI117" s="29"/>
      <c r="GJ117" s="29"/>
      <c r="GK117" s="29"/>
      <c r="GL117" s="29"/>
      <c r="GM117" s="29"/>
      <c r="GN117" s="29"/>
      <c r="GO117" s="29"/>
      <c r="GP117" s="29"/>
      <c r="GQ117" s="29"/>
      <c r="GR117" s="29"/>
      <c r="GS117" s="29"/>
      <c r="GT117" s="29"/>
      <c r="GU117" s="29"/>
      <c r="GV117" s="29"/>
      <c r="GW117" s="29"/>
      <c r="GX117" s="29"/>
      <c r="GY117" s="29"/>
      <c r="GZ117" s="29"/>
      <c r="HA117" s="29"/>
      <c r="HB117" s="29"/>
      <c r="HC117" s="29"/>
      <c r="HD117" s="29"/>
      <c r="HE117" s="29"/>
      <c r="HF117" s="29"/>
      <c r="HG117" s="29"/>
      <c r="HH117" s="29"/>
      <c r="HI117" s="29"/>
      <c r="HJ117" s="29"/>
      <c r="HK117" s="29"/>
      <c r="HL117" s="29"/>
      <c r="HM117" s="29"/>
      <c r="HN117" s="29"/>
      <c r="HO117" s="29"/>
      <c r="HP117" s="29"/>
      <c r="HQ117" s="29"/>
      <c r="HR117" s="29"/>
      <c r="HS117" s="29"/>
      <c r="HT117" s="29"/>
      <c r="HU117" s="29"/>
      <c r="HV117" s="29"/>
      <c r="HW117" s="29"/>
      <c r="HX117" s="29"/>
      <c r="HY117" s="29"/>
      <c r="HZ117" s="29"/>
      <c r="IA117" s="29"/>
      <c r="IB117" s="29"/>
      <c r="IC117" s="29"/>
      <c r="ID117" s="29"/>
      <c r="IE117" s="29"/>
      <c r="IF117" s="29"/>
      <c r="IG117" s="29"/>
      <c r="IH117" s="29"/>
      <c r="II117" s="29"/>
      <c r="IJ117" s="29"/>
      <c r="IK117" s="29"/>
      <c r="IL117" s="29"/>
      <c r="IM117" s="29"/>
      <c r="IN117" s="29"/>
      <c r="IO117" s="29"/>
      <c r="IP117" s="29"/>
      <c r="IQ117" s="29"/>
      <c r="IR117" s="29"/>
      <c r="IS117" s="29"/>
      <c r="IT117" s="29"/>
      <c r="IU117" s="29"/>
      <c r="IV117" s="29"/>
      <c r="IW117" s="29"/>
      <c r="IX117" s="29"/>
      <c r="IY117" s="29"/>
      <c r="IZ117" s="29"/>
      <c r="JA117" s="29"/>
      <c r="JB117" s="29"/>
      <c r="JC117" s="29"/>
      <c r="JD117" s="29"/>
      <c r="JE117" s="29"/>
      <c r="JF117" s="29"/>
      <c r="JG117" s="29"/>
      <c r="JH117" s="29"/>
      <c r="JI117" s="29"/>
      <c r="JJ117" s="29"/>
      <c r="JK117" s="29"/>
      <c r="JL117" s="29"/>
      <c r="JM117" s="29"/>
      <c r="JN117" s="29"/>
      <c r="JO117" s="29"/>
      <c r="JP117" s="29"/>
      <c r="JQ117" s="29"/>
      <c r="JR117" s="29"/>
      <c r="JS117" s="29"/>
      <c r="JT117" s="29"/>
      <c r="JU117" s="29"/>
      <c r="JV117" s="29"/>
      <c r="JW117" s="29"/>
      <c r="JX117" s="29"/>
      <c r="JY117" s="29"/>
      <c r="JZ117" s="29"/>
      <c r="KA117" s="29"/>
      <c r="KB117" s="29"/>
      <c r="KC117" s="29"/>
      <c r="KD117" s="29"/>
      <c r="KE117" s="29"/>
      <c r="KF117" s="29"/>
      <c r="KG117" s="29"/>
      <c r="KH117" s="29"/>
      <c r="KI117" s="29"/>
      <c r="KJ117" s="29"/>
      <c r="KK117" s="29"/>
      <c r="KL117" s="29"/>
      <c r="KM117" s="29"/>
      <c r="KN117" s="29"/>
      <c r="KO117" s="29"/>
      <c r="KP117" s="29"/>
      <c r="KQ117" s="29"/>
      <c r="KR117" s="29"/>
      <c r="KS117" s="29"/>
      <c r="KT117" s="29"/>
      <c r="KU117" s="29"/>
      <c r="KV117" s="29"/>
      <c r="KW117" s="29"/>
      <c r="KX117" s="29"/>
      <c r="KY117" s="29"/>
      <c r="KZ117" s="29"/>
      <c r="LA117" s="29"/>
      <c r="LB117" s="29"/>
      <c r="LC117" s="29"/>
      <c r="LD117" s="29"/>
      <c r="LE117" s="29"/>
      <c r="LF117" s="29"/>
      <c r="LG117" s="29"/>
      <c r="LH117" s="29"/>
      <c r="LI117" s="29"/>
      <c r="LJ117" s="29"/>
      <c r="LK117" s="29"/>
      <c r="LL117" s="29"/>
      <c r="LM117" s="29"/>
      <c r="LN117" s="29"/>
      <c r="LO117" s="29"/>
      <c r="LP117" s="29"/>
      <c r="LQ117" s="29"/>
      <c r="LR117" s="29"/>
      <c r="LS117" s="29"/>
      <c r="LT117" s="29"/>
      <c r="LU117" s="29"/>
      <c r="LV117" s="29"/>
      <c r="LW117" s="29"/>
      <c r="LX117" s="29"/>
      <c r="LY117" s="29"/>
      <c r="LZ117" s="29"/>
      <c r="MA117" s="29"/>
      <c r="MB117" s="29"/>
      <c r="MC117" s="29"/>
      <c r="MD117" s="29"/>
      <c r="ME117" s="29"/>
      <c r="MF117" s="29"/>
      <c r="MG117" s="29"/>
      <c r="MH117" s="29"/>
      <c r="MI117" s="29"/>
      <c r="MJ117" s="29"/>
      <c r="MK117" s="29"/>
      <c r="ML117" s="29"/>
    </row>
    <row r="118" spans="1:350" s="3" customFormat="1" ht="29.25" customHeight="1" outlineLevel="1" thickBot="1">
      <c r="A118" s="33"/>
      <c r="B118" s="166" t="s">
        <v>222</v>
      </c>
      <c r="C118" s="167" t="s">
        <v>190</v>
      </c>
      <c r="D118" s="168">
        <v>45950</v>
      </c>
      <c r="E118" s="168">
        <f t="shared" ref="E118:E122" si="327">D118+G118-1</f>
        <v>45961</v>
      </c>
      <c r="F118" s="169"/>
      <c r="G118" s="169">
        <v>12</v>
      </c>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c r="CL118" s="29"/>
      <c r="CM118" s="29"/>
      <c r="CN118" s="29"/>
      <c r="CO118" s="29"/>
      <c r="CP118" s="29"/>
      <c r="CQ118" s="29"/>
      <c r="CR118" s="29"/>
      <c r="CS118" s="29"/>
      <c r="CT118" s="29"/>
      <c r="CU118" s="29"/>
      <c r="CV118" s="29"/>
      <c r="CW118" s="29"/>
      <c r="CX118" s="29"/>
      <c r="CY118" s="29"/>
      <c r="CZ118" s="29"/>
      <c r="DA118" s="29"/>
      <c r="DB118" s="29"/>
      <c r="DC118" s="29"/>
      <c r="DD118" s="29"/>
      <c r="DE118" s="29"/>
      <c r="DF118" s="29"/>
      <c r="DG118" s="29"/>
      <c r="DH118" s="29"/>
      <c r="DI118" s="29"/>
      <c r="DJ118" s="29"/>
      <c r="DK118" s="29"/>
      <c r="DL118" s="29"/>
      <c r="DM118" s="29"/>
      <c r="DN118" s="29"/>
      <c r="DO118" s="29"/>
      <c r="DP118" s="29"/>
      <c r="DQ118" s="29"/>
      <c r="DR118" s="29"/>
      <c r="DS118" s="29"/>
      <c r="DT118" s="29"/>
      <c r="DU118" s="29"/>
      <c r="DV118" s="29"/>
      <c r="DW118" s="29"/>
      <c r="DX118" s="29"/>
      <c r="DY118" s="29"/>
      <c r="DZ118" s="29"/>
      <c r="EA118" s="29"/>
      <c r="EB118" s="29"/>
      <c r="EC118" s="29"/>
      <c r="ED118" s="29"/>
      <c r="EE118" s="29"/>
      <c r="EF118" s="29"/>
      <c r="EG118" s="29"/>
      <c r="EH118" s="29"/>
      <c r="EI118" s="29"/>
      <c r="EJ118" s="29"/>
      <c r="EK118" s="29"/>
      <c r="EL118" s="29"/>
      <c r="EM118" s="29"/>
      <c r="EN118" s="29"/>
      <c r="EO118" s="29"/>
      <c r="EP118" s="29"/>
      <c r="EQ118" s="29"/>
      <c r="ER118" s="29"/>
      <c r="ES118" s="29"/>
      <c r="ET118" s="29"/>
      <c r="EU118" s="29"/>
      <c r="EV118" s="29"/>
      <c r="EW118" s="29"/>
      <c r="EX118" s="29"/>
      <c r="EY118" s="29"/>
      <c r="EZ118" s="29"/>
      <c r="FA118" s="29"/>
      <c r="FB118" s="29"/>
      <c r="FC118" s="29"/>
      <c r="FD118" s="29"/>
      <c r="FE118" s="29"/>
      <c r="FF118" s="29"/>
      <c r="FG118" s="29"/>
      <c r="FH118" s="29"/>
      <c r="FI118" s="29"/>
      <c r="FJ118" s="29"/>
      <c r="FK118" s="29"/>
      <c r="FL118" s="29"/>
      <c r="FM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c r="GL118" s="29"/>
      <c r="GM118" s="29"/>
      <c r="GN118" s="29"/>
      <c r="GO118" s="29"/>
      <c r="GP118" s="29"/>
      <c r="GQ118" s="29"/>
      <c r="GR118" s="29"/>
      <c r="GS118" s="29"/>
      <c r="GT118" s="29"/>
      <c r="GU118" s="29"/>
      <c r="GV118" s="29"/>
      <c r="GW118" s="29"/>
      <c r="GX118" s="29"/>
      <c r="GY118" s="29"/>
      <c r="GZ118" s="29"/>
      <c r="HA118" s="29"/>
      <c r="HB118" s="29"/>
      <c r="HC118" s="29"/>
      <c r="HD118" s="29"/>
      <c r="HE118" s="29"/>
      <c r="HF118" s="29"/>
      <c r="HG118" s="29"/>
      <c r="HH118" s="29"/>
      <c r="HI118" s="29"/>
      <c r="HJ118" s="29"/>
      <c r="HK118" s="29"/>
      <c r="HL118" s="29"/>
      <c r="HM118" s="29"/>
      <c r="HN118" s="29"/>
      <c r="HO118" s="29"/>
      <c r="HP118" s="29"/>
      <c r="HQ118" s="29"/>
      <c r="HR118" s="29"/>
      <c r="HS118" s="29"/>
      <c r="HT118" s="29"/>
      <c r="HU118" s="29"/>
      <c r="HV118" s="29"/>
      <c r="HW118" s="29"/>
      <c r="HX118" s="29"/>
      <c r="HY118" s="29"/>
      <c r="HZ118" s="29"/>
      <c r="IA118" s="29"/>
      <c r="IB118" s="29"/>
      <c r="IC118" s="29"/>
      <c r="ID118" s="29"/>
      <c r="IE118" s="29"/>
      <c r="IF118" s="29"/>
      <c r="IG118" s="29"/>
      <c r="IH118" s="29"/>
      <c r="II118" s="29"/>
      <c r="IJ118" s="29"/>
      <c r="IK118" s="29"/>
      <c r="IL118" s="29"/>
      <c r="IM118" s="29"/>
      <c r="IN118" s="29"/>
      <c r="IO118" s="29"/>
      <c r="IP118" s="29"/>
      <c r="IQ118" s="29"/>
      <c r="IR118" s="29"/>
      <c r="IS118" s="29"/>
      <c r="IT118" s="29"/>
      <c r="IU118" s="29"/>
      <c r="IV118" s="29"/>
      <c r="IW118" s="29"/>
      <c r="IX118" s="29"/>
      <c r="IY118" s="29"/>
      <c r="IZ118" s="29"/>
      <c r="JA118" s="29"/>
      <c r="JB118" s="29"/>
      <c r="JC118" s="29"/>
      <c r="JD118" s="29"/>
      <c r="JE118" s="29"/>
      <c r="JF118" s="29"/>
      <c r="JG118" s="29"/>
      <c r="JH118" s="29"/>
      <c r="JI118" s="29"/>
      <c r="JJ118" s="29"/>
      <c r="JK118" s="29"/>
      <c r="JL118" s="29"/>
      <c r="JM118" s="29"/>
      <c r="JN118" s="29"/>
      <c r="JO118" s="29"/>
      <c r="JP118" s="29"/>
      <c r="JQ118" s="29"/>
      <c r="JR118" s="29"/>
      <c r="JS118" s="29"/>
      <c r="JT118" s="29"/>
      <c r="JU118" s="29"/>
      <c r="JV118" s="29"/>
      <c r="JW118" s="29"/>
      <c r="JX118" s="29"/>
      <c r="JY118" s="29"/>
      <c r="JZ118" s="29"/>
      <c r="KA118" s="29"/>
      <c r="KB118" s="29"/>
      <c r="KC118" s="29"/>
      <c r="KD118" s="29"/>
      <c r="KE118" s="29"/>
      <c r="KF118" s="29"/>
      <c r="KG118" s="29"/>
      <c r="KH118" s="29"/>
      <c r="KI118" s="29"/>
      <c r="KJ118" s="29"/>
      <c r="KK118" s="29"/>
      <c r="KL118" s="29"/>
      <c r="KM118" s="29"/>
      <c r="KN118" s="29"/>
      <c r="KO118" s="29"/>
      <c r="KP118" s="29"/>
      <c r="KQ118" s="29"/>
      <c r="KR118" s="29"/>
      <c r="KS118" s="29"/>
      <c r="KT118" s="29"/>
      <c r="KU118" s="29"/>
      <c r="KV118" s="29"/>
      <c r="KW118" s="29"/>
      <c r="KX118" s="29"/>
      <c r="KY118" s="29"/>
      <c r="KZ118" s="29"/>
      <c r="LA118" s="29"/>
      <c r="LB118" s="29"/>
      <c r="LC118" s="29"/>
      <c r="LD118" s="29"/>
      <c r="LE118" s="29"/>
      <c r="LF118" s="29"/>
      <c r="LG118" s="29"/>
      <c r="LH118" s="29"/>
      <c r="LI118" s="29"/>
      <c r="LJ118" s="29"/>
      <c r="LK118" s="29"/>
      <c r="LL118" s="29"/>
      <c r="LM118" s="29"/>
      <c r="LN118" s="29"/>
      <c r="LO118" s="29"/>
      <c r="LP118" s="29"/>
      <c r="LQ118" s="29"/>
      <c r="LR118" s="29"/>
      <c r="LS118" s="29"/>
      <c r="LT118" s="29"/>
      <c r="LU118" s="29"/>
      <c r="LV118" s="29"/>
      <c r="LW118" s="29"/>
      <c r="LX118" s="29"/>
      <c r="LY118" s="29"/>
      <c r="LZ118" s="29"/>
      <c r="MA118" s="29"/>
      <c r="MB118" s="29"/>
      <c r="MC118" s="29"/>
      <c r="MD118" s="29"/>
      <c r="ME118" s="29"/>
      <c r="MF118" s="29"/>
      <c r="MG118" s="29"/>
      <c r="MH118" s="29"/>
      <c r="MI118" s="29"/>
      <c r="MJ118" s="29"/>
      <c r="MK118" s="29"/>
      <c r="ML118" s="29"/>
    </row>
    <row r="119" spans="1:350" s="3" customFormat="1" ht="29.25" customHeight="1" outlineLevel="1" thickBot="1">
      <c r="A119" s="33"/>
      <c r="B119" s="166" t="s">
        <v>223</v>
      </c>
      <c r="C119" s="167" t="s">
        <v>16</v>
      </c>
      <c r="D119" s="168">
        <v>45950</v>
      </c>
      <c r="E119" s="168">
        <f t="shared" si="327"/>
        <v>45954</v>
      </c>
      <c r="F119" s="169"/>
      <c r="G119" s="169">
        <v>5</v>
      </c>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c r="CL119" s="29"/>
      <c r="CM119" s="29"/>
      <c r="CN119" s="29"/>
      <c r="CO119" s="29"/>
      <c r="CP119" s="29"/>
      <c r="CQ119" s="29"/>
      <c r="CR119" s="29"/>
      <c r="CS119" s="29"/>
      <c r="CT119" s="29"/>
      <c r="CU119" s="29"/>
      <c r="CV119" s="29"/>
      <c r="CW119" s="29"/>
      <c r="CX119" s="29"/>
      <c r="CY119" s="29"/>
      <c r="CZ119" s="29"/>
      <c r="DA119" s="29"/>
      <c r="DB119" s="29"/>
      <c r="DC119" s="29"/>
      <c r="DD119" s="29"/>
      <c r="DE119" s="29"/>
      <c r="DF119" s="29"/>
      <c r="DG119" s="29"/>
      <c r="DH119" s="29"/>
      <c r="DI119" s="29"/>
      <c r="DJ119" s="29"/>
      <c r="DK119" s="29"/>
      <c r="DL119" s="29"/>
      <c r="DM119" s="29"/>
      <c r="DN119" s="29"/>
      <c r="DO119" s="29"/>
      <c r="DP119" s="29"/>
      <c r="DQ119" s="29"/>
      <c r="DR119" s="29"/>
      <c r="DS119" s="29"/>
      <c r="DT119" s="29"/>
      <c r="DU119" s="29"/>
      <c r="DV119" s="29"/>
      <c r="DW119" s="29"/>
      <c r="DX119" s="29"/>
      <c r="DY119" s="29"/>
      <c r="DZ119" s="29"/>
      <c r="EA119" s="29"/>
      <c r="EB119" s="29"/>
      <c r="EC119" s="29"/>
      <c r="ED119" s="29"/>
      <c r="EE119" s="29"/>
      <c r="EF119" s="29"/>
      <c r="EG119" s="29"/>
      <c r="EH119" s="29"/>
      <c r="EI119" s="29"/>
      <c r="EJ119" s="29"/>
      <c r="EK119" s="29"/>
      <c r="EL119" s="29"/>
      <c r="EM119" s="29"/>
      <c r="EN119" s="29"/>
      <c r="EO119" s="29"/>
      <c r="EP119" s="29"/>
      <c r="EQ119" s="29"/>
      <c r="ER119" s="29"/>
      <c r="ES119" s="29"/>
      <c r="ET119" s="29"/>
      <c r="EU119" s="29"/>
      <c r="EV119" s="29"/>
      <c r="EW119" s="29"/>
      <c r="EX119" s="29"/>
      <c r="EY119" s="29"/>
      <c r="EZ119" s="29"/>
      <c r="FA119" s="29"/>
      <c r="FB119" s="29"/>
      <c r="FC119" s="29"/>
      <c r="FD119" s="29"/>
      <c r="FE119" s="29"/>
      <c r="FF119" s="29"/>
      <c r="FG119" s="29"/>
      <c r="FH119" s="29"/>
      <c r="FI119" s="29"/>
      <c r="FJ119" s="29"/>
      <c r="FK119" s="29"/>
      <c r="FL119" s="29"/>
      <c r="FM119" s="29"/>
      <c r="FN119" s="29"/>
      <c r="FO119" s="29"/>
      <c r="FP119" s="29"/>
      <c r="FQ119" s="29"/>
      <c r="FR119" s="29"/>
      <c r="FS119" s="29"/>
      <c r="FT119" s="29"/>
      <c r="FU119" s="29"/>
      <c r="FV119" s="29"/>
      <c r="FW119" s="29"/>
      <c r="FX119" s="29"/>
      <c r="FY119" s="29"/>
      <c r="FZ119" s="29"/>
      <c r="GA119" s="29"/>
      <c r="GB119" s="29"/>
      <c r="GC119" s="29"/>
      <c r="GD119" s="29"/>
      <c r="GE119" s="29"/>
      <c r="GF119" s="29"/>
      <c r="GG119" s="29"/>
      <c r="GH119" s="29"/>
      <c r="GI119" s="29"/>
      <c r="GJ119" s="29"/>
      <c r="GK119" s="29"/>
      <c r="GL119" s="29"/>
      <c r="GM119" s="29"/>
      <c r="GN119" s="29"/>
      <c r="GO119" s="29"/>
      <c r="GP119" s="29"/>
      <c r="GQ119" s="29"/>
      <c r="GR119" s="29"/>
      <c r="GS119" s="29"/>
      <c r="GT119" s="29"/>
      <c r="GU119" s="29"/>
      <c r="GV119" s="29"/>
      <c r="GW119" s="29"/>
      <c r="GX119" s="29"/>
      <c r="GY119" s="29"/>
      <c r="GZ119" s="29"/>
      <c r="HA119" s="29"/>
      <c r="HB119" s="29"/>
      <c r="HC119" s="29"/>
      <c r="HD119" s="29"/>
      <c r="HE119" s="29"/>
      <c r="HF119" s="29"/>
      <c r="HG119" s="29"/>
      <c r="HH119" s="29"/>
      <c r="HI119" s="29"/>
      <c r="HJ119" s="29"/>
      <c r="HK119" s="29"/>
      <c r="HL119" s="29"/>
      <c r="HM119" s="29"/>
      <c r="HN119" s="29"/>
      <c r="HO119" s="29"/>
      <c r="HP119" s="29"/>
      <c r="HQ119" s="29"/>
      <c r="HR119" s="29"/>
      <c r="HS119" s="29"/>
      <c r="HT119" s="29"/>
      <c r="HU119" s="29"/>
      <c r="HV119" s="29"/>
      <c r="HW119" s="29"/>
      <c r="HX119" s="29"/>
      <c r="HY119" s="29"/>
      <c r="HZ119" s="29"/>
      <c r="IA119" s="29"/>
      <c r="IB119" s="29"/>
      <c r="IC119" s="29"/>
      <c r="ID119" s="29"/>
      <c r="IE119" s="29"/>
      <c r="IF119" s="29"/>
      <c r="IG119" s="29"/>
      <c r="IH119" s="29"/>
      <c r="II119" s="29"/>
      <c r="IJ119" s="29"/>
      <c r="IK119" s="29"/>
      <c r="IL119" s="29"/>
      <c r="IM119" s="29"/>
      <c r="IN119" s="29"/>
      <c r="IO119" s="29"/>
      <c r="IP119" s="29"/>
      <c r="IQ119" s="29"/>
      <c r="IR119" s="29"/>
      <c r="IS119" s="29"/>
      <c r="IT119" s="29"/>
      <c r="IU119" s="29"/>
      <c r="IV119" s="29"/>
      <c r="IW119" s="29"/>
      <c r="IX119" s="29"/>
      <c r="IY119" s="29"/>
      <c r="IZ119" s="29"/>
      <c r="JA119" s="29"/>
      <c r="JB119" s="29"/>
      <c r="JC119" s="29"/>
      <c r="JD119" s="29"/>
      <c r="JE119" s="29"/>
      <c r="JF119" s="29"/>
      <c r="JG119" s="29"/>
      <c r="JH119" s="29"/>
      <c r="JI119" s="29"/>
      <c r="JJ119" s="29"/>
      <c r="JK119" s="29"/>
      <c r="JL119" s="29"/>
      <c r="JM119" s="29"/>
      <c r="JN119" s="29"/>
      <c r="JO119" s="29"/>
      <c r="JP119" s="29"/>
      <c r="JQ119" s="29"/>
      <c r="JR119" s="29"/>
      <c r="JS119" s="29"/>
      <c r="JT119" s="29"/>
      <c r="JU119" s="29"/>
      <c r="JV119" s="29"/>
      <c r="JW119" s="29"/>
      <c r="JX119" s="29"/>
      <c r="JY119" s="29"/>
      <c r="JZ119" s="29"/>
      <c r="KA119" s="29"/>
      <c r="KB119" s="29"/>
      <c r="KC119" s="29"/>
      <c r="KD119" s="29"/>
      <c r="KE119" s="29"/>
      <c r="KF119" s="29"/>
      <c r="KG119" s="29"/>
      <c r="KH119" s="29"/>
      <c r="KI119" s="29"/>
      <c r="KJ119" s="29"/>
      <c r="KK119" s="29"/>
      <c r="KL119" s="29"/>
      <c r="KM119" s="29"/>
      <c r="KN119" s="29"/>
      <c r="KO119" s="29"/>
      <c r="KP119" s="29"/>
      <c r="KQ119" s="29"/>
      <c r="KR119" s="29"/>
      <c r="KS119" s="29"/>
      <c r="KT119" s="29"/>
      <c r="KU119" s="29"/>
      <c r="KV119" s="29"/>
      <c r="KW119" s="29"/>
      <c r="KX119" s="29"/>
      <c r="KY119" s="29"/>
      <c r="KZ119" s="29"/>
      <c r="LA119" s="29"/>
      <c r="LB119" s="29"/>
      <c r="LC119" s="29"/>
      <c r="LD119" s="29"/>
      <c r="LE119" s="29"/>
      <c r="LF119" s="29"/>
      <c r="LG119" s="29"/>
      <c r="LH119" s="29"/>
      <c r="LI119" s="29"/>
      <c r="LJ119" s="29"/>
      <c r="LK119" s="29"/>
      <c r="LL119" s="29"/>
      <c r="LM119" s="29"/>
      <c r="LN119" s="29"/>
      <c r="LO119" s="29"/>
      <c r="LP119" s="29"/>
      <c r="LQ119" s="29"/>
      <c r="LR119" s="29"/>
      <c r="LS119" s="29"/>
      <c r="LT119" s="29"/>
      <c r="LU119" s="29"/>
      <c r="LV119" s="29"/>
      <c r="LW119" s="29"/>
      <c r="LX119" s="29"/>
      <c r="LY119" s="29"/>
      <c r="LZ119" s="29"/>
      <c r="MA119" s="29"/>
      <c r="MB119" s="29"/>
      <c r="MC119" s="29"/>
      <c r="MD119" s="29"/>
      <c r="ME119" s="29"/>
      <c r="MF119" s="29"/>
      <c r="MG119" s="29"/>
      <c r="MH119" s="29"/>
      <c r="MI119" s="29"/>
      <c r="MJ119" s="29"/>
      <c r="MK119" s="29"/>
      <c r="ML119" s="29"/>
    </row>
    <row r="120" spans="1:350" s="3" customFormat="1" ht="29.25" customHeight="1" outlineLevel="1" thickBot="1">
      <c r="A120" s="33"/>
      <c r="B120" s="166" t="s">
        <v>222</v>
      </c>
      <c r="C120" s="167" t="s">
        <v>82</v>
      </c>
      <c r="D120" s="168">
        <v>45964</v>
      </c>
      <c r="E120" s="168">
        <f t="shared" si="327"/>
        <v>45975</v>
      </c>
      <c r="F120" s="169"/>
      <c r="G120" s="169">
        <v>12</v>
      </c>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29"/>
      <c r="CR120" s="29"/>
      <c r="CS120" s="29"/>
      <c r="CT120" s="29"/>
      <c r="CU120" s="29"/>
      <c r="CV120" s="29"/>
      <c r="CW120" s="29"/>
      <c r="CX120" s="29"/>
      <c r="CY120" s="29"/>
      <c r="CZ120" s="29"/>
      <c r="DA120" s="29"/>
      <c r="DB120" s="29"/>
      <c r="DC120" s="29"/>
      <c r="DD120" s="29"/>
      <c r="DE120" s="29"/>
      <c r="DF120" s="29"/>
      <c r="DG120" s="29"/>
      <c r="DH120" s="29"/>
      <c r="DI120" s="29"/>
      <c r="DJ120" s="29"/>
      <c r="DK120" s="29"/>
      <c r="DL120" s="29"/>
      <c r="DM120" s="29"/>
      <c r="DN120" s="29"/>
      <c r="DO120" s="29"/>
      <c r="DP120" s="29"/>
      <c r="DQ120" s="29"/>
      <c r="DR120" s="29"/>
      <c r="DS120" s="29"/>
      <c r="DT120" s="29"/>
      <c r="DU120" s="29"/>
      <c r="DV120" s="29"/>
      <c r="DW120" s="29"/>
      <c r="DX120" s="29"/>
      <c r="DY120" s="29"/>
      <c r="DZ120" s="29"/>
      <c r="EA120" s="29"/>
      <c r="EB120" s="29"/>
      <c r="EC120" s="29"/>
      <c r="ED120" s="29"/>
      <c r="EE120" s="29"/>
      <c r="EF120" s="29"/>
      <c r="EG120" s="29"/>
      <c r="EH120" s="29"/>
      <c r="EI120" s="29"/>
      <c r="EJ120" s="29"/>
      <c r="EK120" s="29"/>
      <c r="EL120" s="29"/>
      <c r="EM120" s="29"/>
      <c r="EN120" s="29"/>
      <c r="EO120" s="29"/>
      <c r="EP120" s="29"/>
      <c r="EQ120" s="29"/>
      <c r="ER120" s="29"/>
      <c r="ES120" s="29"/>
      <c r="ET120" s="29"/>
      <c r="EU120" s="29"/>
      <c r="EV120" s="29"/>
      <c r="EW120" s="29"/>
      <c r="EX120" s="29"/>
      <c r="EY120" s="29"/>
      <c r="EZ120" s="29"/>
      <c r="FA120" s="29"/>
      <c r="FB120" s="29"/>
      <c r="FC120" s="29"/>
      <c r="FD120" s="29"/>
      <c r="FE120" s="29"/>
      <c r="FF120" s="29"/>
      <c r="FG120" s="29"/>
      <c r="FH120" s="29"/>
      <c r="FI120" s="29"/>
      <c r="FJ120" s="29"/>
      <c r="FK120" s="29"/>
      <c r="FL120" s="29"/>
      <c r="FM120" s="29"/>
      <c r="FN120" s="29"/>
      <c r="FO120" s="29"/>
      <c r="FP120" s="29"/>
      <c r="FQ120" s="29"/>
      <c r="FR120" s="29"/>
      <c r="FS120" s="29"/>
      <c r="FT120" s="29"/>
      <c r="FU120" s="29"/>
      <c r="FV120" s="29"/>
      <c r="FW120" s="29"/>
      <c r="FX120" s="29"/>
      <c r="FY120" s="29"/>
      <c r="FZ120" s="29"/>
      <c r="GA120" s="29"/>
      <c r="GB120" s="29"/>
      <c r="GC120" s="29"/>
      <c r="GD120" s="29"/>
      <c r="GE120" s="29"/>
      <c r="GF120" s="29"/>
      <c r="GG120" s="29"/>
      <c r="GH120" s="29"/>
      <c r="GI120" s="29"/>
      <c r="GJ120" s="29"/>
      <c r="GK120" s="29"/>
      <c r="GL120" s="29"/>
      <c r="GM120" s="29"/>
      <c r="GN120" s="29"/>
      <c r="GO120" s="29"/>
      <c r="GP120" s="29"/>
      <c r="GQ120" s="29"/>
      <c r="GR120" s="29"/>
      <c r="GS120" s="29"/>
      <c r="GT120" s="29"/>
      <c r="GU120" s="29"/>
      <c r="GV120" s="29"/>
      <c r="GW120" s="29"/>
      <c r="GX120" s="29"/>
      <c r="GY120" s="29"/>
      <c r="GZ120" s="29"/>
      <c r="HA120" s="29"/>
      <c r="HB120" s="29"/>
      <c r="HC120" s="29"/>
      <c r="HD120" s="29"/>
      <c r="HE120" s="29"/>
      <c r="HF120" s="29"/>
      <c r="HG120" s="29"/>
      <c r="HH120" s="29"/>
      <c r="HI120" s="29"/>
      <c r="HJ120" s="29"/>
      <c r="HK120" s="29"/>
      <c r="HL120" s="29"/>
      <c r="HM120" s="29"/>
      <c r="HN120" s="29"/>
      <c r="HO120" s="29"/>
      <c r="HP120" s="29"/>
      <c r="HQ120" s="29"/>
      <c r="HR120" s="29"/>
      <c r="HS120" s="29"/>
      <c r="HT120" s="29"/>
      <c r="HU120" s="29"/>
      <c r="HV120" s="29"/>
      <c r="HW120" s="29"/>
      <c r="HX120" s="29"/>
      <c r="HY120" s="29"/>
      <c r="HZ120" s="29"/>
      <c r="IA120" s="29"/>
      <c r="IB120" s="29"/>
      <c r="IC120" s="29"/>
      <c r="ID120" s="29"/>
      <c r="IE120" s="29"/>
      <c r="IF120" s="29"/>
      <c r="IG120" s="29"/>
      <c r="IH120" s="29"/>
      <c r="II120" s="29"/>
      <c r="IJ120" s="29"/>
      <c r="IK120" s="29"/>
      <c r="IL120" s="29"/>
      <c r="IM120" s="29"/>
      <c r="IN120" s="29"/>
      <c r="IO120" s="29"/>
      <c r="IP120" s="29"/>
      <c r="IQ120" s="29"/>
      <c r="IR120" s="29"/>
      <c r="IS120" s="29"/>
      <c r="IT120" s="29"/>
      <c r="IU120" s="29"/>
      <c r="IV120" s="29"/>
      <c r="IW120" s="29"/>
      <c r="IX120" s="29"/>
      <c r="IY120" s="29"/>
      <c r="IZ120" s="29"/>
      <c r="JA120" s="29"/>
      <c r="JB120" s="29"/>
      <c r="JC120" s="29"/>
      <c r="JD120" s="29"/>
      <c r="JE120" s="29"/>
      <c r="JF120" s="29"/>
      <c r="JG120" s="29"/>
      <c r="JH120" s="29"/>
      <c r="JI120" s="29"/>
      <c r="JJ120" s="29"/>
      <c r="JK120" s="29"/>
      <c r="JL120" s="29"/>
      <c r="JM120" s="29"/>
      <c r="JN120" s="29"/>
      <c r="JO120" s="29"/>
      <c r="JP120" s="29"/>
      <c r="JQ120" s="29"/>
      <c r="JR120" s="29"/>
      <c r="JS120" s="29"/>
      <c r="JT120" s="29"/>
      <c r="JU120" s="29"/>
      <c r="JV120" s="29"/>
      <c r="JW120" s="29"/>
      <c r="JX120" s="29"/>
      <c r="JY120" s="29"/>
      <c r="JZ120" s="29"/>
      <c r="KA120" s="29"/>
      <c r="KB120" s="29"/>
      <c r="KC120" s="29"/>
      <c r="KD120" s="29"/>
      <c r="KE120" s="29"/>
      <c r="KF120" s="29"/>
      <c r="KG120" s="29"/>
      <c r="KH120" s="29"/>
      <c r="KI120" s="29"/>
      <c r="KJ120" s="29"/>
      <c r="KK120" s="29"/>
      <c r="KL120" s="29"/>
      <c r="KM120" s="29"/>
      <c r="KN120" s="29"/>
      <c r="KO120" s="29"/>
      <c r="KP120" s="29"/>
      <c r="KQ120" s="29"/>
      <c r="KR120" s="29"/>
      <c r="KS120" s="29"/>
      <c r="KT120" s="29"/>
      <c r="KU120" s="29"/>
      <c r="KV120" s="29"/>
      <c r="KW120" s="29"/>
      <c r="KX120" s="29"/>
      <c r="KY120" s="29"/>
      <c r="KZ120" s="29"/>
      <c r="LA120" s="29"/>
      <c r="LB120" s="29"/>
      <c r="LC120" s="29"/>
      <c r="LD120" s="29"/>
      <c r="LE120" s="29"/>
      <c r="LF120" s="29"/>
      <c r="LG120" s="29"/>
      <c r="LH120" s="29"/>
      <c r="LI120" s="29"/>
      <c r="LJ120" s="29"/>
      <c r="LK120" s="29"/>
      <c r="LL120" s="29"/>
      <c r="LM120" s="29"/>
      <c r="LN120" s="29"/>
      <c r="LO120" s="29"/>
      <c r="LP120" s="29"/>
      <c r="LQ120" s="29"/>
      <c r="LR120" s="29"/>
      <c r="LS120" s="29"/>
      <c r="LT120" s="29"/>
      <c r="LU120" s="29"/>
      <c r="LV120" s="29"/>
      <c r="LW120" s="29"/>
      <c r="LX120" s="29"/>
      <c r="LY120" s="29"/>
      <c r="LZ120" s="29"/>
      <c r="MA120" s="29"/>
      <c r="MB120" s="29"/>
      <c r="MC120" s="29"/>
      <c r="MD120" s="29"/>
      <c r="ME120" s="29"/>
      <c r="MF120" s="29"/>
      <c r="MG120" s="29"/>
      <c r="MH120" s="29"/>
      <c r="MI120" s="29"/>
      <c r="MJ120" s="29"/>
      <c r="MK120" s="29"/>
      <c r="ML120" s="29"/>
    </row>
    <row r="121" spans="1:350" s="3" customFormat="1" ht="29.25" customHeight="1" outlineLevel="1" thickBot="1">
      <c r="A121" s="33"/>
      <c r="B121" s="166" t="s">
        <v>221</v>
      </c>
      <c r="C121" s="167" t="s">
        <v>151</v>
      </c>
      <c r="D121" s="168">
        <v>45964</v>
      </c>
      <c r="E121" s="168">
        <f t="shared" si="327"/>
        <v>45968</v>
      </c>
      <c r="F121" s="169"/>
      <c r="G121" s="169">
        <v>5</v>
      </c>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c r="DP121" s="29"/>
      <c r="DQ121" s="29"/>
      <c r="DR121" s="29"/>
      <c r="DS121" s="29"/>
      <c r="DT121" s="29"/>
      <c r="DU121" s="29"/>
      <c r="DV121" s="29"/>
      <c r="DW121" s="29"/>
      <c r="DX121" s="29"/>
      <c r="DY121" s="29"/>
      <c r="DZ121" s="29"/>
      <c r="EA121" s="29"/>
      <c r="EB121" s="29"/>
      <c r="EC121" s="29"/>
      <c r="ED121" s="29"/>
      <c r="EE121" s="29"/>
      <c r="EF121" s="29"/>
      <c r="EG121" s="29"/>
      <c r="EH121" s="29"/>
      <c r="EI121" s="29"/>
      <c r="EJ121" s="29"/>
      <c r="EK121" s="29"/>
      <c r="EL121" s="29"/>
      <c r="EM121" s="29"/>
      <c r="EN121" s="29"/>
      <c r="EO121" s="29"/>
      <c r="EP121" s="29"/>
      <c r="EQ121" s="29"/>
      <c r="ER121" s="29"/>
      <c r="ES121" s="29"/>
      <c r="ET121" s="29"/>
      <c r="EU121" s="29"/>
      <c r="EV121" s="29"/>
      <c r="EW121" s="29"/>
      <c r="EX121" s="29"/>
      <c r="EY121" s="29"/>
      <c r="EZ121" s="29"/>
      <c r="FA121" s="29"/>
      <c r="FB121" s="29"/>
      <c r="FC121" s="29"/>
      <c r="FD121" s="29"/>
      <c r="FE121" s="29"/>
      <c r="FF121" s="29"/>
      <c r="FG121" s="29"/>
      <c r="FH121" s="29"/>
      <c r="FI121" s="29"/>
      <c r="FJ121" s="29"/>
      <c r="FK121" s="29"/>
      <c r="FL121" s="29"/>
      <c r="FM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c r="GL121" s="29"/>
      <c r="GM121" s="29"/>
      <c r="GN121" s="29"/>
      <c r="GO121" s="29"/>
      <c r="GP121" s="29"/>
      <c r="GQ121" s="29"/>
      <c r="GR121" s="29"/>
      <c r="GS121" s="29"/>
      <c r="GT121" s="29"/>
      <c r="GU121" s="29"/>
      <c r="GV121" s="29"/>
      <c r="GW121" s="29"/>
      <c r="GX121" s="29"/>
      <c r="GY121" s="29"/>
      <c r="GZ121" s="29"/>
      <c r="HA121" s="29"/>
      <c r="HB121" s="29"/>
      <c r="HC121" s="29"/>
      <c r="HD121" s="29"/>
      <c r="HE121" s="29"/>
      <c r="HF121" s="29"/>
      <c r="HG121" s="29"/>
      <c r="HH121" s="29"/>
      <c r="HI121" s="29"/>
      <c r="HJ121" s="29"/>
      <c r="HK121" s="29"/>
      <c r="HL121" s="29"/>
      <c r="HM121" s="29"/>
      <c r="HN121" s="29"/>
      <c r="HO121" s="29"/>
      <c r="HP121" s="29"/>
      <c r="HQ121" s="29"/>
      <c r="HR121" s="29"/>
      <c r="HS121" s="29"/>
      <c r="HT121" s="29"/>
      <c r="HU121" s="29"/>
      <c r="HV121" s="29"/>
      <c r="HW121" s="29"/>
      <c r="HX121" s="29"/>
      <c r="HY121" s="29"/>
      <c r="HZ121" s="29"/>
      <c r="IA121" s="29"/>
      <c r="IB121" s="29"/>
      <c r="IC121" s="29"/>
      <c r="ID121" s="29"/>
      <c r="IE121" s="29"/>
      <c r="IF121" s="29"/>
      <c r="IG121" s="29"/>
      <c r="IH121" s="29"/>
      <c r="II121" s="29"/>
      <c r="IJ121" s="29"/>
      <c r="IK121" s="29"/>
      <c r="IL121" s="29"/>
      <c r="IM121" s="29"/>
      <c r="IN121" s="29"/>
      <c r="IO121" s="29"/>
      <c r="IP121" s="29"/>
      <c r="IQ121" s="29"/>
      <c r="IR121" s="29"/>
      <c r="IS121" s="29"/>
      <c r="IT121" s="29"/>
      <c r="IU121" s="29"/>
      <c r="IV121" s="29"/>
      <c r="IW121" s="29"/>
      <c r="IX121" s="29"/>
      <c r="IY121" s="29"/>
      <c r="IZ121" s="29"/>
      <c r="JA121" s="29"/>
      <c r="JB121" s="29"/>
      <c r="JC121" s="29"/>
      <c r="JD121" s="29"/>
      <c r="JE121" s="29"/>
      <c r="JF121" s="29"/>
      <c r="JG121" s="29"/>
      <c r="JH121" s="29"/>
      <c r="JI121" s="29"/>
      <c r="JJ121" s="29"/>
      <c r="JK121" s="29"/>
      <c r="JL121" s="29"/>
      <c r="JM121" s="29"/>
      <c r="JN121" s="29"/>
      <c r="JO121" s="29"/>
      <c r="JP121" s="29"/>
      <c r="JQ121" s="29"/>
      <c r="JR121" s="29"/>
      <c r="JS121" s="29"/>
      <c r="JT121" s="29"/>
      <c r="JU121" s="29"/>
      <c r="JV121" s="29"/>
      <c r="JW121" s="29"/>
      <c r="JX121" s="29"/>
      <c r="JY121" s="29"/>
      <c r="JZ121" s="29"/>
      <c r="KA121" s="29"/>
      <c r="KB121" s="29"/>
      <c r="KC121" s="29"/>
      <c r="KD121" s="29"/>
      <c r="KE121" s="29"/>
      <c r="KF121" s="29"/>
      <c r="KG121" s="29"/>
      <c r="KH121" s="29"/>
      <c r="KI121" s="29"/>
      <c r="KJ121" s="29"/>
      <c r="KK121" s="29"/>
      <c r="KL121" s="29"/>
      <c r="KM121" s="29"/>
      <c r="KN121" s="29"/>
      <c r="KO121" s="29"/>
      <c r="KP121" s="29"/>
      <c r="KQ121" s="29"/>
      <c r="KR121" s="29"/>
      <c r="KS121" s="29"/>
      <c r="KT121" s="29"/>
      <c r="KU121" s="29"/>
      <c r="KV121" s="29"/>
      <c r="KW121" s="29"/>
      <c r="KX121" s="29"/>
      <c r="KY121" s="29"/>
      <c r="KZ121" s="29"/>
      <c r="LA121" s="29"/>
      <c r="LB121" s="29"/>
      <c r="LC121" s="29"/>
      <c r="LD121" s="29"/>
      <c r="LE121" s="29"/>
      <c r="LF121" s="29"/>
      <c r="LG121" s="29"/>
      <c r="LH121" s="29"/>
      <c r="LI121" s="29"/>
      <c r="LJ121" s="29"/>
      <c r="LK121" s="29"/>
      <c r="LL121" s="29"/>
      <c r="LM121" s="29"/>
      <c r="LN121" s="29"/>
      <c r="LO121" s="29"/>
      <c r="LP121" s="29"/>
      <c r="LQ121" s="29"/>
      <c r="LR121" s="29"/>
      <c r="LS121" s="29"/>
      <c r="LT121" s="29"/>
      <c r="LU121" s="29"/>
      <c r="LV121" s="29"/>
      <c r="LW121" s="29"/>
      <c r="LX121" s="29"/>
      <c r="LY121" s="29"/>
      <c r="LZ121" s="29"/>
      <c r="MA121" s="29"/>
      <c r="MB121" s="29"/>
      <c r="MC121" s="29"/>
      <c r="MD121" s="29"/>
      <c r="ME121" s="29"/>
      <c r="MF121" s="29"/>
      <c r="MG121" s="29"/>
      <c r="MH121" s="29"/>
      <c r="MI121" s="29"/>
      <c r="MJ121" s="29"/>
      <c r="MK121" s="29"/>
      <c r="ML121" s="29"/>
    </row>
    <row r="122" spans="1:350" s="3" customFormat="1" ht="29.25" customHeight="1" outlineLevel="1" thickBot="1">
      <c r="A122" s="33"/>
      <c r="B122" s="166" t="s">
        <v>221</v>
      </c>
      <c r="C122" s="167" t="s">
        <v>163</v>
      </c>
      <c r="D122" s="168">
        <v>45971</v>
      </c>
      <c r="E122" s="168">
        <f t="shared" si="327"/>
        <v>45975</v>
      </c>
      <c r="F122" s="169"/>
      <c r="G122" s="169">
        <v>5</v>
      </c>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c r="DK122" s="29"/>
      <c r="DL122" s="29"/>
      <c r="DM122" s="29"/>
      <c r="DN122" s="29"/>
      <c r="DO122" s="29"/>
      <c r="DP122" s="29"/>
      <c r="DQ122" s="29"/>
      <c r="DR122" s="29"/>
      <c r="DS122" s="29"/>
      <c r="DT122" s="29"/>
      <c r="DU122" s="29"/>
      <c r="DV122" s="29"/>
      <c r="DW122" s="29"/>
      <c r="DX122" s="29"/>
      <c r="DY122" s="29"/>
      <c r="DZ122" s="29"/>
      <c r="EA122" s="29"/>
      <c r="EB122" s="29"/>
      <c r="EC122" s="29"/>
      <c r="ED122" s="29"/>
      <c r="EE122" s="29"/>
      <c r="EF122" s="29"/>
      <c r="EG122" s="29"/>
      <c r="EH122" s="29"/>
      <c r="EI122" s="29"/>
      <c r="EJ122" s="29"/>
      <c r="EK122" s="29"/>
      <c r="EL122" s="29"/>
      <c r="EM122" s="29"/>
      <c r="EN122" s="29"/>
      <c r="EO122" s="29"/>
      <c r="EP122" s="29"/>
      <c r="EQ122" s="29"/>
      <c r="ER122" s="29"/>
      <c r="ES122" s="29"/>
      <c r="ET122" s="29"/>
      <c r="EU122" s="29"/>
      <c r="EV122" s="29"/>
      <c r="EW122" s="29"/>
      <c r="EX122" s="29"/>
      <c r="EY122" s="29"/>
      <c r="EZ122" s="29"/>
      <c r="FA122" s="29"/>
      <c r="FB122" s="29"/>
      <c r="FC122" s="29"/>
      <c r="FD122" s="29"/>
      <c r="FE122" s="29"/>
      <c r="FF122" s="29"/>
      <c r="FG122" s="29"/>
      <c r="FH122" s="29"/>
      <c r="FI122" s="29"/>
      <c r="FJ122" s="29"/>
      <c r="FK122" s="29"/>
      <c r="FL122" s="29"/>
      <c r="FM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c r="GL122" s="29"/>
      <c r="GM122" s="29"/>
      <c r="GN122" s="29"/>
      <c r="GO122" s="29"/>
      <c r="GP122" s="29"/>
      <c r="GQ122" s="29"/>
      <c r="GR122" s="29"/>
      <c r="GS122" s="29"/>
      <c r="GT122" s="29"/>
      <c r="GU122" s="29"/>
      <c r="GV122" s="29"/>
      <c r="GW122" s="29"/>
      <c r="GX122" s="29"/>
      <c r="GY122" s="29"/>
      <c r="GZ122" s="29"/>
      <c r="HA122" s="29"/>
      <c r="HB122" s="29"/>
      <c r="HC122" s="29"/>
      <c r="HD122" s="29"/>
      <c r="HE122" s="29"/>
      <c r="HF122" s="29"/>
      <c r="HG122" s="29"/>
      <c r="HH122" s="29"/>
      <c r="HI122" s="29"/>
      <c r="HJ122" s="29"/>
      <c r="HK122" s="29"/>
      <c r="HL122" s="29"/>
      <c r="HM122" s="29"/>
      <c r="HN122" s="29"/>
      <c r="HO122" s="29"/>
      <c r="HP122" s="29"/>
      <c r="HQ122" s="29"/>
      <c r="HR122" s="29"/>
      <c r="HS122" s="29"/>
      <c r="HT122" s="29"/>
      <c r="HU122" s="29"/>
      <c r="HV122" s="29"/>
      <c r="HW122" s="29"/>
      <c r="HX122" s="29"/>
      <c r="HY122" s="29"/>
      <c r="HZ122" s="29"/>
      <c r="IA122" s="29"/>
      <c r="IB122" s="29"/>
      <c r="IC122" s="29"/>
      <c r="ID122" s="29"/>
      <c r="IE122" s="29"/>
      <c r="IF122" s="29"/>
      <c r="IG122" s="29"/>
      <c r="IH122" s="29"/>
      <c r="II122" s="29"/>
      <c r="IJ122" s="29"/>
      <c r="IK122" s="29"/>
      <c r="IL122" s="29"/>
      <c r="IM122" s="29"/>
      <c r="IN122" s="29"/>
      <c r="IO122" s="29"/>
      <c r="IP122" s="29"/>
      <c r="IQ122" s="29"/>
      <c r="IR122" s="29"/>
      <c r="IS122" s="29"/>
      <c r="IT122" s="29"/>
      <c r="IU122" s="29"/>
      <c r="IV122" s="29"/>
      <c r="IW122" s="29"/>
      <c r="IX122" s="29"/>
      <c r="IY122" s="29"/>
      <c r="IZ122" s="29"/>
      <c r="JA122" s="29"/>
      <c r="JB122" s="29"/>
      <c r="JC122" s="29"/>
      <c r="JD122" s="29"/>
      <c r="JE122" s="29"/>
      <c r="JF122" s="29"/>
      <c r="JG122" s="29"/>
      <c r="JH122" s="29"/>
      <c r="JI122" s="29"/>
      <c r="JJ122" s="29"/>
      <c r="JK122" s="29"/>
      <c r="JL122" s="29"/>
      <c r="JM122" s="29"/>
      <c r="JN122" s="29"/>
      <c r="JO122" s="29"/>
      <c r="JP122" s="29"/>
      <c r="JQ122" s="29"/>
      <c r="JR122" s="29"/>
      <c r="JS122" s="29"/>
      <c r="JT122" s="29"/>
      <c r="JU122" s="29"/>
      <c r="JV122" s="29"/>
      <c r="JW122" s="29"/>
      <c r="JX122" s="29"/>
      <c r="JY122" s="29"/>
      <c r="JZ122" s="29"/>
      <c r="KA122" s="29"/>
      <c r="KB122" s="29"/>
      <c r="KC122" s="29"/>
      <c r="KD122" s="29"/>
      <c r="KE122" s="29"/>
      <c r="KF122" s="29"/>
      <c r="KG122" s="29"/>
      <c r="KH122" s="29"/>
      <c r="KI122" s="29"/>
      <c r="KJ122" s="29"/>
      <c r="KK122" s="29"/>
      <c r="KL122" s="29"/>
      <c r="KM122" s="29"/>
      <c r="KN122" s="29"/>
      <c r="KO122" s="29"/>
      <c r="KP122" s="29"/>
      <c r="KQ122" s="29"/>
      <c r="KR122" s="29"/>
      <c r="KS122" s="29"/>
      <c r="KT122" s="29"/>
      <c r="KU122" s="29"/>
      <c r="KV122" s="29"/>
      <c r="KW122" s="29"/>
      <c r="KX122" s="29"/>
      <c r="KY122" s="29"/>
      <c r="KZ122" s="29"/>
      <c r="LA122" s="29"/>
      <c r="LB122" s="29"/>
      <c r="LC122" s="29"/>
      <c r="LD122" s="29"/>
      <c r="LE122" s="29"/>
      <c r="LF122" s="29"/>
      <c r="LG122" s="29"/>
      <c r="LH122" s="29"/>
      <c r="LI122" s="29"/>
      <c r="LJ122" s="29"/>
      <c r="LK122" s="29"/>
      <c r="LL122" s="29"/>
      <c r="LM122" s="29"/>
      <c r="LN122" s="29"/>
      <c r="LO122" s="29"/>
      <c r="LP122" s="29"/>
      <c r="LQ122" s="29"/>
      <c r="LR122" s="29"/>
      <c r="LS122" s="29"/>
      <c r="LT122" s="29"/>
      <c r="LU122" s="29"/>
      <c r="LV122" s="29"/>
      <c r="LW122" s="29"/>
      <c r="LX122" s="29"/>
      <c r="LY122" s="29"/>
      <c r="LZ122" s="29"/>
      <c r="MA122" s="29"/>
      <c r="MB122" s="29"/>
      <c r="MC122" s="29"/>
      <c r="MD122" s="29"/>
      <c r="ME122" s="29"/>
      <c r="MF122" s="29"/>
      <c r="MG122" s="29"/>
      <c r="MH122" s="29"/>
      <c r="MI122" s="29"/>
      <c r="MJ122" s="29"/>
      <c r="MK122" s="29"/>
      <c r="ML122" s="29"/>
    </row>
    <row r="123" spans="1:350" s="3" customFormat="1" ht="29.25" customHeight="1" outlineLevel="1" thickBot="1">
      <c r="A123" s="33"/>
      <c r="B123" s="89"/>
      <c r="C123" s="113"/>
      <c r="D123" s="137"/>
      <c r="E123" s="137"/>
      <c r="F123" s="14"/>
      <c r="G123" s="14"/>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c r="DK123" s="29"/>
      <c r="DL123" s="29"/>
      <c r="DM123" s="29"/>
      <c r="DN123" s="29"/>
      <c r="DO123" s="29"/>
      <c r="DP123" s="29"/>
      <c r="DQ123" s="29"/>
      <c r="DR123" s="29"/>
      <c r="DS123" s="29"/>
      <c r="DT123" s="29"/>
      <c r="DU123" s="29"/>
      <c r="DV123" s="29"/>
      <c r="DW123" s="29"/>
      <c r="DX123" s="29"/>
      <c r="DY123" s="29"/>
      <c r="DZ123" s="29"/>
      <c r="EA123" s="29"/>
      <c r="EB123" s="29"/>
      <c r="EC123" s="29"/>
      <c r="ED123" s="29"/>
      <c r="EE123" s="29"/>
      <c r="EF123" s="29"/>
      <c r="EG123" s="29"/>
      <c r="EH123" s="29"/>
      <c r="EI123" s="29"/>
      <c r="EJ123" s="29"/>
      <c r="EK123" s="29"/>
      <c r="EL123" s="29"/>
      <c r="EM123" s="29"/>
      <c r="EN123" s="29"/>
      <c r="EO123" s="29"/>
      <c r="EP123" s="29"/>
      <c r="EQ123" s="29"/>
      <c r="ER123" s="29"/>
      <c r="ES123" s="29"/>
      <c r="ET123" s="29"/>
      <c r="EU123" s="29"/>
      <c r="EV123" s="29"/>
      <c r="EW123" s="29"/>
      <c r="EX123" s="29"/>
      <c r="EY123" s="29"/>
      <c r="EZ123" s="29"/>
      <c r="FA123" s="29"/>
      <c r="FB123" s="29"/>
      <c r="FC123" s="29"/>
      <c r="FD123" s="29"/>
      <c r="FE123" s="29"/>
      <c r="FF123" s="29"/>
      <c r="FG123" s="29"/>
      <c r="FH123" s="29"/>
      <c r="FI123" s="29"/>
      <c r="FJ123" s="29"/>
      <c r="FK123" s="29"/>
      <c r="FL123" s="29"/>
      <c r="FM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c r="GL123" s="29"/>
      <c r="GM123" s="29"/>
      <c r="GN123" s="29"/>
      <c r="GO123" s="29"/>
      <c r="GP123" s="29"/>
      <c r="GQ123" s="29"/>
      <c r="GR123" s="29"/>
      <c r="GS123" s="29"/>
      <c r="GT123" s="29"/>
      <c r="GU123" s="29"/>
      <c r="GV123" s="29"/>
      <c r="GW123" s="29"/>
      <c r="GX123" s="29"/>
      <c r="GY123" s="29"/>
      <c r="GZ123" s="29"/>
      <c r="HA123" s="29"/>
      <c r="HB123" s="29"/>
      <c r="HC123" s="29"/>
      <c r="HD123" s="29"/>
      <c r="HE123" s="29"/>
      <c r="HF123" s="29"/>
      <c r="HG123" s="29"/>
      <c r="HH123" s="29"/>
      <c r="HI123" s="29"/>
      <c r="HJ123" s="29"/>
      <c r="HK123" s="29"/>
      <c r="HL123" s="29"/>
      <c r="HM123" s="29"/>
      <c r="HN123" s="29"/>
      <c r="HO123" s="29"/>
      <c r="HP123" s="29"/>
      <c r="HQ123" s="29"/>
      <c r="HR123" s="29"/>
      <c r="HS123" s="29"/>
      <c r="HT123" s="29"/>
      <c r="HU123" s="29"/>
      <c r="HV123" s="29"/>
      <c r="HW123" s="29"/>
      <c r="HX123" s="29"/>
      <c r="HY123" s="29"/>
      <c r="HZ123" s="29"/>
      <c r="IA123" s="29"/>
      <c r="IB123" s="29"/>
      <c r="IC123" s="29"/>
      <c r="ID123" s="29"/>
      <c r="IE123" s="29"/>
      <c r="IF123" s="29"/>
      <c r="IG123" s="29"/>
      <c r="IH123" s="29"/>
      <c r="II123" s="29"/>
      <c r="IJ123" s="29"/>
      <c r="IK123" s="29"/>
      <c r="IL123" s="29"/>
      <c r="IM123" s="29"/>
      <c r="IN123" s="29"/>
      <c r="IO123" s="29"/>
      <c r="IP123" s="29"/>
      <c r="IQ123" s="29"/>
      <c r="IR123" s="29"/>
      <c r="IS123" s="29"/>
      <c r="IT123" s="29"/>
      <c r="IU123" s="29"/>
      <c r="IV123" s="29"/>
      <c r="IW123" s="29"/>
      <c r="IX123" s="29"/>
      <c r="IY123" s="29"/>
      <c r="IZ123" s="29"/>
      <c r="JA123" s="29"/>
      <c r="JB123" s="29"/>
      <c r="JC123" s="29"/>
      <c r="JD123" s="29"/>
      <c r="JE123" s="29"/>
      <c r="JF123" s="29"/>
      <c r="JG123" s="29"/>
      <c r="JH123" s="29"/>
      <c r="JI123" s="29"/>
      <c r="JJ123" s="29"/>
      <c r="JK123" s="29"/>
      <c r="JL123" s="29"/>
      <c r="JM123" s="29"/>
      <c r="JN123" s="29"/>
      <c r="JO123" s="29"/>
      <c r="JP123" s="29"/>
      <c r="JQ123" s="29"/>
      <c r="JR123" s="29"/>
      <c r="JS123" s="29"/>
      <c r="JT123" s="29"/>
      <c r="JU123" s="29"/>
      <c r="JV123" s="29"/>
      <c r="JW123" s="29"/>
      <c r="JX123" s="29"/>
      <c r="JY123" s="29"/>
      <c r="JZ123" s="29"/>
      <c r="KA123" s="29"/>
      <c r="KB123" s="29"/>
      <c r="KC123" s="29"/>
      <c r="KD123" s="29"/>
      <c r="KE123" s="29"/>
      <c r="KF123" s="29"/>
      <c r="KG123" s="29"/>
      <c r="KH123" s="29"/>
      <c r="KI123" s="29"/>
      <c r="KJ123" s="29"/>
      <c r="KK123" s="29"/>
      <c r="KL123" s="29"/>
      <c r="KM123" s="29"/>
      <c r="KN123" s="29"/>
      <c r="KO123" s="29"/>
      <c r="KP123" s="29"/>
      <c r="KQ123" s="29"/>
      <c r="KR123" s="29"/>
      <c r="KS123" s="29"/>
      <c r="KT123" s="29"/>
      <c r="KU123" s="29"/>
      <c r="KV123" s="29"/>
      <c r="KW123" s="29"/>
      <c r="KX123" s="29"/>
      <c r="KY123" s="29"/>
      <c r="KZ123" s="29"/>
      <c r="LA123" s="29"/>
      <c r="LB123" s="29"/>
      <c r="LC123" s="29"/>
      <c r="LD123" s="29"/>
      <c r="LE123" s="29"/>
      <c r="LF123" s="29"/>
      <c r="LG123" s="29"/>
      <c r="LH123" s="29"/>
      <c r="LI123" s="29"/>
      <c r="LJ123" s="29"/>
      <c r="LK123" s="29"/>
      <c r="LL123" s="29"/>
      <c r="LM123" s="29"/>
      <c r="LN123" s="29"/>
      <c r="LO123" s="29"/>
      <c r="LP123" s="29"/>
      <c r="LQ123" s="29"/>
      <c r="LR123" s="29"/>
      <c r="LS123" s="29"/>
      <c r="LT123" s="29"/>
      <c r="LU123" s="29"/>
      <c r="LV123" s="29"/>
      <c r="LW123" s="29"/>
      <c r="LX123" s="29"/>
      <c r="LY123" s="29"/>
      <c r="LZ123" s="29"/>
      <c r="MA123" s="29"/>
      <c r="MB123" s="29"/>
      <c r="MC123" s="29"/>
      <c r="MD123" s="29"/>
      <c r="ME123" s="29"/>
      <c r="MF123" s="29"/>
      <c r="MG123" s="29"/>
      <c r="MH123" s="29"/>
      <c r="MI123" s="29"/>
      <c r="MJ123" s="29"/>
      <c r="MK123" s="29"/>
      <c r="ML123" s="29"/>
    </row>
    <row r="124" spans="1:350" s="3" customFormat="1" ht="29.25" customHeight="1" outlineLevel="1" thickBot="1">
      <c r="A124" s="33"/>
      <c r="B124" s="89"/>
      <c r="C124" s="113"/>
      <c r="D124" s="137"/>
      <c r="E124" s="137"/>
      <c r="F124" s="14"/>
      <c r="G124" s="14"/>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c r="CK124" s="29"/>
      <c r="CL124" s="29"/>
      <c r="CM124" s="29"/>
      <c r="CN124" s="29"/>
      <c r="CO124" s="29"/>
      <c r="CP124" s="29"/>
      <c r="CQ124" s="29"/>
      <c r="CR124" s="29"/>
      <c r="CS124" s="29"/>
      <c r="CT124" s="29"/>
      <c r="CU124" s="29"/>
      <c r="CV124" s="29"/>
      <c r="CW124" s="29"/>
      <c r="CX124" s="29"/>
      <c r="CY124" s="29"/>
      <c r="CZ124" s="29"/>
      <c r="DA124" s="29"/>
      <c r="DB124" s="29"/>
      <c r="DC124" s="29"/>
      <c r="DD124" s="29"/>
      <c r="DE124" s="29"/>
      <c r="DF124" s="29"/>
      <c r="DG124" s="29"/>
      <c r="DH124" s="29"/>
      <c r="DI124" s="29"/>
      <c r="DJ124" s="29"/>
      <c r="DK124" s="29"/>
      <c r="DL124" s="29"/>
      <c r="DM124" s="29"/>
      <c r="DN124" s="29"/>
      <c r="DO124" s="29"/>
      <c r="DP124" s="29"/>
      <c r="DQ124" s="29"/>
      <c r="DR124" s="29"/>
      <c r="DS124" s="29"/>
      <c r="DT124" s="29"/>
      <c r="DU124" s="29"/>
      <c r="DV124" s="29"/>
      <c r="DW124" s="29"/>
      <c r="DX124" s="29"/>
      <c r="DY124" s="29"/>
      <c r="DZ124" s="29"/>
      <c r="EA124" s="29"/>
      <c r="EB124" s="29"/>
      <c r="EC124" s="29"/>
      <c r="ED124" s="29"/>
      <c r="EE124" s="29"/>
      <c r="EF124" s="29"/>
      <c r="EG124" s="29"/>
      <c r="EH124" s="29"/>
      <c r="EI124" s="29"/>
      <c r="EJ124" s="29"/>
      <c r="EK124" s="29"/>
      <c r="EL124" s="29"/>
      <c r="EM124" s="29"/>
      <c r="EN124" s="29"/>
      <c r="EO124" s="29"/>
      <c r="EP124" s="29"/>
      <c r="EQ124" s="29"/>
      <c r="ER124" s="29"/>
      <c r="ES124" s="29"/>
      <c r="ET124" s="29"/>
      <c r="EU124" s="29"/>
      <c r="EV124" s="29"/>
      <c r="EW124" s="29"/>
      <c r="EX124" s="29"/>
      <c r="EY124" s="29"/>
      <c r="EZ124" s="29"/>
      <c r="FA124" s="29"/>
      <c r="FB124" s="29"/>
      <c r="FC124" s="29"/>
      <c r="FD124" s="29"/>
      <c r="FE124" s="29"/>
      <c r="FF124" s="29"/>
      <c r="FG124" s="29"/>
      <c r="FH124" s="29"/>
      <c r="FI124" s="29"/>
      <c r="FJ124" s="29"/>
      <c r="FK124" s="29"/>
      <c r="FL124" s="29"/>
      <c r="FM124" s="29"/>
      <c r="FN124" s="29"/>
      <c r="FO124" s="29"/>
      <c r="FP124" s="29"/>
      <c r="FQ124" s="29"/>
      <c r="FR124" s="29"/>
      <c r="FS124" s="29"/>
      <c r="FT124" s="29"/>
      <c r="FU124" s="29"/>
      <c r="FV124" s="29"/>
      <c r="FW124" s="29"/>
      <c r="FX124" s="29"/>
      <c r="FY124" s="29"/>
      <c r="FZ124" s="29"/>
      <c r="GA124" s="29"/>
      <c r="GB124" s="29"/>
      <c r="GC124" s="29"/>
      <c r="GD124" s="29"/>
      <c r="GE124" s="29"/>
      <c r="GF124" s="29"/>
      <c r="GG124" s="29"/>
      <c r="GH124" s="29"/>
      <c r="GI124" s="29"/>
      <c r="GJ124" s="29"/>
      <c r="GK124" s="29"/>
      <c r="GL124" s="29"/>
      <c r="GM124" s="29"/>
      <c r="GN124" s="29"/>
      <c r="GO124" s="29"/>
      <c r="GP124" s="29"/>
      <c r="GQ124" s="29"/>
      <c r="GR124" s="29"/>
      <c r="GS124" s="29"/>
      <c r="GT124" s="29"/>
      <c r="GU124" s="29"/>
      <c r="GV124" s="29"/>
      <c r="GW124" s="29"/>
      <c r="GX124" s="29"/>
      <c r="GY124" s="29"/>
      <c r="GZ124" s="29"/>
      <c r="HA124" s="29"/>
      <c r="HB124" s="29"/>
      <c r="HC124" s="29"/>
      <c r="HD124" s="29"/>
      <c r="HE124" s="29"/>
      <c r="HF124" s="29"/>
      <c r="HG124" s="29"/>
      <c r="HH124" s="29"/>
      <c r="HI124" s="29"/>
      <c r="HJ124" s="29"/>
      <c r="HK124" s="29"/>
      <c r="HL124" s="29"/>
      <c r="HM124" s="29"/>
      <c r="HN124" s="29"/>
      <c r="HO124" s="29"/>
      <c r="HP124" s="29"/>
      <c r="HQ124" s="29"/>
      <c r="HR124" s="29"/>
      <c r="HS124" s="29"/>
      <c r="HT124" s="29"/>
      <c r="HU124" s="29"/>
      <c r="HV124" s="29"/>
      <c r="HW124" s="29"/>
      <c r="HX124" s="29"/>
      <c r="HY124" s="29"/>
      <c r="HZ124" s="29"/>
      <c r="IA124" s="29"/>
      <c r="IB124" s="29"/>
      <c r="IC124" s="29"/>
      <c r="ID124" s="29"/>
      <c r="IE124" s="29"/>
      <c r="IF124" s="29"/>
      <c r="IG124" s="29"/>
      <c r="IH124" s="29"/>
      <c r="II124" s="29"/>
      <c r="IJ124" s="29"/>
      <c r="IK124" s="29"/>
      <c r="IL124" s="29"/>
      <c r="IM124" s="29"/>
      <c r="IN124" s="29"/>
      <c r="IO124" s="29"/>
      <c r="IP124" s="29"/>
      <c r="IQ124" s="29"/>
      <c r="IR124" s="29"/>
      <c r="IS124" s="29"/>
      <c r="IT124" s="29"/>
      <c r="IU124" s="29"/>
      <c r="IV124" s="29"/>
      <c r="IW124" s="29"/>
      <c r="IX124" s="29"/>
      <c r="IY124" s="29"/>
      <c r="IZ124" s="29"/>
      <c r="JA124" s="29"/>
      <c r="JB124" s="29"/>
      <c r="JC124" s="29"/>
      <c r="JD124" s="29"/>
      <c r="JE124" s="29"/>
      <c r="JF124" s="29"/>
      <c r="JG124" s="29"/>
      <c r="JH124" s="29"/>
      <c r="JI124" s="29"/>
      <c r="JJ124" s="29"/>
      <c r="JK124" s="29"/>
      <c r="JL124" s="29"/>
      <c r="JM124" s="29"/>
      <c r="JN124" s="29"/>
      <c r="JO124" s="29"/>
      <c r="JP124" s="29"/>
      <c r="JQ124" s="29"/>
      <c r="JR124" s="29"/>
      <c r="JS124" s="29"/>
      <c r="JT124" s="29"/>
      <c r="JU124" s="29"/>
      <c r="JV124" s="29"/>
      <c r="JW124" s="29"/>
      <c r="JX124" s="29"/>
      <c r="JY124" s="29"/>
      <c r="JZ124" s="29"/>
      <c r="KA124" s="29"/>
      <c r="KB124" s="29"/>
      <c r="KC124" s="29"/>
      <c r="KD124" s="29"/>
      <c r="KE124" s="29"/>
      <c r="KF124" s="29"/>
      <c r="KG124" s="29"/>
      <c r="KH124" s="29"/>
      <c r="KI124" s="29"/>
      <c r="KJ124" s="29"/>
      <c r="KK124" s="29"/>
      <c r="KL124" s="29"/>
      <c r="KM124" s="29"/>
      <c r="KN124" s="29"/>
      <c r="KO124" s="29"/>
      <c r="KP124" s="29"/>
      <c r="KQ124" s="29"/>
      <c r="KR124" s="29"/>
      <c r="KS124" s="29"/>
      <c r="KT124" s="29"/>
      <c r="KU124" s="29"/>
      <c r="KV124" s="29"/>
      <c r="KW124" s="29"/>
      <c r="KX124" s="29"/>
      <c r="KY124" s="29"/>
      <c r="KZ124" s="29"/>
      <c r="LA124" s="29"/>
      <c r="LB124" s="29"/>
      <c r="LC124" s="29"/>
      <c r="LD124" s="29"/>
      <c r="LE124" s="29"/>
      <c r="LF124" s="29"/>
      <c r="LG124" s="29"/>
      <c r="LH124" s="29"/>
      <c r="LI124" s="29"/>
      <c r="LJ124" s="29"/>
      <c r="LK124" s="29"/>
      <c r="LL124" s="29"/>
      <c r="LM124" s="29"/>
      <c r="LN124" s="29"/>
      <c r="LO124" s="29"/>
      <c r="LP124" s="29"/>
      <c r="LQ124" s="29"/>
      <c r="LR124" s="29"/>
      <c r="LS124" s="29"/>
      <c r="LT124" s="29"/>
      <c r="LU124" s="29"/>
      <c r="LV124" s="29"/>
      <c r="LW124" s="29"/>
      <c r="LX124" s="29"/>
      <c r="LY124" s="29"/>
      <c r="LZ124" s="29"/>
      <c r="MA124" s="29"/>
      <c r="MB124" s="29"/>
      <c r="MC124" s="29"/>
      <c r="MD124" s="29"/>
      <c r="ME124" s="29"/>
      <c r="MF124" s="29"/>
      <c r="MG124" s="29"/>
      <c r="MH124" s="29"/>
      <c r="MI124" s="29"/>
      <c r="MJ124" s="29"/>
      <c r="MK124" s="29"/>
      <c r="ML124" s="29"/>
    </row>
    <row r="125" spans="1:350" s="3" customFormat="1" ht="29.25" customHeight="1" outlineLevel="1" thickBot="1">
      <c r="A125" s="33" t="s">
        <v>200</v>
      </c>
      <c r="B125" s="87" t="s">
        <v>224</v>
      </c>
      <c r="C125" s="157"/>
      <c r="D125" s="138"/>
      <c r="E125" s="139"/>
      <c r="F125" s="14"/>
      <c r="G125" s="14" t="str">
        <f t="shared" ca="1" si="311"/>
        <v/>
      </c>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c r="CL125" s="29"/>
      <c r="CM125" s="29"/>
      <c r="CN125" s="29"/>
      <c r="CO125" s="29"/>
      <c r="CP125" s="29"/>
      <c r="CQ125" s="29"/>
      <c r="CR125" s="29"/>
      <c r="CS125" s="29"/>
      <c r="CT125" s="29"/>
      <c r="CU125" s="29"/>
      <c r="CV125" s="29"/>
      <c r="CW125" s="29"/>
      <c r="CX125" s="29"/>
      <c r="CY125" s="29"/>
      <c r="CZ125" s="29"/>
      <c r="DA125" s="29"/>
      <c r="DB125" s="29"/>
      <c r="DC125" s="29"/>
      <c r="DD125" s="29"/>
      <c r="DE125" s="29"/>
      <c r="DF125" s="29"/>
      <c r="DG125" s="29"/>
      <c r="DH125" s="29"/>
      <c r="DI125" s="29"/>
      <c r="DJ125" s="29"/>
      <c r="DK125" s="29"/>
      <c r="DL125" s="29"/>
      <c r="DM125" s="29"/>
      <c r="DN125" s="29"/>
      <c r="DO125" s="29"/>
      <c r="DP125" s="29"/>
      <c r="DQ125" s="29"/>
      <c r="DR125" s="29"/>
      <c r="DS125" s="29"/>
      <c r="DT125" s="29"/>
      <c r="DU125" s="29"/>
      <c r="DV125" s="29"/>
      <c r="DW125" s="29"/>
      <c r="DX125" s="29"/>
      <c r="DY125" s="29"/>
      <c r="DZ125" s="29"/>
      <c r="EA125" s="29"/>
      <c r="EB125" s="29"/>
      <c r="EC125" s="29"/>
      <c r="ED125" s="29"/>
      <c r="EE125" s="29"/>
      <c r="EF125" s="29"/>
      <c r="EG125" s="29"/>
      <c r="EH125" s="29"/>
      <c r="EI125" s="29"/>
      <c r="EJ125" s="29"/>
      <c r="EK125" s="29"/>
      <c r="EL125" s="29"/>
      <c r="EM125" s="29"/>
      <c r="EN125" s="29"/>
      <c r="EO125" s="29"/>
      <c r="EP125" s="29"/>
      <c r="EQ125" s="29"/>
      <c r="ER125" s="29"/>
      <c r="ES125" s="29"/>
      <c r="ET125" s="29"/>
      <c r="EU125" s="29"/>
      <c r="EV125" s="29"/>
      <c r="EW125" s="29"/>
      <c r="EX125" s="29"/>
      <c r="EY125" s="29"/>
      <c r="EZ125" s="29"/>
      <c r="FA125" s="29"/>
      <c r="FB125" s="29"/>
      <c r="FC125" s="29"/>
      <c r="FD125" s="29"/>
      <c r="FE125" s="29"/>
      <c r="FF125" s="29"/>
      <c r="FG125" s="29"/>
      <c r="FH125" s="29"/>
      <c r="FI125" s="29"/>
      <c r="FJ125" s="29"/>
      <c r="FK125" s="29"/>
      <c r="FL125" s="29"/>
      <c r="FM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c r="GI125" s="29"/>
      <c r="GJ125" s="29"/>
      <c r="GK125" s="29"/>
      <c r="GL125" s="29"/>
      <c r="GM125" s="29"/>
      <c r="GN125" s="29"/>
      <c r="GO125" s="29"/>
      <c r="GP125" s="29"/>
      <c r="GQ125" s="29"/>
      <c r="GR125" s="29"/>
      <c r="GS125" s="29"/>
      <c r="GT125" s="29"/>
      <c r="GU125" s="29"/>
      <c r="GV125" s="29"/>
      <c r="GW125" s="29"/>
      <c r="GX125" s="29"/>
      <c r="GY125" s="29"/>
      <c r="GZ125" s="29"/>
      <c r="HA125" s="29"/>
      <c r="HB125" s="29"/>
      <c r="HC125" s="29"/>
      <c r="HD125" s="29"/>
      <c r="HE125" s="29"/>
      <c r="HF125" s="29"/>
      <c r="HG125" s="29"/>
      <c r="HH125" s="29"/>
      <c r="HI125" s="29"/>
      <c r="HJ125" s="29"/>
      <c r="HK125" s="29"/>
      <c r="HL125" s="29"/>
      <c r="HM125" s="29"/>
      <c r="HN125" s="29"/>
      <c r="HO125" s="29"/>
      <c r="HP125" s="29"/>
      <c r="HQ125" s="29"/>
      <c r="HR125" s="29"/>
      <c r="HS125" s="29"/>
      <c r="HT125" s="29"/>
      <c r="HU125" s="29"/>
      <c r="HV125" s="29"/>
      <c r="HW125" s="29"/>
      <c r="HX125" s="29"/>
      <c r="HY125" s="29"/>
      <c r="HZ125" s="29"/>
      <c r="IA125" s="29"/>
      <c r="IB125" s="29"/>
      <c r="IC125" s="29"/>
      <c r="ID125" s="29"/>
      <c r="IE125" s="29"/>
      <c r="IF125" s="29"/>
      <c r="IG125" s="29"/>
      <c r="IH125" s="29"/>
      <c r="II125" s="29"/>
      <c r="IJ125" s="29"/>
      <c r="IK125" s="29"/>
      <c r="IL125" s="29"/>
      <c r="IM125" s="29"/>
      <c r="IN125" s="29"/>
      <c r="IO125" s="29"/>
      <c r="IP125" s="29"/>
      <c r="IQ125" s="29"/>
      <c r="IR125" s="29"/>
      <c r="IS125" s="29"/>
      <c r="IT125" s="29"/>
      <c r="IU125" s="29"/>
      <c r="IV125" s="29"/>
      <c r="IW125" s="29"/>
      <c r="IX125" s="29"/>
      <c r="IY125" s="29"/>
      <c r="IZ125" s="29"/>
      <c r="JA125" s="29"/>
      <c r="JB125" s="29"/>
      <c r="JC125" s="29"/>
      <c r="JD125" s="29"/>
      <c r="JE125" s="29"/>
      <c r="JF125" s="29"/>
      <c r="JG125" s="29"/>
      <c r="JH125" s="29"/>
      <c r="JI125" s="29"/>
      <c r="JJ125" s="29"/>
      <c r="JK125" s="29"/>
      <c r="JL125" s="29"/>
      <c r="JM125" s="29"/>
      <c r="JN125" s="29"/>
      <c r="JO125" s="29"/>
      <c r="JP125" s="29"/>
      <c r="JQ125" s="29"/>
      <c r="JR125" s="29"/>
      <c r="JS125" s="29"/>
      <c r="JT125" s="29"/>
      <c r="JU125" s="29"/>
      <c r="JV125" s="29"/>
      <c r="JW125" s="29"/>
      <c r="JX125" s="29"/>
      <c r="JY125" s="29"/>
      <c r="JZ125" s="29"/>
      <c r="KA125" s="29"/>
      <c r="KB125" s="29"/>
      <c r="KC125" s="29"/>
      <c r="KD125" s="29"/>
      <c r="KE125" s="29"/>
      <c r="KF125" s="29"/>
      <c r="KG125" s="29"/>
      <c r="KH125" s="29"/>
      <c r="KI125" s="29"/>
      <c r="KJ125" s="29"/>
      <c r="KK125" s="29"/>
      <c r="KL125" s="29"/>
      <c r="KM125" s="29"/>
      <c r="KN125" s="29"/>
      <c r="KO125" s="29"/>
      <c r="KP125" s="29"/>
      <c r="KQ125" s="29"/>
      <c r="KR125" s="29"/>
      <c r="KS125" s="29"/>
      <c r="KT125" s="29"/>
      <c r="KU125" s="29"/>
      <c r="KV125" s="29"/>
      <c r="KW125" s="29"/>
      <c r="KX125" s="29"/>
      <c r="KY125" s="29"/>
      <c r="KZ125" s="29"/>
      <c r="LA125" s="29"/>
      <c r="LB125" s="29"/>
      <c r="LC125" s="29"/>
      <c r="LD125" s="29"/>
      <c r="LE125" s="29"/>
      <c r="LF125" s="29"/>
      <c r="LG125" s="29"/>
      <c r="LH125" s="29"/>
      <c r="LI125" s="29"/>
      <c r="LJ125" s="29"/>
      <c r="LK125" s="29"/>
      <c r="LL125" s="29"/>
      <c r="LM125" s="29"/>
      <c r="LN125" s="29"/>
      <c r="LO125" s="29"/>
      <c r="LP125" s="29"/>
      <c r="LQ125" s="29"/>
      <c r="LR125" s="29"/>
      <c r="LS125" s="29"/>
      <c r="LT125" s="29"/>
      <c r="LU125" s="29"/>
      <c r="LV125" s="29"/>
      <c r="LW125" s="29"/>
      <c r="LX125" s="29"/>
      <c r="LY125" s="29"/>
      <c r="LZ125" s="29"/>
      <c r="MA125" s="29"/>
      <c r="MB125" s="29"/>
      <c r="MC125" s="29"/>
      <c r="MD125" s="29"/>
      <c r="ME125" s="29"/>
      <c r="MF125" s="29"/>
      <c r="MG125" s="29"/>
      <c r="MH125" s="29"/>
      <c r="MI125" s="29"/>
      <c r="MJ125" s="29"/>
      <c r="MK125" s="29"/>
      <c r="ML125" s="29"/>
    </row>
    <row r="126" spans="1:350" s="3" customFormat="1" ht="29.25" customHeight="1" outlineLevel="1" thickBot="1">
      <c r="A126" s="33"/>
      <c r="B126" s="88" t="s">
        <v>207</v>
      </c>
      <c r="C126" s="158" t="s">
        <v>225</v>
      </c>
      <c r="D126" s="129">
        <v>45769</v>
      </c>
      <c r="E126" s="129">
        <v>45856</v>
      </c>
      <c r="F126" s="14"/>
      <c r="G126" s="14">
        <v>87</v>
      </c>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c r="DK126" s="29"/>
      <c r="DL126" s="29"/>
      <c r="DM126" s="29"/>
      <c r="DN126" s="29"/>
      <c r="DO126" s="29"/>
      <c r="DP126" s="29"/>
      <c r="DQ126" s="29"/>
      <c r="DR126" s="29"/>
      <c r="DS126" s="29"/>
      <c r="DT126" s="29"/>
      <c r="DU126" s="29"/>
      <c r="DV126" s="29"/>
      <c r="DW126" s="29"/>
      <c r="DX126" s="29"/>
      <c r="DY126" s="29"/>
      <c r="DZ126" s="29"/>
      <c r="EA126" s="29"/>
      <c r="EB126" s="29"/>
      <c r="EC126" s="29"/>
      <c r="ED126" s="29"/>
      <c r="EE126" s="29"/>
      <c r="EF126" s="29"/>
      <c r="EG126" s="29"/>
      <c r="EH126" s="29"/>
      <c r="EI126" s="29"/>
      <c r="EJ126" s="29"/>
      <c r="EK126" s="29"/>
      <c r="EL126" s="29"/>
      <c r="EM126" s="29"/>
      <c r="EN126" s="29"/>
      <c r="EO126" s="29"/>
      <c r="EP126" s="29"/>
      <c r="EQ126" s="29"/>
      <c r="ER126" s="29"/>
      <c r="ES126" s="29"/>
      <c r="ET126" s="29"/>
      <c r="EU126" s="29"/>
      <c r="EV126" s="29"/>
      <c r="EW126" s="29"/>
      <c r="EX126" s="29"/>
      <c r="EY126" s="29"/>
      <c r="EZ126" s="29"/>
      <c r="FA126" s="29"/>
      <c r="FB126" s="29"/>
      <c r="FC126" s="29"/>
      <c r="FD126" s="29"/>
      <c r="FE126" s="29"/>
      <c r="FF126" s="29"/>
      <c r="FG126" s="29"/>
      <c r="FH126" s="29"/>
      <c r="FI126" s="29"/>
      <c r="FJ126" s="29"/>
      <c r="FK126" s="29"/>
      <c r="FL126" s="29"/>
      <c r="FM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c r="GI126" s="29"/>
      <c r="GJ126" s="29"/>
      <c r="GK126" s="29"/>
      <c r="GL126" s="29"/>
      <c r="GM126" s="29"/>
      <c r="GN126" s="29"/>
      <c r="GO126" s="29"/>
      <c r="GP126" s="29"/>
      <c r="GQ126" s="29"/>
      <c r="GR126" s="29"/>
      <c r="GS126" s="29"/>
      <c r="GT126" s="29"/>
      <c r="GU126" s="29"/>
      <c r="GV126" s="29"/>
      <c r="GW126" s="29"/>
      <c r="GX126" s="29"/>
      <c r="GY126" s="29"/>
      <c r="GZ126" s="29"/>
      <c r="HA126" s="29"/>
      <c r="HB126" s="29"/>
      <c r="HC126" s="29"/>
      <c r="HD126" s="29"/>
      <c r="HE126" s="29"/>
      <c r="HF126" s="29"/>
      <c r="HG126" s="29"/>
      <c r="HH126" s="29"/>
      <c r="HI126" s="29"/>
      <c r="HJ126" s="29"/>
      <c r="HK126" s="29"/>
      <c r="HL126" s="29"/>
      <c r="HM126" s="29"/>
      <c r="HN126" s="29"/>
      <c r="HO126" s="29"/>
      <c r="HP126" s="29"/>
      <c r="HQ126" s="29"/>
      <c r="HR126" s="29"/>
      <c r="HS126" s="29"/>
      <c r="HT126" s="29"/>
      <c r="HU126" s="29"/>
      <c r="HV126" s="29"/>
      <c r="HW126" s="29"/>
      <c r="HX126" s="29"/>
      <c r="HY126" s="29"/>
      <c r="HZ126" s="29"/>
      <c r="IA126" s="29"/>
      <c r="IB126" s="29"/>
      <c r="IC126" s="29"/>
      <c r="ID126" s="29"/>
      <c r="IE126" s="29"/>
      <c r="IF126" s="29"/>
      <c r="IG126" s="29"/>
      <c r="IH126" s="29"/>
      <c r="II126" s="29"/>
      <c r="IJ126" s="29"/>
      <c r="IK126" s="29"/>
      <c r="IL126" s="29"/>
      <c r="IM126" s="29"/>
      <c r="IN126" s="29"/>
      <c r="IO126" s="29"/>
      <c r="IP126" s="29"/>
      <c r="IQ126" s="29"/>
      <c r="IR126" s="29"/>
      <c r="IS126" s="29"/>
      <c r="IT126" s="29"/>
      <c r="IU126" s="29"/>
      <c r="IV126" s="29"/>
      <c r="IW126" s="29"/>
      <c r="IX126" s="29"/>
      <c r="IY126" s="29"/>
      <c r="IZ126" s="29"/>
      <c r="JA126" s="29"/>
      <c r="JB126" s="29"/>
      <c r="JC126" s="29"/>
      <c r="JD126" s="29"/>
      <c r="JE126" s="29"/>
      <c r="JF126" s="29"/>
      <c r="JG126" s="29"/>
      <c r="JH126" s="29"/>
      <c r="JI126" s="29"/>
      <c r="JJ126" s="29"/>
      <c r="JK126" s="29"/>
      <c r="JL126" s="29"/>
      <c r="JM126" s="29"/>
      <c r="JN126" s="29"/>
      <c r="JO126" s="29"/>
      <c r="JP126" s="29"/>
      <c r="JQ126" s="29"/>
      <c r="JR126" s="29"/>
      <c r="JS126" s="29"/>
      <c r="JT126" s="29"/>
      <c r="JU126" s="29"/>
      <c r="JV126" s="29"/>
      <c r="JW126" s="29"/>
      <c r="JX126" s="29"/>
      <c r="JY126" s="29"/>
      <c r="JZ126" s="29"/>
      <c r="KA126" s="29"/>
      <c r="KB126" s="29"/>
      <c r="KC126" s="29"/>
      <c r="KD126" s="29"/>
      <c r="KE126" s="29"/>
      <c r="KF126" s="29"/>
      <c r="KG126" s="29"/>
      <c r="KH126" s="29"/>
      <c r="KI126" s="29"/>
      <c r="KJ126" s="29"/>
      <c r="KK126" s="29"/>
      <c r="KL126" s="29"/>
      <c r="KM126" s="29"/>
      <c r="KN126" s="29"/>
      <c r="KO126" s="29"/>
      <c r="KP126" s="29"/>
      <c r="KQ126" s="29"/>
      <c r="KR126" s="29"/>
      <c r="KS126" s="29"/>
      <c r="KT126" s="29"/>
      <c r="KU126" s="29"/>
      <c r="KV126" s="29"/>
      <c r="KW126" s="29"/>
      <c r="KX126" s="29"/>
      <c r="KY126" s="29"/>
      <c r="KZ126" s="29"/>
      <c r="LA126" s="29"/>
      <c r="LB126" s="29"/>
      <c r="LC126" s="29"/>
      <c r="LD126" s="29"/>
      <c r="LE126" s="29"/>
      <c r="LF126" s="29"/>
      <c r="LG126" s="29"/>
      <c r="LH126" s="29"/>
      <c r="LI126" s="29"/>
      <c r="LJ126" s="29"/>
      <c r="LK126" s="29"/>
      <c r="LL126" s="29"/>
      <c r="LM126" s="29"/>
      <c r="LN126" s="29"/>
      <c r="LO126" s="29"/>
      <c r="LP126" s="29"/>
      <c r="LQ126" s="29"/>
      <c r="LR126" s="29"/>
      <c r="LS126" s="29"/>
      <c r="LT126" s="29"/>
      <c r="LU126" s="29"/>
      <c r="LV126" s="29"/>
      <c r="LW126" s="29"/>
      <c r="LX126" s="29"/>
      <c r="LY126" s="29"/>
      <c r="LZ126" s="29"/>
      <c r="MA126" s="29"/>
      <c r="MB126" s="29"/>
      <c r="MC126" s="29"/>
      <c r="MD126" s="29"/>
      <c r="ME126" s="29"/>
      <c r="MF126" s="29"/>
      <c r="MG126" s="29"/>
      <c r="MH126" s="29"/>
      <c r="MI126" s="29"/>
      <c r="MJ126" s="29"/>
      <c r="MK126" s="29"/>
      <c r="ML126" s="29"/>
    </row>
    <row r="127" spans="1:350" s="3" customFormat="1" ht="29.25" customHeight="1" outlineLevel="1" thickBot="1">
      <c r="A127" s="33"/>
      <c r="B127" s="90" t="s">
        <v>226</v>
      </c>
      <c r="C127" s="158" t="s">
        <v>227</v>
      </c>
      <c r="D127" s="129">
        <v>45838</v>
      </c>
      <c r="E127" s="129">
        <v>45884</v>
      </c>
      <c r="F127" s="14"/>
      <c r="G127" s="14">
        <v>46</v>
      </c>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c r="DK127" s="29"/>
      <c r="DL127" s="29"/>
      <c r="DM127" s="29"/>
      <c r="DN127" s="29"/>
      <c r="DO127" s="29"/>
      <c r="DP127" s="29"/>
      <c r="DQ127" s="29"/>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29"/>
      <c r="GV127" s="29"/>
      <c r="GW127" s="29"/>
      <c r="GX127" s="29"/>
      <c r="GY127" s="29"/>
      <c r="GZ127" s="29"/>
      <c r="HA127" s="29"/>
      <c r="HB127" s="29"/>
      <c r="HC127" s="29"/>
      <c r="HD127" s="29"/>
      <c r="HE127" s="29"/>
      <c r="HF127" s="29"/>
      <c r="HG127" s="29"/>
      <c r="HH127" s="29"/>
      <c r="HI127" s="29"/>
      <c r="HJ127" s="29"/>
      <c r="HK127" s="29"/>
      <c r="HL127" s="29"/>
      <c r="HM127" s="29"/>
      <c r="HN127" s="29"/>
      <c r="HO127" s="29"/>
      <c r="HP127" s="29"/>
      <c r="HQ127" s="29"/>
      <c r="HR127" s="29"/>
      <c r="HS127" s="29"/>
      <c r="HT127" s="29"/>
      <c r="HU127" s="29"/>
      <c r="HV127" s="29"/>
      <c r="HW127" s="29"/>
      <c r="HX127" s="29"/>
      <c r="HY127" s="29"/>
      <c r="HZ127" s="29"/>
      <c r="IA127" s="29"/>
      <c r="IB127" s="29"/>
      <c r="IC127" s="29"/>
      <c r="ID127" s="29"/>
      <c r="IE127" s="29"/>
      <c r="IF127" s="29"/>
      <c r="IG127" s="29"/>
      <c r="IH127" s="29"/>
      <c r="II127" s="29"/>
      <c r="IJ127" s="29"/>
      <c r="IK127" s="29"/>
      <c r="IL127" s="29"/>
      <c r="IM127" s="29"/>
      <c r="IN127" s="29"/>
      <c r="IO127" s="29"/>
      <c r="IP127" s="29"/>
      <c r="IQ127" s="29"/>
      <c r="IR127" s="29"/>
      <c r="IS127" s="29"/>
      <c r="IT127" s="29"/>
      <c r="IU127" s="29"/>
      <c r="IV127" s="29"/>
      <c r="IW127" s="29"/>
      <c r="IX127" s="29"/>
      <c r="IY127" s="29"/>
      <c r="IZ127" s="29"/>
      <c r="JA127" s="29"/>
      <c r="JB127" s="29"/>
      <c r="JC127" s="29"/>
      <c r="JD127" s="29"/>
      <c r="JE127" s="29"/>
      <c r="JF127" s="29"/>
      <c r="JG127" s="29"/>
      <c r="JH127" s="29"/>
      <c r="JI127" s="29"/>
      <c r="JJ127" s="29"/>
      <c r="JK127" s="29"/>
      <c r="JL127" s="29"/>
      <c r="JM127" s="29"/>
      <c r="JN127" s="29"/>
      <c r="JO127" s="29"/>
      <c r="JP127" s="29"/>
      <c r="JQ127" s="29"/>
      <c r="JR127" s="29"/>
      <c r="JS127" s="29"/>
      <c r="JT127" s="29"/>
      <c r="JU127" s="29"/>
      <c r="JV127" s="29"/>
      <c r="JW127" s="29"/>
      <c r="JX127" s="29"/>
      <c r="JY127" s="29"/>
      <c r="JZ127" s="29"/>
      <c r="KA127" s="29"/>
      <c r="KB127" s="29"/>
      <c r="KC127" s="29"/>
      <c r="KD127" s="29"/>
      <c r="KE127" s="29"/>
      <c r="KF127" s="29"/>
      <c r="KG127" s="29"/>
      <c r="KH127" s="29"/>
      <c r="KI127" s="29"/>
      <c r="KJ127" s="29"/>
      <c r="KK127" s="29"/>
      <c r="KL127" s="29"/>
      <c r="KM127" s="29"/>
      <c r="KN127" s="29"/>
      <c r="KO127" s="29"/>
      <c r="KP127" s="29"/>
      <c r="KQ127" s="29"/>
      <c r="KR127" s="29"/>
      <c r="KS127" s="29"/>
      <c r="KT127" s="29"/>
      <c r="KU127" s="29"/>
      <c r="KV127" s="29"/>
      <c r="KW127" s="29"/>
      <c r="KX127" s="29"/>
      <c r="KY127" s="29"/>
      <c r="KZ127" s="29"/>
      <c r="LA127" s="29"/>
      <c r="LB127" s="29"/>
      <c r="LC127" s="29"/>
      <c r="LD127" s="29"/>
      <c r="LE127" s="29"/>
      <c r="LF127" s="29"/>
      <c r="LG127" s="29"/>
      <c r="LH127" s="29"/>
      <c r="LI127" s="29"/>
      <c r="LJ127" s="29"/>
      <c r="LK127" s="29"/>
      <c r="LL127" s="29"/>
      <c r="LM127" s="29"/>
      <c r="LN127" s="29"/>
      <c r="LO127" s="29"/>
      <c r="LP127" s="29"/>
      <c r="LQ127" s="29"/>
      <c r="LR127" s="29"/>
      <c r="LS127" s="29"/>
      <c r="LT127" s="29"/>
      <c r="LU127" s="29"/>
      <c r="LV127" s="29"/>
      <c r="LW127" s="29"/>
      <c r="LX127" s="29"/>
      <c r="LY127" s="29"/>
      <c r="LZ127" s="29"/>
      <c r="MA127" s="29"/>
      <c r="MB127" s="29"/>
      <c r="MC127" s="29"/>
      <c r="MD127" s="29"/>
      <c r="ME127" s="29"/>
      <c r="MF127" s="29"/>
      <c r="MG127" s="29"/>
      <c r="MH127" s="29"/>
      <c r="MI127" s="29"/>
      <c r="MJ127" s="29"/>
      <c r="MK127" s="29"/>
      <c r="ML127" s="29"/>
    </row>
    <row r="128" spans="1:350" s="3" customFormat="1" ht="29.25" customHeight="1" outlineLevel="1" thickBot="1">
      <c r="A128" s="33"/>
      <c r="B128" s="90"/>
      <c r="C128" s="158"/>
      <c r="D128" s="129"/>
      <c r="E128" s="129"/>
      <c r="F128" s="14"/>
      <c r="G128" s="14"/>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c r="CL128" s="29"/>
      <c r="CM128" s="29"/>
      <c r="CN128" s="29"/>
      <c r="CO128" s="29"/>
      <c r="CP128" s="29"/>
      <c r="CQ128" s="29"/>
      <c r="CR128" s="29"/>
      <c r="CS128" s="29"/>
      <c r="CT128" s="29"/>
      <c r="CU128" s="29"/>
      <c r="CV128" s="29"/>
      <c r="CW128" s="29"/>
      <c r="CX128" s="29"/>
      <c r="CY128" s="29"/>
      <c r="CZ128" s="29"/>
      <c r="DA128" s="29"/>
      <c r="DB128" s="29"/>
      <c r="DC128" s="29"/>
      <c r="DD128" s="29"/>
      <c r="DE128" s="29"/>
      <c r="DF128" s="29"/>
      <c r="DG128" s="29"/>
      <c r="DH128" s="29"/>
      <c r="DI128" s="29"/>
      <c r="DJ128" s="29"/>
      <c r="DK128" s="29"/>
      <c r="DL128" s="29"/>
      <c r="DM128" s="29"/>
      <c r="DN128" s="29"/>
      <c r="DO128" s="29"/>
      <c r="DP128" s="29"/>
      <c r="DQ128" s="29"/>
      <c r="DR128" s="29"/>
      <c r="DS128" s="29"/>
      <c r="DT128" s="29"/>
      <c r="DU128" s="29"/>
      <c r="DV128" s="29"/>
      <c r="DW128" s="29"/>
      <c r="DX128" s="29"/>
      <c r="DY128" s="29"/>
      <c r="DZ128" s="29"/>
      <c r="EA128" s="29"/>
      <c r="EB128" s="29"/>
      <c r="EC128" s="29"/>
      <c r="ED128" s="29"/>
      <c r="EE128" s="29"/>
      <c r="EF128" s="29"/>
      <c r="EG128" s="29"/>
      <c r="EH128" s="29"/>
      <c r="EI128" s="29"/>
      <c r="EJ128" s="29"/>
      <c r="EK128" s="29"/>
      <c r="EL128" s="29"/>
      <c r="EM128" s="29"/>
      <c r="EN128" s="29"/>
      <c r="EO128" s="29"/>
      <c r="EP128" s="29"/>
      <c r="EQ128" s="29"/>
      <c r="ER128" s="29"/>
      <c r="ES128" s="29"/>
      <c r="ET128" s="29"/>
      <c r="EU128" s="29"/>
      <c r="EV128" s="29"/>
      <c r="EW128" s="29"/>
      <c r="EX128" s="29"/>
      <c r="EY128" s="29"/>
      <c r="EZ128" s="29"/>
      <c r="FA128" s="29"/>
      <c r="FB128" s="29"/>
      <c r="FC128" s="29"/>
      <c r="FD128" s="29"/>
      <c r="FE128" s="29"/>
      <c r="FF128" s="29"/>
      <c r="FG128" s="29"/>
      <c r="FH128" s="29"/>
      <c r="FI128" s="29"/>
      <c r="FJ128" s="29"/>
      <c r="FK128" s="29"/>
      <c r="FL128" s="29"/>
      <c r="FM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c r="GI128" s="29"/>
      <c r="GJ128" s="29"/>
      <c r="GK128" s="29"/>
      <c r="GL128" s="29"/>
      <c r="GM128" s="29"/>
      <c r="GN128" s="29"/>
      <c r="GO128" s="29"/>
      <c r="GP128" s="29"/>
      <c r="GQ128" s="29"/>
      <c r="GR128" s="29"/>
      <c r="GS128" s="29"/>
      <c r="GT128" s="29"/>
      <c r="GU128" s="29"/>
      <c r="GV128" s="29"/>
      <c r="GW128" s="29"/>
      <c r="GX128" s="29"/>
      <c r="GY128" s="29"/>
      <c r="GZ128" s="29"/>
      <c r="HA128" s="29"/>
      <c r="HB128" s="29"/>
      <c r="HC128" s="29"/>
      <c r="HD128" s="29"/>
      <c r="HE128" s="29"/>
      <c r="HF128" s="29"/>
      <c r="HG128" s="29"/>
      <c r="HH128" s="29"/>
      <c r="HI128" s="29"/>
      <c r="HJ128" s="29"/>
      <c r="HK128" s="29"/>
      <c r="HL128" s="29"/>
      <c r="HM128" s="29"/>
      <c r="HN128" s="29"/>
      <c r="HO128" s="29"/>
      <c r="HP128" s="29"/>
      <c r="HQ128" s="29"/>
      <c r="HR128" s="29"/>
      <c r="HS128" s="29"/>
      <c r="HT128" s="29"/>
      <c r="HU128" s="29"/>
      <c r="HV128" s="29"/>
      <c r="HW128" s="29"/>
      <c r="HX128" s="29"/>
      <c r="HY128" s="29"/>
      <c r="HZ128" s="29"/>
      <c r="IA128" s="29"/>
      <c r="IB128" s="29"/>
      <c r="IC128" s="29"/>
      <c r="ID128" s="29"/>
      <c r="IE128" s="29"/>
      <c r="IF128" s="29"/>
      <c r="IG128" s="29"/>
      <c r="IH128" s="29"/>
      <c r="II128" s="29"/>
      <c r="IJ128" s="29"/>
      <c r="IK128" s="29"/>
      <c r="IL128" s="29"/>
      <c r="IM128" s="29"/>
      <c r="IN128" s="29"/>
      <c r="IO128" s="29"/>
      <c r="IP128" s="29"/>
      <c r="IQ128" s="29"/>
      <c r="IR128" s="29"/>
      <c r="IS128" s="29"/>
      <c r="IT128" s="29"/>
      <c r="IU128" s="29"/>
      <c r="IV128" s="29"/>
      <c r="IW128" s="29"/>
      <c r="IX128" s="29"/>
      <c r="IY128" s="29"/>
      <c r="IZ128" s="29"/>
      <c r="JA128" s="29"/>
      <c r="JB128" s="29"/>
      <c r="JC128" s="29"/>
      <c r="JD128" s="29"/>
      <c r="JE128" s="29"/>
      <c r="JF128" s="29"/>
      <c r="JG128" s="29"/>
      <c r="JH128" s="29"/>
      <c r="JI128" s="29"/>
      <c r="JJ128" s="29"/>
      <c r="JK128" s="29"/>
      <c r="JL128" s="29"/>
      <c r="JM128" s="29"/>
      <c r="JN128" s="29"/>
      <c r="JO128" s="29"/>
      <c r="JP128" s="29"/>
      <c r="JQ128" s="29"/>
      <c r="JR128" s="29"/>
      <c r="JS128" s="29"/>
      <c r="JT128" s="29"/>
      <c r="JU128" s="29"/>
      <c r="JV128" s="29"/>
      <c r="JW128" s="29"/>
      <c r="JX128" s="29"/>
      <c r="JY128" s="29"/>
      <c r="JZ128" s="29"/>
      <c r="KA128" s="29"/>
      <c r="KB128" s="29"/>
      <c r="KC128" s="29"/>
      <c r="KD128" s="29"/>
      <c r="KE128" s="29"/>
      <c r="KF128" s="29"/>
      <c r="KG128" s="29"/>
      <c r="KH128" s="29"/>
      <c r="KI128" s="29"/>
      <c r="KJ128" s="29"/>
      <c r="KK128" s="29"/>
      <c r="KL128" s="29"/>
      <c r="KM128" s="29"/>
      <c r="KN128" s="29"/>
      <c r="KO128" s="29"/>
      <c r="KP128" s="29"/>
      <c r="KQ128" s="29"/>
      <c r="KR128" s="29"/>
      <c r="KS128" s="29"/>
      <c r="KT128" s="29"/>
      <c r="KU128" s="29"/>
      <c r="KV128" s="29"/>
      <c r="KW128" s="29"/>
      <c r="KX128" s="29"/>
      <c r="KY128" s="29"/>
      <c r="KZ128" s="29"/>
      <c r="LA128" s="29"/>
      <c r="LB128" s="29"/>
      <c r="LC128" s="29"/>
      <c r="LD128" s="29"/>
      <c r="LE128" s="29"/>
      <c r="LF128" s="29"/>
      <c r="LG128" s="29"/>
      <c r="LH128" s="29"/>
      <c r="LI128" s="29"/>
      <c r="LJ128" s="29"/>
      <c r="LK128" s="29"/>
      <c r="LL128" s="29"/>
      <c r="LM128" s="29"/>
      <c r="LN128" s="29"/>
      <c r="LO128" s="29"/>
      <c r="LP128" s="29"/>
      <c r="LQ128" s="29"/>
      <c r="LR128" s="29"/>
      <c r="LS128" s="29"/>
      <c r="LT128" s="29"/>
      <c r="LU128" s="29"/>
      <c r="LV128" s="29"/>
      <c r="LW128" s="29"/>
      <c r="LX128" s="29"/>
      <c r="LY128" s="29"/>
      <c r="LZ128" s="29"/>
      <c r="MA128" s="29"/>
      <c r="MB128" s="29"/>
      <c r="MC128" s="29"/>
      <c r="MD128" s="29"/>
      <c r="ME128" s="29"/>
      <c r="MF128" s="29"/>
      <c r="MG128" s="29"/>
      <c r="MH128" s="29"/>
      <c r="MI128" s="29"/>
      <c r="MJ128" s="29"/>
      <c r="MK128" s="29"/>
      <c r="ML128" s="29"/>
    </row>
    <row r="129" spans="1:350" s="3" customFormat="1" ht="29.25" customHeight="1" outlineLevel="1" thickBot="1">
      <c r="A129" s="33"/>
      <c r="B129" s="90"/>
      <c r="C129" s="158"/>
      <c r="D129" s="129"/>
      <c r="E129" s="129"/>
      <c r="F129" s="14"/>
      <c r="G129" s="14"/>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c r="DK129" s="29"/>
      <c r="DL129" s="29"/>
      <c r="DM129" s="29"/>
      <c r="DN129" s="29"/>
      <c r="DO129" s="29"/>
      <c r="DP129" s="29"/>
      <c r="DQ129" s="29"/>
      <c r="DR129" s="29"/>
      <c r="DS129" s="29"/>
      <c r="DT129" s="29"/>
      <c r="DU129" s="29"/>
      <c r="DV129" s="29"/>
      <c r="DW129" s="29"/>
      <c r="DX129" s="29"/>
      <c r="DY129" s="29"/>
      <c r="DZ129" s="29"/>
      <c r="EA129" s="29"/>
      <c r="EB129" s="29"/>
      <c r="EC129" s="29"/>
      <c r="ED129" s="29"/>
      <c r="EE129" s="29"/>
      <c r="EF129" s="29"/>
      <c r="EG129" s="29"/>
      <c r="EH129" s="29"/>
      <c r="EI129" s="29"/>
      <c r="EJ129" s="29"/>
      <c r="EK129" s="29"/>
      <c r="EL129" s="29"/>
      <c r="EM129" s="29"/>
      <c r="EN129" s="29"/>
      <c r="EO129" s="29"/>
      <c r="EP129" s="29"/>
      <c r="EQ129" s="29"/>
      <c r="ER129" s="29"/>
      <c r="ES129" s="29"/>
      <c r="ET129" s="29"/>
      <c r="EU129" s="29"/>
      <c r="EV129" s="29"/>
      <c r="EW129" s="29"/>
      <c r="EX129" s="29"/>
      <c r="EY129" s="29"/>
      <c r="EZ129" s="29"/>
      <c r="FA129" s="29"/>
      <c r="FB129" s="29"/>
      <c r="FC129" s="29"/>
      <c r="FD129" s="29"/>
      <c r="FE129" s="29"/>
      <c r="FF129" s="29"/>
      <c r="FG129" s="29"/>
      <c r="FH129" s="29"/>
      <c r="FI129" s="29"/>
      <c r="FJ129" s="29"/>
      <c r="FK129" s="29"/>
      <c r="FL129" s="29"/>
      <c r="FM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c r="GL129" s="29"/>
      <c r="GM129" s="29"/>
      <c r="GN129" s="29"/>
      <c r="GO129" s="29"/>
      <c r="GP129" s="29"/>
      <c r="GQ129" s="29"/>
      <c r="GR129" s="29"/>
      <c r="GS129" s="29"/>
      <c r="GT129" s="29"/>
      <c r="GU129" s="29"/>
      <c r="GV129" s="29"/>
      <c r="GW129" s="29"/>
      <c r="GX129" s="29"/>
      <c r="GY129" s="29"/>
      <c r="GZ129" s="29"/>
      <c r="HA129" s="29"/>
      <c r="HB129" s="29"/>
      <c r="HC129" s="29"/>
      <c r="HD129" s="29"/>
      <c r="HE129" s="29"/>
      <c r="HF129" s="29"/>
      <c r="HG129" s="29"/>
      <c r="HH129" s="29"/>
      <c r="HI129" s="29"/>
      <c r="HJ129" s="29"/>
      <c r="HK129" s="29"/>
      <c r="HL129" s="29"/>
      <c r="HM129" s="29"/>
      <c r="HN129" s="29"/>
      <c r="HO129" s="29"/>
      <c r="HP129" s="29"/>
      <c r="HQ129" s="29"/>
      <c r="HR129" s="29"/>
      <c r="HS129" s="29"/>
      <c r="HT129" s="29"/>
      <c r="HU129" s="29"/>
      <c r="HV129" s="29"/>
      <c r="HW129" s="29"/>
      <c r="HX129" s="29"/>
      <c r="HY129" s="29"/>
      <c r="HZ129" s="29"/>
      <c r="IA129" s="29"/>
      <c r="IB129" s="29"/>
      <c r="IC129" s="29"/>
      <c r="ID129" s="29"/>
      <c r="IE129" s="29"/>
      <c r="IF129" s="29"/>
      <c r="IG129" s="29"/>
      <c r="IH129" s="29"/>
      <c r="II129" s="29"/>
      <c r="IJ129" s="29"/>
      <c r="IK129" s="29"/>
      <c r="IL129" s="29"/>
      <c r="IM129" s="29"/>
      <c r="IN129" s="29"/>
      <c r="IO129" s="29"/>
      <c r="IP129" s="29"/>
      <c r="IQ129" s="29"/>
      <c r="IR129" s="29"/>
      <c r="IS129" s="29"/>
      <c r="IT129" s="29"/>
      <c r="IU129" s="29"/>
      <c r="IV129" s="29"/>
      <c r="IW129" s="29"/>
      <c r="IX129" s="29"/>
      <c r="IY129" s="29"/>
      <c r="IZ129" s="29"/>
      <c r="JA129" s="29"/>
      <c r="JB129" s="29"/>
      <c r="JC129" s="29"/>
      <c r="JD129" s="29"/>
      <c r="JE129" s="29"/>
      <c r="JF129" s="29"/>
      <c r="JG129" s="29"/>
      <c r="JH129" s="29"/>
      <c r="JI129" s="29"/>
      <c r="JJ129" s="29"/>
      <c r="JK129" s="29"/>
      <c r="JL129" s="29"/>
      <c r="JM129" s="29"/>
      <c r="JN129" s="29"/>
      <c r="JO129" s="29"/>
      <c r="JP129" s="29"/>
      <c r="JQ129" s="29"/>
      <c r="JR129" s="29"/>
      <c r="JS129" s="29"/>
      <c r="JT129" s="29"/>
      <c r="JU129" s="29"/>
      <c r="JV129" s="29"/>
      <c r="JW129" s="29"/>
      <c r="JX129" s="29"/>
      <c r="JY129" s="29"/>
      <c r="JZ129" s="29"/>
      <c r="KA129" s="29"/>
      <c r="KB129" s="29"/>
      <c r="KC129" s="29"/>
      <c r="KD129" s="29"/>
      <c r="KE129" s="29"/>
      <c r="KF129" s="29"/>
      <c r="KG129" s="29"/>
      <c r="KH129" s="29"/>
      <c r="KI129" s="29"/>
      <c r="KJ129" s="29"/>
      <c r="KK129" s="29"/>
      <c r="KL129" s="29"/>
      <c r="KM129" s="29"/>
      <c r="KN129" s="29"/>
      <c r="KO129" s="29"/>
      <c r="KP129" s="29"/>
      <c r="KQ129" s="29"/>
      <c r="KR129" s="29"/>
      <c r="KS129" s="29"/>
      <c r="KT129" s="29"/>
      <c r="KU129" s="29"/>
      <c r="KV129" s="29"/>
      <c r="KW129" s="29"/>
      <c r="KX129" s="29"/>
      <c r="KY129" s="29"/>
      <c r="KZ129" s="29"/>
      <c r="LA129" s="29"/>
      <c r="LB129" s="29"/>
      <c r="LC129" s="29"/>
      <c r="LD129" s="29"/>
      <c r="LE129" s="29"/>
      <c r="LF129" s="29"/>
      <c r="LG129" s="29"/>
      <c r="LH129" s="29"/>
      <c r="LI129" s="29"/>
      <c r="LJ129" s="29"/>
      <c r="LK129" s="29"/>
      <c r="LL129" s="29"/>
      <c r="LM129" s="29"/>
      <c r="LN129" s="29"/>
      <c r="LO129" s="29"/>
      <c r="LP129" s="29"/>
      <c r="LQ129" s="29"/>
      <c r="LR129" s="29"/>
      <c r="LS129" s="29"/>
      <c r="LT129" s="29"/>
      <c r="LU129" s="29"/>
      <c r="LV129" s="29"/>
      <c r="LW129" s="29"/>
      <c r="LX129" s="29"/>
      <c r="LY129" s="29"/>
      <c r="LZ129" s="29"/>
      <c r="MA129" s="29"/>
      <c r="MB129" s="29"/>
      <c r="MC129" s="29"/>
      <c r="MD129" s="29"/>
      <c r="ME129" s="29"/>
      <c r="MF129" s="29"/>
      <c r="MG129" s="29"/>
      <c r="MH129" s="29"/>
      <c r="MI129" s="29"/>
      <c r="MJ129" s="29"/>
      <c r="MK129" s="29"/>
      <c r="ML129" s="29"/>
    </row>
    <row r="130" spans="1:350" s="3" customFormat="1" ht="29.25" customHeight="1" outlineLevel="1" thickBot="1">
      <c r="A130" s="33"/>
      <c r="B130" s="90"/>
      <c r="C130" s="158"/>
      <c r="D130" s="129"/>
      <c r="E130" s="129"/>
      <c r="F130" s="14"/>
      <c r="G130" s="14"/>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c r="CL130" s="29"/>
      <c r="CM130" s="29"/>
      <c r="CN130" s="29"/>
      <c r="CO130" s="29"/>
      <c r="CP130" s="29"/>
      <c r="CQ130" s="29"/>
      <c r="CR130" s="29"/>
      <c r="CS130" s="29"/>
      <c r="CT130" s="29"/>
      <c r="CU130" s="29"/>
      <c r="CV130" s="29"/>
      <c r="CW130" s="29"/>
      <c r="CX130" s="29"/>
      <c r="CY130" s="29"/>
      <c r="CZ130" s="29"/>
      <c r="DA130" s="29"/>
      <c r="DB130" s="29"/>
      <c r="DC130" s="29"/>
      <c r="DD130" s="29"/>
      <c r="DE130" s="29"/>
      <c r="DF130" s="29"/>
      <c r="DG130" s="29"/>
      <c r="DH130" s="29"/>
      <c r="DI130" s="29"/>
      <c r="DJ130" s="29"/>
      <c r="DK130" s="29"/>
      <c r="DL130" s="29"/>
      <c r="DM130" s="29"/>
      <c r="DN130" s="29"/>
      <c r="DO130" s="29"/>
      <c r="DP130" s="29"/>
      <c r="DQ130" s="29"/>
      <c r="DR130" s="29"/>
      <c r="DS130" s="29"/>
      <c r="DT130" s="29"/>
      <c r="DU130" s="29"/>
      <c r="DV130" s="29"/>
      <c r="DW130" s="29"/>
      <c r="DX130" s="29"/>
      <c r="DY130" s="29"/>
      <c r="DZ130" s="29"/>
      <c r="EA130" s="29"/>
      <c r="EB130" s="29"/>
      <c r="EC130" s="29"/>
      <c r="ED130" s="29"/>
      <c r="EE130" s="29"/>
      <c r="EF130" s="29"/>
      <c r="EG130" s="29"/>
      <c r="EH130" s="29"/>
      <c r="EI130" s="29"/>
      <c r="EJ130" s="29"/>
      <c r="EK130" s="29"/>
      <c r="EL130" s="29"/>
      <c r="EM130" s="29"/>
      <c r="EN130" s="29"/>
      <c r="EO130" s="29"/>
      <c r="EP130" s="29"/>
      <c r="EQ130" s="29"/>
      <c r="ER130" s="29"/>
      <c r="ES130" s="29"/>
      <c r="ET130" s="29"/>
      <c r="EU130" s="29"/>
      <c r="EV130" s="29"/>
      <c r="EW130" s="29"/>
      <c r="EX130" s="29"/>
      <c r="EY130" s="29"/>
      <c r="EZ130" s="29"/>
      <c r="FA130" s="29"/>
      <c r="FB130" s="29"/>
      <c r="FC130" s="29"/>
      <c r="FD130" s="29"/>
      <c r="FE130" s="29"/>
      <c r="FF130" s="29"/>
      <c r="FG130" s="29"/>
      <c r="FH130" s="29"/>
      <c r="FI130" s="29"/>
      <c r="FJ130" s="29"/>
      <c r="FK130" s="29"/>
      <c r="FL130" s="29"/>
      <c r="FM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c r="GL130" s="29"/>
      <c r="GM130" s="29"/>
      <c r="GN130" s="29"/>
      <c r="GO130" s="29"/>
      <c r="GP130" s="29"/>
      <c r="GQ130" s="29"/>
      <c r="GR130" s="29"/>
      <c r="GS130" s="29"/>
      <c r="GT130" s="29"/>
      <c r="GU130" s="29"/>
      <c r="GV130" s="29"/>
      <c r="GW130" s="29"/>
      <c r="GX130" s="29"/>
      <c r="GY130" s="29"/>
      <c r="GZ130" s="29"/>
      <c r="HA130" s="29"/>
      <c r="HB130" s="29"/>
      <c r="HC130" s="29"/>
      <c r="HD130" s="29"/>
      <c r="HE130" s="29"/>
      <c r="HF130" s="29"/>
      <c r="HG130" s="29"/>
      <c r="HH130" s="29"/>
      <c r="HI130" s="29"/>
      <c r="HJ130" s="29"/>
      <c r="HK130" s="29"/>
      <c r="HL130" s="29"/>
      <c r="HM130" s="29"/>
      <c r="HN130" s="29"/>
      <c r="HO130" s="29"/>
      <c r="HP130" s="29"/>
      <c r="HQ130" s="29"/>
      <c r="HR130" s="29"/>
      <c r="HS130" s="29"/>
      <c r="HT130" s="29"/>
      <c r="HU130" s="29"/>
      <c r="HV130" s="29"/>
      <c r="HW130" s="29"/>
      <c r="HX130" s="29"/>
      <c r="HY130" s="29"/>
      <c r="HZ130" s="29"/>
      <c r="IA130" s="29"/>
      <c r="IB130" s="29"/>
      <c r="IC130" s="29"/>
      <c r="ID130" s="29"/>
      <c r="IE130" s="29"/>
      <c r="IF130" s="29"/>
      <c r="IG130" s="29"/>
      <c r="IH130" s="29"/>
      <c r="II130" s="29"/>
      <c r="IJ130" s="29"/>
      <c r="IK130" s="29"/>
      <c r="IL130" s="29"/>
      <c r="IM130" s="29"/>
      <c r="IN130" s="29"/>
      <c r="IO130" s="29"/>
      <c r="IP130" s="29"/>
      <c r="IQ130" s="29"/>
      <c r="IR130" s="29"/>
      <c r="IS130" s="29"/>
      <c r="IT130" s="29"/>
      <c r="IU130" s="29"/>
      <c r="IV130" s="29"/>
      <c r="IW130" s="29"/>
      <c r="IX130" s="29"/>
      <c r="IY130" s="29"/>
      <c r="IZ130" s="29"/>
      <c r="JA130" s="29"/>
      <c r="JB130" s="29"/>
      <c r="JC130" s="29"/>
      <c r="JD130" s="29"/>
      <c r="JE130" s="29"/>
      <c r="JF130" s="29"/>
      <c r="JG130" s="29"/>
      <c r="JH130" s="29"/>
      <c r="JI130" s="29"/>
      <c r="JJ130" s="29"/>
      <c r="JK130" s="29"/>
      <c r="JL130" s="29"/>
      <c r="JM130" s="29"/>
      <c r="JN130" s="29"/>
      <c r="JO130" s="29"/>
      <c r="JP130" s="29"/>
      <c r="JQ130" s="29"/>
      <c r="JR130" s="29"/>
      <c r="JS130" s="29"/>
      <c r="JT130" s="29"/>
      <c r="JU130" s="29"/>
      <c r="JV130" s="29"/>
      <c r="JW130" s="29"/>
      <c r="JX130" s="29"/>
      <c r="JY130" s="29"/>
      <c r="JZ130" s="29"/>
      <c r="KA130" s="29"/>
      <c r="KB130" s="29"/>
      <c r="KC130" s="29"/>
      <c r="KD130" s="29"/>
      <c r="KE130" s="29"/>
      <c r="KF130" s="29"/>
      <c r="KG130" s="29"/>
      <c r="KH130" s="29"/>
      <c r="KI130" s="29"/>
      <c r="KJ130" s="29"/>
      <c r="KK130" s="29"/>
      <c r="KL130" s="29"/>
      <c r="KM130" s="29"/>
      <c r="KN130" s="29"/>
      <c r="KO130" s="29"/>
      <c r="KP130" s="29"/>
      <c r="KQ130" s="29"/>
      <c r="KR130" s="29"/>
      <c r="KS130" s="29"/>
      <c r="KT130" s="29"/>
      <c r="KU130" s="29"/>
      <c r="KV130" s="29"/>
      <c r="KW130" s="29"/>
      <c r="KX130" s="29"/>
      <c r="KY130" s="29"/>
      <c r="KZ130" s="29"/>
      <c r="LA130" s="29"/>
      <c r="LB130" s="29"/>
      <c r="LC130" s="29"/>
      <c r="LD130" s="29"/>
      <c r="LE130" s="29"/>
      <c r="LF130" s="29"/>
      <c r="LG130" s="29"/>
      <c r="LH130" s="29"/>
      <c r="LI130" s="29"/>
      <c r="LJ130" s="29"/>
      <c r="LK130" s="29"/>
      <c r="LL130" s="29"/>
      <c r="LM130" s="29"/>
      <c r="LN130" s="29"/>
      <c r="LO130" s="29"/>
      <c r="LP130" s="29"/>
      <c r="LQ130" s="29"/>
      <c r="LR130" s="29"/>
      <c r="LS130" s="29"/>
      <c r="LT130" s="29"/>
      <c r="LU130" s="29"/>
      <c r="LV130" s="29"/>
      <c r="LW130" s="29"/>
      <c r="LX130" s="29"/>
      <c r="LY130" s="29"/>
      <c r="LZ130" s="29"/>
      <c r="MA130" s="29"/>
      <c r="MB130" s="29"/>
      <c r="MC130" s="29"/>
      <c r="MD130" s="29"/>
      <c r="ME130" s="29"/>
      <c r="MF130" s="29"/>
      <c r="MG130" s="29"/>
      <c r="MH130" s="29"/>
      <c r="MI130" s="29"/>
      <c r="MJ130" s="29"/>
      <c r="MK130" s="29"/>
      <c r="ML130" s="29"/>
    </row>
    <row r="131" spans="1:350" s="3" customFormat="1" ht="29.25" customHeight="1" outlineLevel="1" thickBot="1">
      <c r="A131" s="33"/>
      <c r="B131" s="90"/>
      <c r="C131" s="158"/>
      <c r="D131" s="129"/>
      <c r="E131" s="129"/>
      <c r="F131" s="14"/>
      <c r="G131" s="14"/>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29"/>
      <c r="CR131" s="29"/>
      <c r="CS131" s="29"/>
      <c r="CT131" s="29"/>
      <c r="CU131" s="29"/>
      <c r="CV131" s="29"/>
      <c r="CW131" s="29"/>
      <c r="CX131" s="29"/>
      <c r="CY131" s="29"/>
      <c r="CZ131" s="29"/>
      <c r="DA131" s="29"/>
      <c r="DB131" s="29"/>
      <c r="DC131" s="29"/>
      <c r="DD131" s="29"/>
      <c r="DE131" s="29"/>
      <c r="DF131" s="29"/>
      <c r="DG131" s="29"/>
      <c r="DH131" s="29"/>
      <c r="DI131" s="29"/>
      <c r="DJ131" s="29"/>
      <c r="DK131" s="29"/>
      <c r="DL131" s="29"/>
      <c r="DM131" s="29"/>
      <c r="DN131" s="29"/>
      <c r="DO131" s="29"/>
      <c r="DP131" s="29"/>
      <c r="DQ131" s="29"/>
      <c r="DR131" s="29"/>
      <c r="DS131" s="29"/>
      <c r="DT131" s="29"/>
      <c r="DU131" s="29"/>
      <c r="DV131" s="29"/>
      <c r="DW131" s="29"/>
      <c r="DX131" s="29"/>
      <c r="DY131" s="29"/>
      <c r="DZ131" s="29"/>
      <c r="EA131" s="29"/>
      <c r="EB131" s="29"/>
      <c r="EC131" s="29"/>
      <c r="ED131" s="29"/>
      <c r="EE131" s="29"/>
      <c r="EF131" s="29"/>
      <c r="EG131" s="29"/>
      <c r="EH131" s="29"/>
      <c r="EI131" s="29"/>
      <c r="EJ131" s="29"/>
      <c r="EK131" s="29"/>
      <c r="EL131" s="29"/>
      <c r="EM131" s="29"/>
      <c r="EN131" s="29"/>
      <c r="EO131" s="29"/>
      <c r="EP131" s="29"/>
      <c r="EQ131" s="29"/>
      <c r="ER131" s="29"/>
      <c r="ES131" s="29"/>
      <c r="ET131" s="29"/>
      <c r="EU131" s="29"/>
      <c r="EV131" s="29"/>
      <c r="EW131" s="29"/>
      <c r="EX131" s="29"/>
      <c r="EY131" s="29"/>
      <c r="EZ131" s="29"/>
      <c r="FA131" s="29"/>
      <c r="FB131" s="29"/>
      <c r="FC131" s="29"/>
      <c r="FD131" s="29"/>
      <c r="FE131" s="29"/>
      <c r="FF131" s="29"/>
      <c r="FG131" s="29"/>
      <c r="FH131" s="29"/>
      <c r="FI131" s="29"/>
      <c r="FJ131" s="29"/>
      <c r="FK131" s="29"/>
      <c r="FL131" s="29"/>
      <c r="FM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c r="GL131" s="29"/>
      <c r="GM131" s="29"/>
      <c r="GN131" s="29"/>
      <c r="GO131" s="29"/>
      <c r="GP131" s="29"/>
      <c r="GQ131" s="29"/>
      <c r="GR131" s="29"/>
      <c r="GS131" s="29"/>
      <c r="GT131" s="29"/>
      <c r="GU131" s="29"/>
      <c r="GV131" s="29"/>
      <c r="GW131" s="29"/>
      <c r="GX131" s="29"/>
      <c r="GY131" s="29"/>
      <c r="GZ131" s="29"/>
      <c r="HA131" s="29"/>
      <c r="HB131" s="29"/>
      <c r="HC131" s="29"/>
      <c r="HD131" s="29"/>
      <c r="HE131" s="29"/>
      <c r="HF131" s="29"/>
      <c r="HG131" s="29"/>
      <c r="HH131" s="29"/>
      <c r="HI131" s="29"/>
      <c r="HJ131" s="29"/>
      <c r="HK131" s="29"/>
      <c r="HL131" s="29"/>
      <c r="HM131" s="29"/>
      <c r="HN131" s="29"/>
      <c r="HO131" s="29"/>
      <c r="HP131" s="29"/>
      <c r="HQ131" s="29"/>
      <c r="HR131" s="29"/>
      <c r="HS131" s="29"/>
      <c r="HT131" s="29"/>
      <c r="HU131" s="29"/>
      <c r="HV131" s="29"/>
      <c r="HW131" s="29"/>
      <c r="HX131" s="29"/>
      <c r="HY131" s="29"/>
      <c r="HZ131" s="29"/>
      <c r="IA131" s="29"/>
      <c r="IB131" s="29"/>
      <c r="IC131" s="29"/>
      <c r="ID131" s="29"/>
      <c r="IE131" s="29"/>
      <c r="IF131" s="29"/>
      <c r="IG131" s="29"/>
      <c r="IH131" s="29"/>
      <c r="II131" s="29"/>
      <c r="IJ131" s="29"/>
      <c r="IK131" s="29"/>
      <c r="IL131" s="29"/>
      <c r="IM131" s="29"/>
      <c r="IN131" s="29"/>
      <c r="IO131" s="29"/>
      <c r="IP131" s="29"/>
      <c r="IQ131" s="29"/>
      <c r="IR131" s="29"/>
      <c r="IS131" s="29"/>
      <c r="IT131" s="29"/>
      <c r="IU131" s="29"/>
      <c r="IV131" s="29"/>
      <c r="IW131" s="29"/>
      <c r="IX131" s="29"/>
      <c r="IY131" s="29"/>
      <c r="IZ131" s="29"/>
      <c r="JA131" s="29"/>
      <c r="JB131" s="29"/>
      <c r="JC131" s="29"/>
      <c r="JD131" s="29"/>
      <c r="JE131" s="29"/>
      <c r="JF131" s="29"/>
      <c r="JG131" s="29"/>
      <c r="JH131" s="29"/>
      <c r="JI131" s="29"/>
      <c r="JJ131" s="29"/>
      <c r="JK131" s="29"/>
      <c r="JL131" s="29"/>
      <c r="JM131" s="29"/>
      <c r="JN131" s="29"/>
      <c r="JO131" s="29"/>
      <c r="JP131" s="29"/>
      <c r="JQ131" s="29"/>
      <c r="JR131" s="29"/>
      <c r="JS131" s="29"/>
      <c r="JT131" s="29"/>
      <c r="JU131" s="29"/>
      <c r="JV131" s="29"/>
      <c r="JW131" s="29"/>
      <c r="JX131" s="29"/>
      <c r="JY131" s="29"/>
      <c r="JZ131" s="29"/>
      <c r="KA131" s="29"/>
      <c r="KB131" s="29"/>
      <c r="KC131" s="29"/>
      <c r="KD131" s="29"/>
      <c r="KE131" s="29"/>
      <c r="KF131" s="29"/>
      <c r="KG131" s="29"/>
      <c r="KH131" s="29"/>
      <c r="KI131" s="29"/>
      <c r="KJ131" s="29"/>
      <c r="KK131" s="29"/>
      <c r="KL131" s="29"/>
      <c r="KM131" s="29"/>
      <c r="KN131" s="29"/>
      <c r="KO131" s="29"/>
      <c r="KP131" s="29"/>
      <c r="KQ131" s="29"/>
      <c r="KR131" s="29"/>
      <c r="KS131" s="29"/>
      <c r="KT131" s="29"/>
      <c r="KU131" s="29"/>
      <c r="KV131" s="29"/>
      <c r="KW131" s="29"/>
      <c r="KX131" s="29"/>
      <c r="KY131" s="29"/>
      <c r="KZ131" s="29"/>
      <c r="LA131" s="29"/>
      <c r="LB131" s="29"/>
      <c r="LC131" s="29"/>
      <c r="LD131" s="29"/>
      <c r="LE131" s="29"/>
      <c r="LF131" s="29"/>
      <c r="LG131" s="29"/>
      <c r="LH131" s="29"/>
      <c r="LI131" s="29"/>
      <c r="LJ131" s="29"/>
      <c r="LK131" s="29"/>
      <c r="LL131" s="29"/>
      <c r="LM131" s="29"/>
      <c r="LN131" s="29"/>
      <c r="LO131" s="29"/>
      <c r="LP131" s="29"/>
      <c r="LQ131" s="29"/>
      <c r="LR131" s="29"/>
      <c r="LS131" s="29"/>
      <c r="LT131" s="29"/>
      <c r="LU131" s="29"/>
      <c r="LV131" s="29"/>
      <c r="LW131" s="29"/>
      <c r="LX131" s="29"/>
      <c r="LY131" s="29"/>
      <c r="LZ131" s="29"/>
      <c r="MA131" s="29"/>
      <c r="MB131" s="29"/>
      <c r="MC131" s="29"/>
      <c r="MD131" s="29"/>
      <c r="ME131" s="29"/>
      <c r="MF131" s="29"/>
      <c r="MG131" s="29"/>
      <c r="MH131" s="29"/>
      <c r="MI131" s="29"/>
      <c r="MJ131" s="29"/>
      <c r="MK131" s="29"/>
      <c r="ML131" s="29"/>
    </row>
    <row r="132" spans="1:350" s="3" customFormat="1" ht="29.25" customHeight="1" outlineLevel="1" thickBot="1">
      <c r="A132" s="33"/>
      <c r="B132" s="92" t="s">
        <v>228</v>
      </c>
      <c r="C132" s="159"/>
      <c r="D132" s="140"/>
      <c r="E132" s="140"/>
      <c r="F132" s="14"/>
      <c r="G132" s="14"/>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c r="CM132" s="29"/>
      <c r="CN132" s="29"/>
      <c r="CO132" s="29"/>
      <c r="CP132" s="29"/>
      <c r="CQ132" s="29"/>
      <c r="CR132" s="29"/>
      <c r="CS132" s="29"/>
      <c r="CT132" s="29"/>
      <c r="CU132" s="29"/>
      <c r="CV132" s="29"/>
      <c r="CW132" s="29"/>
      <c r="CX132" s="29"/>
      <c r="CY132" s="29"/>
      <c r="CZ132" s="29"/>
      <c r="DA132" s="29"/>
      <c r="DB132" s="29"/>
      <c r="DC132" s="29"/>
      <c r="DD132" s="29"/>
      <c r="DE132" s="29"/>
      <c r="DF132" s="29"/>
      <c r="DG132" s="29"/>
      <c r="DH132" s="29"/>
      <c r="DI132" s="29"/>
      <c r="DJ132" s="29"/>
      <c r="DK132" s="29"/>
      <c r="DL132" s="29"/>
      <c r="DM132" s="29"/>
      <c r="DN132" s="29"/>
      <c r="DO132" s="29"/>
      <c r="DP132" s="29"/>
      <c r="DQ132" s="29"/>
      <c r="DR132" s="29"/>
      <c r="DS132" s="29"/>
      <c r="DT132" s="29"/>
      <c r="DU132" s="29"/>
      <c r="DV132" s="29"/>
      <c r="DW132" s="29"/>
      <c r="DX132" s="29"/>
      <c r="DY132" s="29"/>
      <c r="DZ132" s="29"/>
      <c r="EA132" s="29"/>
      <c r="EB132" s="29"/>
      <c r="EC132" s="29"/>
      <c r="ED132" s="29"/>
      <c r="EE132" s="29"/>
      <c r="EF132" s="29"/>
      <c r="EG132" s="29"/>
      <c r="EH132" s="29"/>
      <c r="EI132" s="29"/>
      <c r="EJ132" s="29"/>
      <c r="EK132" s="29"/>
      <c r="EL132" s="29"/>
      <c r="EM132" s="29"/>
      <c r="EN132" s="29"/>
      <c r="EO132" s="29"/>
      <c r="EP132" s="29"/>
      <c r="EQ132" s="29"/>
      <c r="ER132" s="29"/>
      <c r="ES132" s="29"/>
      <c r="ET132" s="29"/>
      <c r="EU132" s="29"/>
      <c r="EV132" s="29"/>
      <c r="EW132" s="29"/>
      <c r="EX132" s="29"/>
      <c r="EY132" s="29"/>
      <c r="EZ132" s="29"/>
      <c r="FA132" s="29"/>
      <c r="FB132" s="29"/>
      <c r="FC132" s="29"/>
      <c r="FD132" s="29"/>
      <c r="FE132" s="29"/>
      <c r="FF132" s="29"/>
      <c r="FG132" s="29"/>
      <c r="FH132" s="29"/>
      <c r="FI132" s="29"/>
      <c r="FJ132" s="29"/>
      <c r="FK132" s="29"/>
      <c r="FL132" s="29"/>
      <c r="FM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c r="GI132" s="29"/>
      <c r="GJ132" s="29"/>
      <c r="GK132" s="29"/>
      <c r="GL132" s="29"/>
      <c r="GM132" s="29"/>
      <c r="GN132" s="29"/>
      <c r="GO132" s="29"/>
      <c r="GP132" s="29"/>
      <c r="GQ132" s="29"/>
      <c r="GR132" s="29"/>
      <c r="GS132" s="29"/>
      <c r="GT132" s="29"/>
      <c r="GU132" s="29"/>
      <c r="GV132" s="29"/>
      <c r="GW132" s="29"/>
      <c r="GX132" s="29"/>
      <c r="GY132" s="29"/>
      <c r="GZ132" s="29"/>
      <c r="HA132" s="29"/>
      <c r="HB132" s="29"/>
      <c r="HC132" s="29"/>
      <c r="HD132" s="29"/>
      <c r="HE132" s="29"/>
      <c r="HF132" s="29"/>
      <c r="HG132" s="29"/>
      <c r="HH132" s="29"/>
      <c r="HI132" s="29"/>
      <c r="HJ132" s="29"/>
      <c r="HK132" s="29"/>
      <c r="HL132" s="29"/>
      <c r="HM132" s="29"/>
      <c r="HN132" s="29"/>
      <c r="HO132" s="29"/>
      <c r="HP132" s="29"/>
      <c r="HQ132" s="29"/>
      <c r="HR132" s="29"/>
      <c r="HS132" s="29"/>
      <c r="HT132" s="29"/>
      <c r="HU132" s="29"/>
      <c r="HV132" s="29"/>
      <c r="HW132" s="29"/>
      <c r="HX132" s="29"/>
      <c r="HY132" s="29"/>
      <c r="HZ132" s="29"/>
      <c r="IA132" s="29"/>
      <c r="IB132" s="29"/>
      <c r="IC132" s="29"/>
      <c r="ID132" s="29"/>
      <c r="IE132" s="29"/>
      <c r="IF132" s="29"/>
      <c r="IG132" s="29"/>
      <c r="IH132" s="29"/>
      <c r="II132" s="29"/>
      <c r="IJ132" s="29"/>
      <c r="IK132" s="29"/>
      <c r="IL132" s="29"/>
      <c r="IM132" s="29"/>
      <c r="IN132" s="29"/>
      <c r="IO132" s="29"/>
      <c r="IP132" s="29"/>
      <c r="IQ132" s="29"/>
      <c r="IR132" s="29"/>
      <c r="IS132" s="29"/>
      <c r="IT132" s="29"/>
      <c r="IU132" s="29"/>
      <c r="IV132" s="29"/>
      <c r="IW132" s="29"/>
      <c r="IX132" s="29"/>
      <c r="IY132" s="29"/>
      <c r="IZ132" s="29"/>
      <c r="JA132" s="29"/>
      <c r="JB132" s="29"/>
      <c r="JC132" s="29"/>
      <c r="JD132" s="29"/>
      <c r="JE132" s="29"/>
      <c r="JF132" s="29"/>
      <c r="JG132" s="29"/>
      <c r="JH132" s="29"/>
      <c r="JI132" s="29"/>
      <c r="JJ132" s="29"/>
      <c r="JK132" s="29"/>
      <c r="JL132" s="29"/>
      <c r="JM132" s="29"/>
      <c r="JN132" s="29"/>
      <c r="JO132" s="29"/>
      <c r="JP132" s="29"/>
      <c r="JQ132" s="29"/>
      <c r="JR132" s="29"/>
      <c r="JS132" s="29"/>
      <c r="JT132" s="29"/>
      <c r="JU132" s="29"/>
      <c r="JV132" s="29"/>
      <c r="JW132" s="29"/>
      <c r="JX132" s="29"/>
      <c r="JY132" s="29"/>
      <c r="JZ132" s="29"/>
      <c r="KA132" s="29"/>
      <c r="KB132" s="29"/>
      <c r="KC132" s="29"/>
      <c r="KD132" s="29"/>
      <c r="KE132" s="29"/>
      <c r="KF132" s="29"/>
      <c r="KG132" s="29"/>
      <c r="KH132" s="29"/>
      <c r="KI132" s="29"/>
      <c r="KJ132" s="29"/>
      <c r="KK132" s="29"/>
      <c r="KL132" s="29"/>
      <c r="KM132" s="29"/>
      <c r="KN132" s="29"/>
      <c r="KO132" s="29"/>
      <c r="KP132" s="29"/>
      <c r="KQ132" s="29"/>
      <c r="KR132" s="29"/>
      <c r="KS132" s="29"/>
      <c r="KT132" s="29"/>
      <c r="KU132" s="29"/>
      <c r="KV132" s="29"/>
      <c r="KW132" s="29"/>
      <c r="KX132" s="29"/>
      <c r="KY132" s="29"/>
      <c r="KZ132" s="29"/>
      <c r="LA132" s="29"/>
      <c r="LB132" s="29"/>
      <c r="LC132" s="29"/>
      <c r="LD132" s="29"/>
      <c r="LE132" s="29"/>
      <c r="LF132" s="29"/>
      <c r="LG132" s="29"/>
      <c r="LH132" s="29"/>
      <c r="LI132" s="29"/>
      <c r="LJ132" s="29"/>
      <c r="LK132" s="29"/>
      <c r="LL132" s="29"/>
      <c r="LM132" s="29"/>
      <c r="LN132" s="29"/>
      <c r="LO132" s="29"/>
      <c r="LP132" s="29"/>
      <c r="LQ132" s="29"/>
      <c r="LR132" s="29"/>
      <c r="LS132" s="29"/>
      <c r="LT132" s="29"/>
      <c r="LU132" s="29"/>
      <c r="LV132" s="29"/>
      <c r="LW132" s="29"/>
      <c r="LX132" s="29"/>
      <c r="LY132" s="29"/>
      <c r="LZ132" s="29"/>
      <c r="MA132" s="29"/>
      <c r="MB132" s="29"/>
      <c r="MC132" s="29"/>
      <c r="MD132" s="29"/>
      <c r="ME132" s="29"/>
      <c r="MF132" s="29"/>
      <c r="MG132" s="29"/>
      <c r="MH132" s="29"/>
      <c r="MI132" s="29"/>
      <c r="MJ132" s="29"/>
      <c r="MK132" s="29"/>
      <c r="ML132" s="29"/>
    </row>
    <row r="133" spans="1:350" s="3" customFormat="1" ht="29.25" customHeight="1" outlineLevel="1" thickBot="1">
      <c r="A133" s="33"/>
      <c r="B133" s="177" t="s">
        <v>229</v>
      </c>
      <c r="C133" s="178" t="s">
        <v>230</v>
      </c>
      <c r="D133" s="179">
        <v>45964</v>
      </c>
      <c r="E133" s="179">
        <v>46017</v>
      </c>
      <c r="F133" s="14"/>
      <c r="G133" s="14">
        <v>53</v>
      </c>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c r="CL133" s="29"/>
      <c r="CM133" s="29"/>
      <c r="CN133" s="29"/>
      <c r="CO133" s="29"/>
      <c r="CP133" s="29"/>
      <c r="CQ133" s="29"/>
      <c r="CR133" s="29"/>
      <c r="CS133" s="29"/>
      <c r="CT133" s="29"/>
      <c r="CU133" s="29"/>
      <c r="CV133" s="29"/>
      <c r="CW133" s="29"/>
      <c r="CX133" s="29"/>
      <c r="CY133" s="29"/>
      <c r="CZ133" s="29"/>
      <c r="DA133" s="29"/>
      <c r="DB133" s="29"/>
      <c r="DC133" s="29"/>
      <c r="DD133" s="29"/>
      <c r="DE133" s="29"/>
      <c r="DF133" s="29"/>
      <c r="DG133" s="29"/>
      <c r="DH133" s="29"/>
      <c r="DI133" s="29"/>
      <c r="DJ133" s="29"/>
      <c r="DK133" s="29"/>
      <c r="DL133" s="29"/>
      <c r="DM133" s="29"/>
      <c r="DN133" s="29"/>
      <c r="DO133" s="29"/>
      <c r="DP133" s="29"/>
      <c r="DQ133" s="29"/>
      <c r="DR133" s="29"/>
      <c r="DS133" s="29"/>
      <c r="DT133" s="29"/>
      <c r="DU133" s="29"/>
      <c r="DV133" s="29"/>
      <c r="DW133" s="29"/>
      <c r="DX133" s="29"/>
      <c r="DY133" s="29"/>
      <c r="DZ133" s="29"/>
      <c r="EA133" s="29"/>
      <c r="EB133" s="29"/>
      <c r="EC133" s="29"/>
      <c r="ED133" s="29"/>
      <c r="EE133" s="29"/>
      <c r="EF133" s="29"/>
      <c r="EG133" s="29"/>
      <c r="EH133" s="29"/>
      <c r="EI133" s="29"/>
      <c r="EJ133" s="29"/>
      <c r="EK133" s="29"/>
      <c r="EL133" s="29"/>
      <c r="EM133" s="29"/>
      <c r="EN133" s="29"/>
      <c r="EO133" s="29"/>
      <c r="EP133" s="29"/>
      <c r="EQ133" s="29"/>
      <c r="ER133" s="29"/>
      <c r="ES133" s="29"/>
      <c r="ET133" s="29"/>
      <c r="EU133" s="29"/>
      <c r="EV133" s="29"/>
      <c r="EW133" s="29"/>
      <c r="EX133" s="29"/>
      <c r="EY133" s="29"/>
      <c r="EZ133" s="29"/>
      <c r="FA133" s="29"/>
      <c r="FB133" s="29"/>
      <c r="FC133" s="29"/>
      <c r="FD133" s="29"/>
      <c r="FE133" s="29"/>
      <c r="FF133" s="29"/>
      <c r="FG133" s="29"/>
      <c r="FH133" s="29"/>
      <c r="FI133" s="29"/>
      <c r="FJ133" s="29"/>
      <c r="FK133" s="29"/>
      <c r="FL133" s="29"/>
      <c r="FM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c r="GL133" s="29"/>
      <c r="GM133" s="29"/>
      <c r="GN133" s="29"/>
      <c r="GO133" s="29"/>
      <c r="GP133" s="29"/>
      <c r="GQ133" s="29"/>
      <c r="GR133" s="29"/>
      <c r="GS133" s="29"/>
      <c r="GT133" s="29"/>
      <c r="GU133" s="29"/>
      <c r="GV133" s="29"/>
      <c r="GW133" s="29"/>
      <c r="GX133" s="29"/>
      <c r="GY133" s="29"/>
      <c r="GZ133" s="29"/>
      <c r="HA133" s="29"/>
      <c r="HB133" s="29"/>
      <c r="HC133" s="29"/>
      <c r="HD133" s="29"/>
      <c r="HE133" s="29"/>
      <c r="HF133" s="29"/>
      <c r="HG133" s="29"/>
      <c r="HH133" s="29"/>
      <c r="HI133" s="29"/>
      <c r="HJ133" s="29"/>
      <c r="HK133" s="29"/>
      <c r="HL133" s="29"/>
      <c r="HM133" s="29"/>
      <c r="HN133" s="29"/>
      <c r="HO133" s="29"/>
      <c r="HP133" s="29"/>
      <c r="HQ133" s="29"/>
      <c r="HR133" s="29"/>
      <c r="HS133" s="29"/>
      <c r="HT133" s="29"/>
      <c r="HU133" s="29"/>
      <c r="HV133" s="29"/>
      <c r="HW133" s="29"/>
      <c r="HX133" s="29"/>
      <c r="HY133" s="29"/>
      <c r="HZ133" s="29"/>
      <c r="IA133" s="29"/>
      <c r="IB133" s="29"/>
      <c r="IC133" s="29"/>
      <c r="ID133" s="29"/>
      <c r="IE133" s="29"/>
      <c r="IF133" s="29"/>
      <c r="IG133" s="29"/>
      <c r="IH133" s="29"/>
      <c r="II133" s="29"/>
      <c r="IJ133" s="29"/>
      <c r="IK133" s="29"/>
      <c r="IL133" s="29"/>
      <c r="IM133" s="29"/>
      <c r="IN133" s="29"/>
      <c r="IO133" s="29"/>
      <c r="IP133" s="29"/>
      <c r="IQ133" s="29"/>
      <c r="IR133" s="29"/>
      <c r="IS133" s="29"/>
      <c r="IT133" s="29"/>
      <c r="IU133" s="29"/>
      <c r="IV133" s="29"/>
      <c r="IW133" s="29"/>
      <c r="IX133" s="29"/>
      <c r="IY133" s="29"/>
      <c r="IZ133" s="29"/>
      <c r="JA133" s="29"/>
      <c r="JB133" s="29"/>
      <c r="JC133" s="29"/>
      <c r="JD133" s="29"/>
      <c r="JE133" s="29"/>
      <c r="JF133" s="29"/>
      <c r="JG133" s="29"/>
      <c r="JH133" s="29"/>
      <c r="JI133" s="29"/>
      <c r="JJ133" s="29"/>
      <c r="JK133" s="29"/>
      <c r="JL133" s="29"/>
      <c r="JM133" s="29"/>
      <c r="JN133" s="29"/>
      <c r="JO133" s="29"/>
      <c r="JP133" s="29"/>
      <c r="JQ133" s="29"/>
      <c r="JR133" s="29"/>
      <c r="JS133" s="29"/>
      <c r="JT133" s="29"/>
      <c r="JU133" s="29"/>
      <c r="JV133" s="29"/>
      <c r="JW133" s="29"/>
      <c r="JX133" s="29"/>
      <c r="JY133" s="29"/>
      <c r="JZ133" s="29"/>
      <c r="KA133" s="29"/>
      <c r="KB133" s="29"/>
      <c r="KC133" s="29"/>
      <c r="KD133" s="29"/>
      <c r="KE133" s="29"/>
      <c r="KF133" s="29"/>
      <c r="KG133" s="29"/>
      <c r="KH133" s="29"/>
      <c r="KI133" s="29"/>
      <c r="KJ133" s="29"/>
      <c r="KK133" s="29"/>
      <c r="KL133" s="29"/>
      <c r="KM133" s="29"/>
      <c r="KN133" s="29"/>
      <c r="KO133" s="29"/>
      <c r="KP133" s="29"/>
      <c r="KQ133" s="29"/>
      <c r="KR133" s="29"/>
      <c r="KS133" s="29"/>
      <c r="KT133" s="29"/>
      <c r="KU133" s="29"/>
      <c r="KV133" s="29"/>
      <c r="KW133" s="29"/>
      <c r="KX133" s="29"/>
      <c r="KY133" s="29"/>
      <c r="KZ133" s="29"/>
      <c r="LA133" s="29"/>
      <c r="LB133" s="29"/>
      <c r="LC133" s="29"/>
      <c r="LD133" s="29"/>
      <c r="LE133" s="29"/>
      <c r="LF133" s="29"/>
      <c r="LG133" s="29"/>
      <c r="LH133" s="29"/>
      <c r="LI133" s="29"/>
      <c r="LJ133" s="29"/>
      <c r="LK133" s="29"/>
      <c r="LL133" s="29"/>
      <c r="LM133" s="29"/>
      <c r="LN133" s="29"/>
      <c r="LO133" s="29"/>
      <c r="LP133" s="29"/>
      <c r="LQ133" s="29"/>
      <c r="LR133" s="29"/>
      <c r="LS133" s="29"/>
      <c r="LT133" s="29"/>
      <c r="LU133" s="29"/>
      <c r="LV133" s="29"/>
      <c r="LW133" s="29"/>
      <c r="LX133" s="29"/>
      <c r="LY133" s="29"/>
      <c r="LZ133" s="29"/>
      <c r="MA133" s="29"/>
      <c r="MB133" s="29"/>
      <c r="MC133" s="29"/>
      <c r="MD133" s="29"/>
      <c r="ME133" s="29"/>
      <c r="MF133" s="29"/>
      <c r="MG133" s="29"/>
      <c r="MH133" s="29"/>
      <c r="MI133" s="29"/>
      <c r="MJ133" s="29"/>
      <c r="MK133" s="29"/>
      <c r="ML133" s="29"/>
    </row>
    <row r="134" spans="1:350" s="3" customFormat="1" ht="29.25" customHeight="1" outlineLevel="1" thickBot="1">
      <c r="A134" s="33"/>
      <c r="B134" s="91" t="s">
        <v>210</v>
      </c>
      <c r="C134" s="41" t="s">
        <v>231</v>
      </c>
      <c r="D134" s="141">
        <v>46020</v>
      </c>
      <c r="E134" s="141">
        <v>46073</v>
      </c>
      <c r="F134" s="14"/>
      <c r="G134" s="14">
        <v>53</v>
      </c>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c r="CL134" s="29"/>
      <c r="CM134" s="29"/>
      <c r="CN134" s="29"/>
      <c r="CO134" s="29"/>
      <c r="CP134" s="29"/>
      <c r="CQ134" s="29"/>
      <c r="CR134" s="29"/>
      <c r="CS134" s="29"/>
      <c r="CT134" s="29"/>
      <c r="CU134" s="29"/>
      <c r="CV134" s="29"/>
      <c r="CW134" s="29"/>
      <c r="CX134" s="29"/>
      <c r="CY134" s="29"/>
      <c r="CZ134" s="29"/>
      <c r="DA134" s="29"/>
      <c r="DB134" s="29"/>
      <c r="DC134" s="29"/>
      <c r="DD134" s="29"/>
      <c r="DE134" s="29"/>
      <c r="DF134" s="29"/>
      <c r="DG134" s="29"/>
      <c r="DH134" s="29"/>
      <c r="DI134" s="29"/>
      <c r="DJ134" s="29"/>
      <c r="DK134" s="29"/>
      <c r="DL134" s="29"/>
      <c r="DM134" s="29"/>
      <c r="DN134" s="29"/>
      <c r="DO134" s="29"/>
      <c r="DP134" s="29"/>
      <c r="DQ134" s="29"/>
      <c r="DR134" s="29"/>
      <c r="DS134" s="29"/>
      <c r="DT134" s="29"/>
      <c r="DU134" s="29"/>
      <c r="DV134" s="29"/>
      <c r="DW134" s="29"/>
      <c r="DX134" s="29"/>
      <c r="DY134" s="29"/>
      <c r="DZ134" s="29"/>
      <c r="EA134" s="29"/>
      <c r="EB134" s="29"/>
      <c r="EC134" s="29"/>
      <c r="ED134" s="29"/>
      <c r="EE134" s="29"/>
      <c r="EF134" s="29"/>
      <c r="EG134" s="29"/>
      <c r="EH134" s="29"/>
      <c r="EI134" s="29"/>
      <c r="EJ134" s="29"/>
      <c r="EK134" s="29"/>
      <c r="EL134" s="29"/>
      <c r="EM134" s="29"/>
      <c r="EN134" s="29"/>
      <c r="EO134" s="29"/>
      <c r="EP134" s="29"/>
      <c r="EQ134" s="29"/>
      <c r="ER134" s="29"/>
      <c r="ES134" s="29"/>
      <c r="ET134" s="29"/>
      <c r="EU134" s="29"/>
      <c r="EV134" s="29"/>
      <c r="EW134" s="29"/>
      <c r="EX134" s="29"/>
      <c r="EY134" s="29"/>
      <c r="EZ134" s="29"/>
      <c r="FA134" s="29"/>
      <c r="FB134" s="29"/>
      <c r="FC134" s="29"/>
      <c r="FD134" s="29"/>
      <c r="FE134" s="29"/>
      <c r="FF134" s="29"/>
      <c r="FG134" s="29"/>
      <c r="FH134" s="29"/>
      <c r="FI134" s="29"/>
      <c r="FJ134" s="29"/>
      <c r="FK134" s="29"/>
      <c r="FL134" s="29"/>
      <c r="FM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c r="GL134" s="29"/>
      <c r="GM134" s="29"/>
      <c r="GN134" s="29"/>
      <c r="GO134" s="29"/>
      <c r="GP134" s="29"/>
      <c r="GQ134" s="29"/>
      <c r="GR134" s="29"/>
      <c r="GS134" s="29"/>
      <c r="GT134" s="29"/>
      <c r="GU134" s="29"/>
      <c r="GV134" s="29"/>
      <c r="GW134" s="29"/>
      <c r="GX134" s="29"/>
      <c r="GY134" s="29"/>
      <c r="GZ134" s="29"/>
      <c r="HA134" s="29"/>
      <c r="HB134" s="29"/>
      <c r="HC134" s="29"/>
      <c r="HD134" s="29"/>
      <c r="HE134" s="29"/>
      <c r="HF134" s="29"/>
      <c r="HG134" s="29"/>
      <c r="HH134" s="29"/>
      <c r="HI134" s="29"/>
      <c r="HJ134" s="29"/>
      <c r="HK134" s="29"/>
      <c r="HL134" s="29"/>
      <c r="HM134" s="29"/>
      <c r="HN134" s="29"/>
      <c r="HO134" s="29"/>
      <c r="HP134" s="29"/>
      <c r="HQ134" s="29"/>
      <c r="HR134" s="29"/>
      <c r="HS134" s="29"/>
      <c r="HT134" s="29"/>
      <c r="HU134" s="29"/>
      <c r="HV134" s="29"/>
      <c r="HW134" s="29"/>
      <c r="HX134" s="29"/>
      <c r="HY134" s="29"/>
      <c r="HZ134" s="29"/>
      <c r="IA134" s="29"/>
      <c r="IB134" s="29"/>
      <c r="IC134" s="29"/>
      <c r="ID134" s="29"/>
      <c r="IE134" s="29"/>
      <c r="IF134" s="29"/>
      <c r="IG134" s="29"/>
      <c r="IH134" s="29"/>
      <c r="II134" s="29"/>
      <c r="IJ134" s="29"/>
      <c r="IK134" s="29"/>
      <c r="IL134" s="29"/>
      <c r="IM134" s="29"/>
      <c r="IN134" s="29"/>
      <c r="IO134" s="29"/>
      <c r="IP134" s="29"/>
      <c r="IQ134" s="29"/>
      <c r="IR134" s="29"/>
      <c r="IS134" s="29"/>
      <c r="IT134" s="29"/>
      <c r="IU134" s="29"/>
      <c r="IV134" s="29"/>
      <c r="IW134" s="29"/>
      <c r="IX134" s="29"/>
      <c r="IY134" s="29"/>
      <c r="IZ134" s="29"/>
      <c r="JA134" s="29"/>
      <c r="JB134" s="29"/>
      <c r="JC134" s="29"/>
      <c r="JD134" s="29"/>
      <c r="JE134" s="29"/>
      <c r="JF134" s="29"/>
      <c r="JG134" s="29"/>
      <c r="JH134" s="29"/>
      <c r="JI134" s="29"/>
      <c r="JJ134" s="29"/>
      <c r="JK134" s="29"/>
      <c r="JL134" s="29"/>
      <c r="JM134" s="29"/>
      <c r="JN134" s="29"/>
      <c r="JO134" s="29"/>
      <c r="JP134" s="29"/>
      <c r="JQ134" s="29"/>
      <c r="JR134" s="29"/>
      <c r="JS134" s="29"/>
      <c r="JT134" s="29"/>
      <c r="JU134" s="29"/>
      <c r="JV134" s="29"/>
      <c r="JW134" s="29"/>
      <c r="JX134" s="29"/>
      <c r="JY134" s="29"/>
      <c r="JZ134" s="29"/>
      <c r="KA134" s="29"/>
      <c r="KB134" s="29"/>
      <c r="KC134" s="29"/>
      <c r="KD134" s="29"/>
      <c r="KE134" s="29"/>
      <c r="KF134" s="29"/>
      <c r="KG134" s="29"/>
      <c r="KH134" s="29"/>
      <c r="KI134" s="29"/>
      <c r="KJ134" s="29"/>
      <c r="KK134" s="29"/>
      <c r="KL134" s="29"/>
      <c r="KM134" s="29"/>
      <c r="KN134" s="29"/>
      <c r="KO134" s="29"/>
      <c r="KP134" s="29"/>
      <c r="KQ134" s="29"/>
      <c r="KR134" s="29"/>
      <c r="KS134" s="29"/>
      <c r="KT134" s="29"/>
      <c r="KU134" s="29"/>
      <c r="KV134" s="29"/>
      <c r="KW134" s="29"/>
      <c r="KX134" s="29"/>
      <c r="KY134" s="29"/>
      <c r="KZ134" s="29"/>
      <c r="LA134" s="29"/>
      <c r="LB134" s="29"/>
      <c r="LC134" s="29"/>
      <c r="LD134" s="29"/>
      <c r="LE134" s="29"/>
      <c r="LF134" s="29"/>
      <c r="LG134" s="29"/>
      <c r="LH134" s="29"/>
      <c r="LI134" s="29"/>
      <c r="LJ134" s="29"/>
      <c r="LK134" s="29"/>
      <c r="LL134" s="29"/>
      <c r="LM134" s="29"/>
      <c r="LN134" s="29"/>
      <c r="LO134" s="29"/>
      <c r="LP134" s="29"/>
      <c r="LQ134" s="29"/>
      <c r="LR134" s="29"/>
      <c r="LS134" s="29"/>
      <c r="LT134" s="29"/>
      <c r="LU134" s="29"/>
      <c r="LV134" s="29"/>
      <c r="LW134" s="29"/>
      <c r="LX134" s="29"/>
      <c r="LY134" s="29"/>
      <c r="LZ134" s="29"/>
      <c r="MA134" s="29"/>
      <c r="MB134" s="29"/>
      <c r="MC134" s="29"/>
      <c r="MD134" s="29"/>
      <c r="ME134" s="29"/>
      <c r="MF134" s="29"/>
      <c r="MG134" s="29"/>
      <c r="MH134" s="29"/>
      <c r="MI134" s="29"/>
      <c r="MJ134" s="29"/>
      <c r="MK134" s="29"/>
      <c r="ML134" s="29"/>
    </row>
    <row r="135" spans="1:350" s="3" customFormat="1" ht="29.25" customHeight="1" outlineLevel="1" thickBot="1">
      <c r="A135" s="33"/>
      <c r="B135" s="91" t="s">
        <v>207</v>
      </c>
      <c r="C135" s="41" t="s">
        <v>232</v>
      </c>
      <c r="D135" s="141">
        <v>46076</v>
      </c>
      <c r="E135" s="141">
        <v>46129</v>
      </c>
      <c r="F135" s="14"/>
      <c r="G135" s="14">
        <v>53</v>
      </c>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c r="CM135" s="29"/>
      <c r="CN135" s="29"/>
      <c r="CO135" s="29"/>
      <c r="CP135" s="29"/>
      <c r="CQ135" s="29"/>
      <c r="CR135" s="29"/>
      <c r="CS135" s="29"/>
      <c r="CT135" s="29"/>
      <c r="CU135" s="29"/>
      <c r="CV135" s="29"/>
      <c r="CW135" s="29"/>
      <c r="CX135" s="29"/>
      <c r="CY135" s="29"/>
      <c r="CZ135" s="29"/>
      <c r="DA135" s="29"/>
      <c r="DB135" s="29"/>
      <c r="DC135" s="29"/>
      <c r="DD135" s="29"/>
      <c r="DE135" s="29"/>
      <c r="DF135" s="29"/>
      <c r="DG135" s="29"/>
      <c r="DH135" s="29"/>
      <c r="DI135" s="29"/>
      <c r="DJ135" s="29"/>
      <c r="DK135" s="29"/>
      <c r="DL135" s="29"/>
      <c r="DM135" s="29"/>
      <c r="DN135" s="29"/>
      <c r="DO135" s="29"/>
      <c r="DP135" s="29"/>
      <c r="DQ135" s="29"/>
      <c r="DR135" s="29"/>
      <c r="DS135" s="29"/>
      <c r="DT135" s="29"/>
      <c r="DU135" s="29"/>
      <c r="DV135" s="29"/>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c r="ES135" s="29"/>
      <c r="ET135" s="29"/>
      <c r="EU135" s="29"/>
      <c r="EV135" s="29"/>
      <c r="EW135" s="29"/>
      <c r="EX135" s="29"/>
      <c r="EY135" s="29"/>
      <c r="EZ135" s="29"/>
      <c r="FA135" s="29"/>
      <c r="FB135" s="29"/>
      <c r="FC135" s="29"/>
      <c r="FD135" s="29"/>
      <c r="FE135" s="29"/>
      <c r="FF135" s="29"/>
      <c r="FG135" s="29"/>
      <c r="FH135" s="29"/>
      <c r="FI135" s="29"/>
      <c r="FJ135" s="29"/>
      <c r="FK135" s="29"/>
      <c r="FL135" s="29"/>
      <c r="FM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c r="GL135" s="29"/>
      <c r="GM135" s="29"/>
      <c r="GN135" s="29"/>
      <c r="GO135" s="29"/>
      <c r="GP135" s="29"/>
      <c r="GQ135" s="29"/>
      <c r="GR135" s="29"/>
      <c r="GS135" s="29"/>
      <c r="GT135" s="29"/>
      <c r="GU135" s="29"/>
      <c r="GV135" s="29"/>
      <c r="GW135" s="29"/>
      <c r="GX135" s="29"/>
      <c r="GY135" s="29"/>
      <c r="GZ135" s="29"/>
      <c r="HA135" s="29"/>
      <c r="HB135" s="29"/>
      <c r="HC135" s="29"/>
      <c r="HD135" s="29"/>
      <c r="HE135" s="29"/>
      <c r="HF135" s="29"/>
      <c r="HG135" s="29"/>
      <c r="HH135" s="29"/>
      <c r="HI135" s="29"/>
      <c r="HJ135" s="29"/>
      <c r="HK135" s="29"/>
      <c r="HL135" s="29"/>
      <c r="HM135" s="29"/>
      <c r="HN135" s="29"/>
      <c r="HO135" s="29"/>
      <c r="HP135" s="29"/>
      <c r="HQ135" s="29"/>
      <c r="HR135" s="29"/>
      <c r="HS135" s="29"/>
      <c r="HT135" s="29"/>
      <c r="HU135" s="29"/>
      <c r="HV135" s="29"/>
      <c r="HW135" s="29"/>
      <c r="HX135" s="29"/>
      <c r="HY135" s="29"/>
      <c r="HZ135" s="29"/>
      <c r="IA135" s="29"/>
      <c r="IB135" s="29"/>
      <c r="IC135" s="29"/>
      <c r="ID135" s="29"/>
      <c r="IE135" s="29"/>
      <c r="IF135" s="29"/>
      <c r="IG135" s="29"/>
      <c r="IH135" s="29"/>
      <c r="II135" s="29"/>
      <c r="IJ135" s="29"/>
      <c r="IK135" s="29"/>
      <c r="IL135" s="29"/>
      <c r="IM135" s="29"/>
      <c r="IN135" s="29"/>
      <c r="IO135" s="29"/>
      <c r="IP135" s="29"/>
      <c r="IQ135" s="29"/>
      <c r="IR135" s="29"/>
      <c r="IS135" s="29"/>
      <c r="IT135" s="29"/>
      <c r="IU135" s="29"/>
      <c r="IV135" s="29"/>
      <c r="IW135" s="29"/>
      <c r="IX135" s="29"/>
      <c r="IY135" s="29"/>
      <c r="IZ135" s="29"/>
      <c r="JA135" s="29"/>
      <c r="JB135" s="29"/>
      <c r="JC135" s="29"/>
      <c r="JD135" s="29"/>
      <c r="JE135" s="29"/>
      <c r="JF135" s="29"/>
      <c r="JG135" s="29"/>
      <c r="JH135" s="29"/>
      <c r="JI135" s="29"/>
      <c r="JJ135" s="29"/>
      <c r="JK135" s="29"/>
      <c r="JL135" s="29"/>
      <c r="JM135" s="29"/>
      <c r="JN135" s="29"/>
      <c r="JO135" s="29"/>
      <c r="JP135" s="29"/>
      <c r="JQ135" s="29"/>
      <c r="JR135" s="29"/>
      <c r="JS135" s="29"/>
      <c r="JT135" s="29"/>
      <c r="JU135" s="29"/>
      <c r="JV135" s="29"/>
      <c r="JW135" s="29"/>
      <c r="JX135" s="29"/>
      <c r="JY135" s="29"/>
      <c r="JZ135" s="29"/>
      <c r="KA135" s="29"/>
      <c r="KB135" s="29"/>
      <c r="KC135" s="29"/>
      <c r="KD135" s="29"/>
      <c r="KE135" s="29"/>
      <c r="KF135" s="29"/>
      <c r="KG135" s="29"/>
      <c r="KH135" s="29"/>
      <c r="KI135" s="29"/>
      <c r="KJ135" s="29"/>
      <c r="KK135" s="29"/>
      <c r="KL135" s="29"/>
      <c r="KM135" s="29"/>
      <c r="KN135" s="29"/>
      <c r="KO135" s="29"/>
      <c r="KP135" s="29"/>
      <c r="KQ135" s="29"/>
      <c r="KR135" s="29"/>
      <c r="KS135" s="29"/>
      <c r="KT135" s="29"/>
      <c r="KU135" s="29"/>
      <c r="KV135" s="29"/>
      <c r="KW135" s="29"/>
      <c r="KX135" s="29"/>
      <c r="KY135" s="29"/>
      <c r="KZ135" s="29"/>
      <c r="LA135" s="29"/>
      <c r="LB135" s="29"/>
      <c r="LC135" s="29"/>
      <c r="LD135" s="29"/>
      <c r="LE135" s="29"/>
      <c r="LF135" s="29"/>
      <c r="LG135" s="29"/>
      <c r="LH135" s="29"/>
      <c r="LI135" s="29"/>
      <c r="LJ135" s="29"/>
      <c r="LK135" s="29"/>
      <c r="LL135" s="29"/>
      <c r="LM135" s="29"/>
      <c r="LN135" s="29"/>
      <c r="LO135" s="29"/>
      <c r="LP135" s="29"/>
      <c r="LQ135" s="29"/>
      <c r="LR135" s="29"/>
      <c r="LS135" s="29"/>
      <c r="LT135" s="29"/>
      <c r="LU135" s="29"/>
      <c r="LV135" s="29"/>
      <c r="LW135" s="29"/>
      <c r="LX135" s="29"/>
      <c r="LY135" s="29"/>
      <c r="LZ135" s="29"/>
      <c r="MA135" s="29"/>
      <c r="MB135" s="29"/>
      <c r="MC135" s="29"/>
      <c r="MD135" s="29"/>
      <c r="ME135" s="29"/>
      <c r="MF135" s="29"/>
      <c r="MG135" s="29"/>
      <c r="MH135" s="29"/>
      <c r="MI135" s="29"/>
      <c r="MJ135" s="29"/>
      <c r="MK135" s="29"/>
      <c r="ML135" s="29"/>
    </row>
    <row r="136" spans="1:350" s="3" customFormat="1" ht="29.25" customHeight="1" outlineLevel="1" thickBot="1">
      <c r="A136" s="33"/>
      <c r="B136" s="91" t="s">
        <v>210</v>
      </c>
      <c r="C136" s="41" t="s">
        <v>233</v>
      </c>
      <c r="D136" s="141">
        <v>46132</v>
      </c>
      <c r="E136" s="141">
        <v>46185</v>
      </c>
      <c r="F136" s="14"/>
      <c r="G136" s="14"/>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c r="CM136" s="29"/>
      <c r="CN136" s="29"/>
      <c r="CO136" s="29"/>
      <c r="CP136" s="29"/>
      <c r="CQ136" s="29"/>
      <c r="CR136" s="29"/>
      <c r="CS136" s="29"/>
      <c r="CT136" s="29"/>
      <c r="CU136" s="29"/>
      <c r="CV136" s="29"/>
      <c r="CW136" s="29"/>
      <c r="CX136" s="29"/>
      <c r="CY136" s="29"/>
      <c r="CZ136" s="29"/>
      <c r="DA136" s="29"/>
      <c r="DB136" s="29"/>
      <c r="DC136" s="29"/>
      <c r="DD136" s="29"/>
      <c r="DE136" s="29"/>
      <c r="DF136" s="29"/>
      <c r="DG136" s="29"/>
      <c r="DH136" s="29"/>
      <c r="DI136" s="29"/>
      <c r="DJ136" s="29"/>
      <c r="DK136" s="29"/>
      <c r="DL136" s="29"/>
      <c r="DM136" s="29"/>
      <c r="DN136" s="29"/>
      <c r="DO136" s="29"/>
      <c r="DP136" s="29"/>
      <c r="DQ136" s="29"/>
      <c r="DR136" s="29"/>
      <c r="DS136" s="29"/>
      <c r="DT136" s="29"/>
      <c r="DU136" s="29"/>
      <c r="DV136" s="29"/>
      <c r="DW136" s="29"/>
      <c r="DX136" s="29"/>
      <c r="DY136" s="29"/>
      <c r="DZ136" s="29"/>
      <c r="EA136" s="29"/>
      <c r="EB136" s="29"/>
      <c r="EC136" s="29"/>
      <c r="ED136" s="29"/>
      <c r="EE136" s="29"/>
      <c r="EF136" s="29"/>
      <c r="EG136" s="29"/>
      <c r="EH136" s="29"/>
      <c r="EI136" s="29"/>
      <c r="EJ136" s="29"/>
      <c r="EK136" s="29"/>
      <c r="EL136" s="29"/>
      <c r="EM136" s="29"/>
      <c r="EN136" s="29"/>
      <c r="EO136" s="29"/>
      <c r="EP136" s="29"/>
      <c r="EQ136" s="29"/>
      <c r="ER136" s="29"/>
      <c r="ES136" s="29"/>
      <c r="ET136" s="29"/>
      <c r="EU136" s="29"/>
      <c r="EV136" s="29"/>
      <c r="EW136" s="29"/>
      <c r="EX136" s="29"/>
      <c r="EY136" s="29"/>
      <c r="EZ136" s="29"/>
      <c r="FA136" s="29"/>
      <c r="FB136" s="29"/>
      <c r="FC136" s="29"/>
      <c r="FD136" s="29"/>
      <c r="FE136" s="29"/>
      <c r="FF136" s="29"/>
      <c r="FG136" s="29"/>
      <c r="FH136" s="29"/>
      <c r="FI136" s="29"/>
      <c r="FJ136" s="29"/>
      <c r="FK136" s="29"/>
      <c r="FL136" s="29"/>
      <c r="FM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c r="GL136" s="29"/>
      <c r="GM136" s="29"/>
      <c r="GN136" s="29"/>
      <c r="GO136" s="29"/>
      <c r="GP136" s="29"/>
      <c r="GQ136" s="29"/>
      <c r="GR136" s="29"/>
      <c r="GS136" s="29"/>
      <c r="GT136" s="29"/>
      <c r="GU136" s="29"/>
      <c r="GV136" s="29"/>
      <c r="GW136" s="29"/>
      <c r="GX136" s="29"/>
      <c r="GY136" s="29"/>
      <c r="GZ136" s="29"/>
      <c r="HA136" s="29"/>
      <c r="HB136" s="29"/>
      <c r="HC136" s="29"/>
      <c r="HD136" s="29"/>
      <c r="HE136" s="29"/>
      <c r="HF136" s="29"/>
      <c r="HG136" s="29"/>
      <c r="HH136" s="29"/>
      <c r="HI136" s="29"/>
      <c r="HJ136" s="29"/>
      <c r="HK136" s="29"/>
      <c r="HL136" s="29"/>
      <c r="HM136" s="29"/>
      <c r="HN136" s="29"/>
      <c r="HO136" s="29"/>
      <c r="HP136" s="29"/>
      <c r="HQ136" s="29"/>
      <c r="HR136" s="29"/>
      <c r="HS136" s="29"/>
      <c r="HT136" s="29"/>
      <c r="HU136" s="29"/>
      <c r="HV136" s="29"/>
      <c r="HW136" s="29"/>
      <c r="HX136" s="29"/>
      <c r="HY136" s="29"/>
      <c r="HZ136" s="29"/>
      <c r="IA136" s="29"/>
      <c r="IB136" s="29"/>
      <c r="IC136" s="29"/>
      <c r="ID136" s="29"/>
      <c r="IE136" s="29"/>
      <c r="IF136" s="29"/>
      <c r="IG136" s="29"/>
      <c r="IH136" s="29"/>
      <c r="II136" s="29"/>
      <c r="IJ136" s="29"/>
      <c r="IK136" s="29"/>
      <c r="IL136" s="29"/>
      <c r="IM136" s="29"/>
      <c r="IN136" s="29"/>
      <c r="IO136" s="29"/>
      <c r="IP136" s="29"/>
      <c r="IQ136" s="29"/>
      <c r="IR136" s="29"/>
      <c r="IS136" s="29"/>
      <c r="IT136" s="29"/>
      <c r="IU136" s="29"/>
      <c r="IV136" s="29"/>
      <c r="IW136" s="29"/>
      <c r="IX136" s="29"/>
      <c r="IY136" s="29"/>
      <c r="IZ136" s="29"/>
      <c r="JA136" s="29"/>
      <c r="JB136" s="29"/>
      <c r="JC136" s="29"/>
      <c r="JD136" s="29"/>
      <c r="JE136" s="29"/>
      <c r="JF136" s="29"/>
      <c r="JG136" s="29"/>
      <c r="JH136" s="29"/>
      <c r="JI136" s="29"/>
      <c r="JJ136" s="29"/>
      <c r="JK136" s="29"/>
      <c r="JL136" s="29"/>
      <c r="JM136" s="29"/>
      <c r="JN136" s="29"/>
      <c r="JO136" s="29"/>
      <c r="JP136" s="29"/>
      <c r="JQ136" s="29"/>
      <c r="JR136" s="29"/>
      <c r="JS136" s="29"/>
      <c r="JT136" s="29"/>
      <c r="JU136" s="29"/>
      <c r="JV136" s="29"/>
      <c r="JW136" s="29"/>
      <c r="JX136" s="29"/>
      <c r="JY136" s="29"/>
      <c r="JZ136" s="29"/>
      <c r="KA136" s="29"/>
      <c r="KB136" s="29"/>
      <c r="KC136" s="29"/>
      <c r="KD136" s="29"/>
      <c r="KE136" s="29"/>
      <c r="KF136" s="29"/>
      <c r="KG136" s="29"/>
      <c r="KH136" s="29"/>
      <c r="KI136" s="29"/>
      <c r="KJ136" s="29"/>
      <c r="KK136" s="29"/>
      <c r="KL136" s="29"/>
      <c r="KM136" s="29"/>
      <c r="KN136" s="29"/>
      <c r="KO136" s="29"/>
      <c r="KP136" s="29"/>
      <c r="KQ136" s="29"/>
      <c r="KR136" s="29"/>
      <c r="KS136" s="29"/>
      <c r="KT136" s="29"/>
      <c r="KU136" s="29"/>
      <c r="KV136" s="29"/>
      <c r="KW136" s="29"/>
      <c r="KX136" s="29"/>
      <c r="KY136" s="29"/>
      <c r="KZ136" s="29"/>
      <c r="LA136" s="29"/>
      <c r="LB136" s="29"/>
      <c r="LC136" s="29"/>
      <c r="LD136" s="29"/>
      <c r="LE136" s="29"/>
      <c r="LF136" s="29"/>
      <c r="LG136" s="29"/>
      <c r="LH136" s="29"/>
      <c r="LI136" s="29"/>
      <c r="LJ136" s="29"/>
      <c r="LK136" s="29"/>
      <c r="LL136" s="29"/>
      <c r="LM136" s="29"/>
      <c r="LN136" s="29"/>
      <c r="LO136" s="29"/>
      <c r="LP136" s="29"/>
      <c r="LQ136" s="29"/>
      <c r="LR136" s="29"/>
      <c r="LS136" s="29"/>
      <c r="LT136" s="29"/>
      <c r="LU136" s="29"/>
      <c r="LV136" s="29"/>
      <c r="LW136" s="29"/>
      <c r="LX136" s="29"/>
      <c r="LY136" s="29"/>
      <c r="LZ136" s="29"/>
      <c r="MA136" s="29"/>
      <c r="MB136" s="29"/>
      <c r="MC136" s="29"/>
      <c r="MD136" s="29"/>
      <c r="ME136" s="29"/>
      <c r="MF136" s="29"/>
      <c r="MG136" s="29"/>
      <c r="MH136" s="29"/>
      <c r="MI136" s="29"/>
      <c r="MJ136" s="29"/>
      <c r="MK136" s="29"/>
      <c r="ML136" s="29"/>
    </row>
    <row r="137" spans="1:350" s="3" customFormat="1" ht="29.25" customHeight="1" outlineLevel="1" thickBot="1">
      <c r="A137" s="33"/>
      <c r="B137" s="91"/>
      <c r="C137" s="41"/>
      <c r="D137" s="141"/>
      <c r="E137" s="141"/>
      <c r="F137" s="14"/>
      <c r="G137" s="14"/>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c r="DK137" s="29"/>
      <c r="DL137" s="29"/>
      <c r="DM137" s="29"/>
      <c r="DN137" s="29"/>
      <c r="DO137" s="29"/>
      <c r="DP137" s="29"/>
      <c r="DQ137" s="29"/>
      <c r="DR137" s="29"/>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29"/>
      <c r="GV137" s="29"/>
      <c r="GW137" s="29"/>
      <c r="GX137" s="29"/>
      <c r="GY137" s="29"/>
      <c r="GZ137" s="29"/>
      <c r="HA137" s="29"/>
      <c r="HB137" s="29"/>
      <c r="HC137" s="29"/>
      <c r="HD137" s="29"/>
      <c r="HE137" s="29"/>
      <c r="HF137" s="29"/>
      <c r="HG137" s="29"/>
      <c r="HH137" s="29"/>
      <c r="HI137" s="29"/>
      <c r="HJ137" s="29"/>
      <c r="HK137" s="29"/>
      <c r="HL137" s="29"/>
      <c r="HM137" s="29"/>
      <c r="HN137" s="29"/>
      <c r="HO137" s="29"/>
      <c r="HP137" s="29"/>
      <c r="HQ137" s="29"/>
      <c r="HR137" s="29"/>
      <c r="HS137" s="29"/>
      <c r="HT137" s="29"/>
      <c r="HU137" s="29"/>
      <c r="HV137" s="29"/>
      <c r="HW137" s="29"/>
      <c r="HX137" s="29"/>
      <c r="HY137" s="29"/>
      <c r="HZ137" s="29"/>
      <c r="IA137" s="29"/>
      <c r="IB137" s="29"/>
      <c r="IC137" s="29"/>
      <c r="ID137" s="29"/>
      <c r="IE137" s="29"/>
      <c r="IF137" s="29"/>
      <c r="IG137" s="29"/>
      <c r="IH137" s="29"/>
      <c r="II137" s="29"/>
      <c r="IJ137" s="29"/>
      <c r="IK137" s="29"/>
      <c r="IL137" s="29"/>
      <c r="IM137" s="29"/>
      <c r="IN137" s="29"/>
      <c r="IO137" s="29"/>
      <c r="IP137" s="29"/>
      <c r="IQ137" s="29"/>
      <c r="IR137" s="29"/>
      <c r="IS137" s="29"/>
      <c r="IT137" s="29"/>
      <c r="IU137" s="29"/>
      <c r="IV137" s="29"/>
      <c r="IW137" s="29"/>
      <c r="IX137" s="29"/>
      <c r="IY137" s="29"/>
      <c r="IZ137" s="29"/>
      <c r="JA137" s="29"/>
      <c r="JB137" s="29"/>
      <c r="JC137" s="29"/>
      <c r="JD137" s="29"/>
      <c r="JE137" s="29"/>
      <c r="JF137" s="29"/>
      <c r="JG137" s="29"/>
      <c r="JH137" s="29"/>
      <c r="JI137" s="29"/>
      <c r="JJ137" s="29"/>
      <c r="JK137" s="29"/>
      <c r="JL137" s="29"/>
      <c r="JM137" s="29"/>
      <c r="JN137" s="29"/>
      <c r="JO137" s="29"/>
      <c r="JP137" s="29"/>
      <c r="JQ137" s="29"/>
      <c r="JR137" s="29"/>
      <c r="JS137" s="29"/>
      <c r="JT137" s="29"/>
      <c r="JU137" s="29"/>
      <c r="JV137" s="29"/>
      <c r="JW137" s="29"/>
      <c r="JX137" s="29"/>
      <c r="JY137" s="29"/>
      <c r="JZ137" s="29"/>
      <c r="KA137" s="29"/>
      <c r="KB137" s="29"/>
      <c r="KC137" s="29"/>
      <c r="KD137" s="29"/>
      <c r="KE137" s="29"/>
      <c r="KF137" s="29"/>
      <c r="KG137" s="29"/>
      <c r="KH137" s="29"/>
      <c r="KI137" s="29"/>
      <c r="KJ137" s="29"/>
      <c r="KK137" s="29"/>
      <c r="KL137" s="29"/>
      <c r="KM137" s="29"/>
      <c r="KN137" s="29"/>
      <c r="KO137" s="29"/>
      <c r="KP137" s="29"/>
      <c r="KQ137" s="29"/>
      <c r="KR137" s="29"/>
      <c r="KS137" s="29"/>
      <c r="KT137" s="29"/>
      <c r="KU137" s="29"/>
      <c r="KV137" s="29"/>
      <c r="KW137" s="29"/>
      <c r="KX137" s="29"/>
      <c r="KY137" s="29"/>
      <c r="KZ137" s="29"/>
      <c r="LA137" s="29"/>
      <c r="LB137" s="29"/>
      <c r="LC137" s="29"/>
      <c r="LD137" s="29"/>
      <c r="LE137" s="29"/>
      <c r="LF137" s="29"/>
      <c r="LG137" s="29"/>
      <c r="LH137" s="29"/>
      <c r="LI137" s="29"/>
      <c r="LJ137" s="29"/>
      <c r="LK137" s="29"/>
      <c r="LL137" s="29"/>
      <c r="LM137" s="29"/>
      <c r="LN137" s="29"/>
      <c r="LO137" s="29"/>
      <c r="LP137" s="29"/>
      <c r="LQ137" s="29"/>
      <c r="LR137" s="29"/>
      <c r="LS137" s="29"/>
      <c r="LT137" s="29"/>
      <c r="LU137" s="29"/>
      <c r="LV137" s="29"/>
      <c r="LW137" s="29"/>
      <c r="LX137" s="29"/>
      <c r="LY137" s="29"/>
      <c r="LZ137" s="29"/>
      <c r="MA137" s="29"/>
      <c r="MB137" s="29"/>
      <c r="MC137" s="29"/>
      <c r="MD137" s="29"/>
      <c r="ME137" s="29"/>
      <c r="MF137" s="29"/>
      <c r="MG137" s="29"/>
      <c r="MH137" s="29"/>
      <c r="MI137" s="29"/>
      <c r="MJ137" s="29"/>
      <c r="MK137" s="29"/>
      <c r="ML137" s="29"/>
    </row>
    <row r="138" spans="1:350" s="3" customFormat="1" ht="29.25" customHeight="1" outlineLevel="1" thickBot="1">
      <c r="A138" s="33"/>
      <c r="B138" s="91"/>
      <c r="C138" s="41"/>
      <c r="D138" s="141"/>
      <c r="E138" s="141"/>
      <c r="F138" s="14"/>
      <c r="G138" s="14"/>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c r="CW138" s="29"/>
      <c r="CX138" s="29"/>
      <c r="CY138" s="29"/>
      <c r="CZ138" s="29"/>
      <c r="DA138" s="29"/>
      <c r="DB138" s="29"/>
      <c r="DC138" s="29"/>
      <c r="DD138" s="29"/>
      <c r="DE138" s="29"/>
      <c r="DF138" s="29"/>
      <c r="DG138" s="29"/>
      <c r="DH138" s="29"/>
      <c r="DI138" s="29"/>
      <c r="DJ138" s="29"/>
      <c r="DK138" s="29"/>
      <c r="DL138" s="29"/>
      <c r="DM138" s="29"/>
      <c r="DN138" s="29"/>
      <c r="DO138" s="29"/>
      <c r="DP138" s="29"/>
      <c r="DQ138" s="29"/>
      <c r="DR138" s="29"/>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29"/>
      <c r="EX138" s="29"/>
      <c r="EY138" s="29"/>
      <c r="EZ138" s="29"/>
      <c r="FA138" s="29"/>
      <c r="FB138" s="29"/>
      <c r="FC138" s="29"/>
      <c r="FD138" s="29"/>
      <c r="FE138" s="29"/>
      <c r="FF138" s="29"/>
      <c r="FG138" s="29"/>
      <c r="FH138" s="29"/>
      <c r="FI138" s="29"/>
      <c r="FJ138" s="29"/>
      <c r="FK138" s="29"/>
      <c r="FL138" s="29"/>
      <c r="FM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c r="GL138" s="29"/>
      <c r="GM138" s="29"/>
      <c r="GN138" s="29"/>
      <c r="GO138" s="29"/>
      <c r="GP138" s="29"/>
      <c r="GQ138" s="29"/>
      <c r="GR138" s="29"/>
      <c r="GS138" s="29"/>
      <c r="GT138" s="29"/>
      <c r="GU138" s="29"/>
      <c r="GV138" s="29"/>
      <c r="GW138" s="29"/>
      <c r="GX138" s="29"/>
      <c r="GY138" s="29"/>
      <c r="GZ138" s="29"/>
      <c r="HA138" s="29"/>
      <c r="HB138" s="29"/>
      <c r="HC138" s="29"/>
      <c r="HD138" s="29"/>
      <c r="HE138" s="29"/>
      <c r="HF138" s="29"/>
      <c r="HG138" s="29"/>
      <c r="HH138" s="29"/>
      <c r="HI138" s="29"/>
      <c r="HJ138" s="29"/>
      <c r="HK138" s="29"/>
      <c r="HL138" s="29"/>
      <c r="HM138" s="29"/>
      <c r="HN138" s="29"/>
      <c r="HO138" s="29"/>
      <c r="HP138" s="29"/>
      <c r="HQ138" s="29"/>
      <c r="HR138" s="29"/>
      <c r="HS138" s="29"/>
      <c r="HT138" s="29"/>
      <c r="HU138" s="29"/>
      <c r="HV138" s="29"/>
      <c r="HW138" s="29"/>
      <c r="HX138" s="29"/>
      <c r="HY138" s="29"/>
      <c r="HZ138" s="29"/>
      <c r="IA138" s="29"/>
      <c r="IB138" s="29"/>
      <c r="IC138" s="29"/>
      <c r="ID138" s="29"/>
      <c r="IE138" s="29"/>
      <c r="IF138" s="29"/>
      <c r="IG138" s="29"/>
      <c r="IH138" s="29"/>
      <c r="II138" s="29"/>
      <c r="IJ138" s="29"/>
      <c r="IK138" s="29"/>
      <c r="IL138" s="29"/>
      <c r="IM138" s="29"/>
      <c r="IN138" s="29"/>
      <c r="IO138" s="29"/>
      <c r="IP138" s="29"/>
      <c r="IQ138" s="29"/>
      <c r="IR138" s="29"/>
      <c r="IS138" s="29"/>
      <c r="IT138" s="29"/>
      <c r="IU138" s="29"/>
      <c r="IV138" s="29"/>
      <c r="IW138" s="29"/>
      <c r="IX138" s="29"/>
      <c r="IY138" s="29"/>
      <c r="IZ138" s="29"/>
      <c r="JA138" s="29"/>
      <c r="JB138" s="29"/>
      <c r="JC138" s="29"/>
      <c r="JD138" s="29"/>
      <c r="JE138" s="29"/>
      <c r="JF138" s="29"/>
      <c r="JG138" s="29"/>
      <c r="JH138" s="29"/>
      <c r="JI138" s="29"/>
      <c r="JJ138" s="29"/>
      <c r="JK138" s="29"/>
      <c r="JL138" s="29"/>
      <c r="JM138" s="29"/>
      <c r="JN138" s="29"/>
      <c r="JO138" s="29"/>
      <c r="JP138" s="29"/>
      <c r="JQ138" s="29"/>
      <c r="JR138" s="29"/>
      <c r="JS138" s="29"/>
      <c r="JT138" s="29"/>
      <c r="JU138" s="29"/>
      <c r="JV138" s="29"/>
      <c r="JW138" s="29"/>
      <c r="JX138" s="29"/>
      <c r="JY138" s="29"/>
      <c r="JZ138" s="29"/>
      <c r="KA138" s="29"/>
      <c r="KB138" s="29"/>
      <c r="KC138" s="29"/>
      <c r="KD138" s="29"/>
      <c r="KE138" s="29"/>
      <c r="KF138" s="29"/>
      <c r="KG138" s="29"/>
      <c r="KH138" s="29"/>
      <c r="KI138" s="29"/>
      <c r="KJ138" s="29"/>
      <c r="KK138" s="29"/>
      <c r="KL138" s="29"/>
      <c r="KM138" s="29"/>
      <c r="KN138" s="29"/>
      <c r="KO138" s="29"/>
      <c r="KP138" s="29"/>
      <c r="KQ138" s="29"/>
      <c r="KR138" s="29"/>
      <c r="KS138" s="29"/>
      <c r="KT138" s="29"/>
      <c r="KU138" s="29"/>
      <c r="KV138" s="29"/>
      <c r="KW138" s="29"/>
      <c r="KX138" s="29"/>
      <c r="KY138" s="29"/>
      <c r="KZ138" s="29"/>
      <c r="LA138" s="29"/>
      <c r="LB138" s="29"/>
      <c r="LC138" s="29"/>
      <c r="LD138" s="29"/>
      <c r="LE138" s="29"/>
      <c r="LF138" s="29"/>
      <c r="LG138" s="29"/>
      <c r="LH138" s="29"/>
      <c r="LI138" s="29"/>
      <c r="LJ138" s="29"/>
      <c r="LK138" s="29"/>
      <c r="LL138" s="29"/>
      <c r="LM138" s="29"/>
      <c r="LN138" s="29"/>
      <c r="LO138" s="29"/>
      <c r="LP138" s="29"/>
      <c r="LQ138" s="29"/>
      <c r="LR138" s="29"/>
      <c r="LS138" s="29"/>
      <c r="LT138" s="29"/>
      <c r="LU138" s="29"/>
      <c r="LV138" s="29"/>
      <c r="LW138" s="29"/>
      <c r="LX138" s="29"/>
      <c r="LY138" s="29"/>
      <c r="LZ138" s="29"/>
      <c r="MA138" s="29"/>
      <c r="MB138" s="29"/>
      <c r="MC138" s="29"/>
      <c r="MD138" s="29"/>
      <c r="ME138" s="29"/>
      <c r="MF138" s="29"/>
      <c r="MG138" s="29"/>
      <c r="MH138" s="29"/>
      <c r="MI138" s="29"/>
      <c r="MJ138" s="29"/>
      <c r="MK138" s="29"/>
      <c r="ML138" s="29"/>
    </row>
    <row r="139" spans="1:350" s="3" customFormat="1" ht="29.25" customHeight="1" outlineLevel="1" thickBot="1">
      <c r="A139" s="33"/>
      <c r="B139" s="91"/>
      <c r="C139" s="41"/>
      <c r="D139" s="141"/>
      <c r="E139" s="141"/>
      <c r="F139" s="14"/>
      <c r="G139" s="14"/>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c r="CE139" s="29"/>
      <c r="CF139" s="29"/>
      <c r="CG139" s="29"/>
      <c r="CH139" s="29"/>
      <c r="CI139" s="29"/>
      <c r="CJ139" s="29"/>
      <c r="CK139" s="29"/>
      <c r="CL139" s="29"/>
      <c r="CM139" s="29"/>
      <c r="CN139" s="29"/>
      <c r="CO139" s="29"/>
      <c r="CP139" s="29"/>
      <c r="CQ139" s="29"/>
      <c r="CR139" s="29"/>
      <c r="CS139" s="29"/>
      <c r="CT139" s="29"/>
      <c r="CU139" s="29"/>
      <c r="CV139" s="29"/>
      <c r="CW139" s="29"/>
      <c r="CX139" s="29"/>
      <c r="CY139" s="29"/>
      <c r="CZ139" s="29"/>
      <c r="DA139" s="29"/>
      <c r="DB139" s="29"/>
      <c r="DC139" s="29"/>
      <c r="DD139" s="29"/>
      <c r="DE139" s="29"/>
      <c r="DF139" s="29"/>
      <c r="DG139" s="29"/>
      <c r="DH139" s="29"/>
      <c r="DI139" s="29"/>
      <c r="DJ139" s="29"/>
      <c r="DK139" s="29"/>
      <c r="DL139" s="29"/>
      <c r="DM139" s="29"/>
      <c r="DN139" s="29"/>
      <c r="DO139" s="29"/>
      <c r="DP139" s="29"/>
      <c r="DQ139" s="29"/>
      <c r="DR139" s="29"/>
      <c r="DS139" s="29"/>
      <c r="DT139" s="29"/>
      <c r="DU139" s="29"/>
      <c r="DV139" s="29"/>
      <c r="DW139" s="29"/>
      <c r="DX139" s="29"/>
      <c r="DY139" s="29"/>
      <c r="DZ139" s="29"/>
      <c r="EA139" s="29"/>
      <c r="EB139" s="29"/>
      <c r="EC139" s="29"/>
      <c r="ED139" s="29"/>
      <c r="EE139" s="29"/>
      <c r="EF139" s="29"/>
      <c r="EG139" s="29"/>
      <c r="EH139" s="29"/>
      <c r="EI139" s="29"/>
      <c r="EJ139" s="29"/>
      <c r="EK139" s="29"/>
      <c r="EL139" s="29"/>
      <c r="EM139" s="29"/>
      <c r="EN139" s="29"/>
      <c r="EO139" s="29"/>
      <c r="EP139" s="29"/>
      <c r="EQ139" s="29"/>
      <c r="ER139" s="29"/>
      <c r="ES139" s="29"/>
      <c r="ET139" s="29"/>
      <c r="EU139" s="29"/>
      <c r="EV139" s="29"/>
      <c r="EW139" s="29"/>
      <c r="EX139" s="29"/>
      <c r="EY139" s="29"/>
      <c r="EZ139" s="29"/>
      <c r="FA139" s="29"/>
      <c r="FB139" s="29"/>
      <c r="FC139" s="29"/>
      <c r="FD139" s="29"/>
      <c r="FE139" s="29"/>
      <c r="FF139" s="29"/>
      <c r="FG139" s="29"/>
      <c r="FH139" s="29"/>
      <c r="FI139" s="29"/>
      <c r="FJ139" s="29"/>
      <c r="FK139" s="29"/>
      <c r="FL139" s="29"/>
      <c r="FM139" s="29"/>
      <c r="FN139" s="29"/>
      <c r="FO139" s="29"/>
      <c r="FP139" s="29"/>
      <c r="FQ139" s="29"/>
      <c r="FR139" s="29"/>
      <c r="FS139" s="29"/>
      <c r="FT139" s="29"/>
      <c r="FU139" s="29"/>
      <c r="FV139" s="29"/>
      <c r="FW139" s="29"/>
      <c r="FX139" s="29"/>
      <c r="FY139" s="29"/>
      <c r="FZ139" s="29"/>
      <c r="GA139" s="29"/>
      <c r="GB139" s="29"/>
      <c r="GC139" s="29"/>
      <c r="GD139" s="29"/>
      <c r="GE139" s="29"/>
      <c r="GF139" s="29"/>
      <c r="GG139" s="29"/>
      <c r="GH139" s="29"/>
      <c r="GI139" s="29"/>
      <c r="GJ139" s="29"/>
      <c r="GK139" s="29"/>
      <c r="GL139" s="29"/>
      <c r="GM139" s="29"/>
      <c r="GN139" s="29"/>
      <c r="GO139" s="29"/>
      <c r="GP139" s="29"/>
      <c r="GQ139" s="29"/>
      <c r="GR139" s="29"/>
      <c r="GS139" s="29"/>
      <c r="GT139" s="29"/>
      <c r="GU139" s="29"/>
      <c r="GV139" s="29"/>
      <c r="GW139" s="29"/>
      <c r="GX139" s="29"/>
      <c r="GY139" s="29"/>
      <c r="GZ139" s="29"/>
      <c r="HA139" s="29"/>
      <c r="HB139" s="29"/>
      <c r="HC139" s="29"/>
      <c r="HD139" s="29"/>
      <c r="HE139" s="29"/>
      <c r="HF139" s="29"/>
      <c r="HG139" s="29"/>
      <c r="HH139" s="29"/>
      <c r="HI139" s="29"/>
      <c r="HJ139" s="29"/>
      <c r="HK139" s="29"/>
      <c r="HL139" s="29"/>
      <c r="HM139" s="29"/>
      <c r="HN139" s="29"/>
      <c r="HO139" s="29"/>
      <c r="HP139" s="29"/>
      <c r="HQ139" s="29"/>
      <c r="HR139" s="29"/>
      <c r="HS139" s="29"/>
      <c r="HT139" s="29"/>
      <c r="HU139" s="29"/>
      <c r="HV139" s="29"/>
      <c r="HW139" s="29"/>
      <c r="HX139" s="29"/>
      <c r="HY139" s="29"/>
      <c r="HZ139" s="29"/>
      <c r="IA139" s="29"/>
      <c r="IB139" s="29"/>
      <c r="IC139" s="29"/>
      <c r="ID139" s="29"/>
      <c r="IE139" s="29"/>
      <c r="IF139" s="29"/>
      <c r="IG139" s="29"/>
      <c r="IH139" s="29"/>
      <c r="II139" s="29"/>
      <c r="IJ139" s="29"/>
      <c r="IK139" s="29"/>
      <c r="IL139" s="29"/>
      <c r="IM139" s="29"/>
      <c r="IN139" s="29"/>
      <c r="IO139" s="29"/>
      <c r="IP139" s="29"/>
      <c r="IQ139" s="29"/>
      <c r="IR139" s="29"/>
      <c r="IS139" s="29"/>
      <c r="IT139" s="29"/>
      <c r="IU139" s="29"/>
      <c r="IV139" s="29"/>
      <c r="IW139" s="29"/>
      <c r="IX139" s="29"/>
      <c r="IY139" s="29"/>
      <c r="IZ139" s="29"/>
      <c r="JA139" s="29"/>
      <c r="JB139" s="29"/>
      <c r="JC139" s="29"/>
      <c r="JD139" s="29"/>
      <c r="JE139" s="29"/>
      <c r="JF139" s="29"/>
      <c r="JG139" s="29"/>
      <c r="JH139" s="29"/>
      <c r="JI139" s="29"/>
      <c r="JJ139" s="29"/>
      <c r="JK139" s="29"/>
      <c r="JL139" s="29"/>
      <c r="JM139" s="29"/>
      <c r="JN139" s="29"/>
      <c r="JO139" s="29"/>
      <c r="JP139" s="29"/>
      <c r="JQ139" s="29"/>
      <c r="JR139" s="29"/>
      <c r="JS139" s="29"/>
      <c r="JT139" s="29"/>
      <c r="JU139" s="29"/>
      <c r="JV139" s="29"/>
      <c r="JW139" s="29"/>
      <c r="JX139" s="29"/>
      <c r="JY139" s="29"/>
      <c r="JZ139" s="29"/>
      <c r="KA139" s="29"/>
      <c r="KB139" s="29"/>
      <c r="KC139" s="29"/>
      <c r="KD139" s="29"/>
      <c r="KE139" s="29"/>
      <c r="KF139" s="29"/>
      <c r="KG139" s="29"/>
      <c r="KH139" s="29"/>
      <c r="KI139" s="29"/>
      <c r="KJ139" s="29"/>
      <c r="KK139" s="29"/>
      <c r="KL139" s="29"/>
      <c r="KM139" s="29"/>
      <c r="KN139" s="29"/>
      <c r="KO139" s="29"/>
      <c r="KP139" s="29"/>
      <c r="KQ139" s="29"/>
      <c r="KR139" s="29"/>
      <c r="KS139" s="29"/>
      <c r="KT139" s="29"/>
      <c r="KU139" s="29"/>
      <c r="KV139" s="29"/>
      <c r="KW139" s="29"/>
      <c r="KX139" s="29"/>
      <c r="KY139" s="29"/>
      <c r="KZ139" s="29"/>
      <c r="LA139" s="29"/>
      <c r="LB139" s="29"/>
      <c r="LC139" s="29"/>
      <c r="LD139" s="29"/>
      <c r="LE139" s="29"/>
      <c r="LF139" s="29"/>
      <c r="LG139" s="29"/>
      <c r="LH139" s="29"/>
      <c r="LI139" s="29"/>
      <c r="LJ139" s="29"/>
      <c r="LK139" s="29"/>
      <c r="LL139" s="29"/>
      <c r="LM139" s="29"/>
      <c r="LN139" s="29"/>
      <c r="LO139" s="29"/>
      <c r="LP139" s="29"/>
      <c r="LQ139" s="29"/>
      <c r="LR139" s="29"/>
      <c r="LS139" s="29"/>
      <c r="LT139" s="29"/>
      <c r="LU139" s="29"/>
      <c r="LV139" s="29"/>
      <c r="LW139" s="29"/>
      <c r="LX139" s="29"/>
      <c r="LY139" s="29"/>
      <c r="LZ139" s="29"/>
      <c r="MA139" s="29"/>
      <c r="MB139" s="29"/>
      <c r="MC139" s="29"/>
      <c r="MD139" s="29"/>
      <c r="ME139" s="29"/>
      <c r="MF139" s="29"/>
      <c r="MG139" s="29"/>
      <c r="MH139" s="29"/>
      <c r="MI139" s="29"/>
      <c r="MJ139" s="29"/>
      <c r="MK139" s="29"/>
      <c r="ML139" s="29"/>
    </row>
    <row r="140" spans="1:350" s="3" customFormat="1" ht="29.25" customHeight="1" outlineLevel="1" thickBot="1">
      <c r="A140" s="33"/>
      <c r="B140" s="91"/>
      <c r="C140" s="41"/>
      <c r="D140" s="141"/>
      <c r="E140" s="141"/>
      <c r="F140" s="14"/>
      <c r="G140" s="14"/>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c r="DK140" s="29"/>
      <c r="DL140" s="29"/>
      <c r="DM140" s="29"/>
      <c r="DN140" s="29"/>
      <c r="DO140" s="29"/>
      <c r="DP140" s="29"/>
      <c r="DQ140" s="29"/>
      <c r="DR140" s="29"/>
      <c r="DS140" s="29"/>
      <c r="DT140" s="29"/>
      <c r="DU140" s="29"/>
      <c r="DV140" s="29"/>
      <c r="DW140" s="29"/>
      <c r="DX140" s="29"/>
      <c r="DY140" s="29"/>
      <c r="DZ140" s="29"/>
      <c r="EA140" s="29"/>
      <c r="EB140" s="29"/>
      <c r="EC140" s="29"/>
      <c r="ED140" s="29"/>
      <c r="EE140" s="29"/>
      <c r="EF140" s="29"/>
      <c r="EG140" s="29"/>
      <c r="EH140" s="29"/>
      <c r="EI140" s="29"/>
      <c r="EJ140" s="29"/>
      <c r="EK140" s="29"/>
      <c r="EL140" s="29"/>
      <c r="EM140" s="29"/>
      <c r="EN140" s="29"/>
      <c r="EO140" s="29"/>
      <c r="EP140" s="29"/>
      <c r="EQ140" s="29"/>
      <c r="ER140" s="29"/>
      <c r="ES140" s="29"/>
      <c r="ET140" s="29"/>
      <c r="EU140" s="29"/>
      <c r="EV140" s="29"/>
      <c r="EW140" s="29"/>
      <c r="EX140" s="29"/>
      <c r="EY140" s="29"/>
      <c r="EZ140" s="29"/>
      <c r="FA140" s="29"/>
      <c r="FB140" s="29"/>
      <c r="FC140" s="29"/>
      <c r="FD140" s="29"/>
      <c r="FE140" s="29"/>
      <c r="FF140" s="29"/>
      <c r="FG140" s="29"/>
      <c r="FH140" s="29"/>
      <c r="FI140" s="29"/>
      <c r="FJ140" s="29"/>
      <c r="FK140" s="29"/>
      <c r="FL140" s="29"/>
      <c r="FM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c r="GI140" s="29"/>
      <c r="GJ140" s="29"/>
      <c r="GK140" s="29"/>
      <c r="GL140" s="29"/>
      <c r="GM140" s="29"/>
      <c r="GN140" s="29"/>
      <c r="GO140" s="29"/>
      <c r="GP140" s="29"/>
      <c r="GQ140" s="29"/>
      <c r="GR140" s="29"/>
      <c r="GS140" s="29"/>
      <c r="GT140" s="29"/>
      <c r="GU140" s="29"/>
      <c r="GV140" s="29"/>
      <c r="GW140" s="29"/>
      <c r="GX140" s="29"/>
      <c r="GY140" s="29"/>
      <c r="GZ140" s="29"/>
      <c r="HA140" s="29"/>
      <c r="HB140" s="29"/>
      <c r="HC140" s="29"/>
      <c r="HD140" s="29"/>
      <c r="HE140" s="29"/>
      <c r="HF140" s="29"/>
      <c r="HG140" s="29"/>
      <c r="HH140" s="29"/>
      <c r="HI140" s="29"/>
      <c r="HJ140" s="29"/>
      <c r="HK140" s="29"/>
      <c r="HL140" s="29"/>
      <c r="HM140" s="29"/>
      <c r="HN140" s="29"/>
      <c r="HO140" s="29"/>
      <c r="HP140" s="29"/>
      <c r="HQ140" s="29"/>
      <c r="HR140" s="29"/>
      <c r="HS140" s="29"/>
      <c r="HT140" s="29"/>
      <c r="HU140" s="29"/>
      <c r="HV140" s="29"/>
      <c r="HW140" s="29"/>
      <c r="HX140" s="29"/>
      <c r="HY140" s="29"/>
      <c r="HZ140" s="29"/>
      <c r="IA140" s="29"/>
      <c r="IB140" s="29"/>
      <c r="IC140" s="29"/>
      <c r="ID140" s="29"/>
      <c r="IE140" s="29"/>
      <c r="IF140" s="29"/>
      <c r="IG140" s="29"/>
      <c r="IH140" s="29"/>
      <c r="II140" s="29"/>
      <c r="IJ140" s="29"/>
      <c r="IK140" s="29"/>
      <c r="IL140" s="29"/>
      <c r="IM140" s="29"/>
      <c r="IN140" s="29"/>
      <c r="IO140" s="29"/>
      <c r="IP140" s="29"/>
      <c r="IQ140" s="29"/>
      <c r="IR140" s="29"/>
      <c r="IS140" s="29"/>
      <c r="IT140" s="29"/>
      <c r="IU140" s="29"/>
      <c r="IV140" s="29"/>
      <c r="IW140" s="29"/>
      <c r="IX140" s="29"/>
      <c r="IY140" s="29"/>
      <c r="IZ140" s="29"/>
      <c r="JA140" s="29"/>
      <c r="JB140" s="29"/>
      <c r="JC140" s="29"/>
      <c r="JD140" s="29"/>
      <c r="JE140" s="29"/>
      <c r="JF140" s="29"/>
      <c r="JG140" s="29"/>
      <c r="JH140" s="29"/>
      <c r="JI140" s="29"/>
      <c r="JJ140" s="29"/>
      <c r="JK140" s="29"/>
      <c r="JL140" s="29"/>
      <c r="JM140" s="29"/>
      <c r="JN140" s="29"/>
      <c r="JO140" s="29"/>
      <c r="JP140" s="29"/>
      <c r="JQ140" s="29"/>
      <c r="JR140" s="29"/>
      <c r="JS140" s="29"/>
      <c r="JT140" s="29"/>
      <c r="JU140" s="29"/>
      <c r="JV140" s="29"/>
      <c r="JW140" s="29"/>
      <c r="JX140" s="29"/>
      <c r="JY140" s="29"/>
      <c r="JZ140" s="29"/>
      <c r="KA140" s="29"/>
      <c r="KB140" s="29"/>
      <c r="KC140" s="29"/>
      <c r="KD140" s="29"/>
      <c r="KE140" s="29"/>
      <c r="KF140" s="29"/>
      <c r="KG140" s="29"/>
      <c r="KH140" s="29"/>
      <c r="KI140" s="29"/>
      <c r="KJ140" s="29"/>
      <c r="KK140" s="29"/>
      <c r="KL140" s="29"/>
      <c r="KM140" s="29"/>
      <c r="KN140" s="29"/>
      <c r="KO140" s="29"/>
      <c r="KP140" s="29"/>
      <c r="KQ140" s="29"/>
      <c r="KR140" s="29"/>
      <c r="KS140" s="29"/>
      <c r="KT140" s="29"/>
      <c r="KU140" s="29"/>
      <c r="KV140" s="29"/>
      <c r="KW140" s="29"/>
      <c r="KX140" s="29"/>
      <c r="KY140" s="29"/>
      <c r="KZ140" s="29"/>
      <c r="LA140" s="29"/>
      <c r="LB140" s="29"/>
      <c r="LC140" s="29"/>
      <c r="LD140" s="29"/>
      <c r="LE140" s="29"/>
      <c r="LF140" s="29"/>
      <c r="LG140" s="29"/>
      <c r="LH140" s="29"/>
      <c r="LI140" s="29"/>
      <c r="LJ140" s="29"/>
      <c r="LK140" s="29"/>
      <c r="LL140" s="29"/>
      <c r="LM140" s="29"/>
      <c r="LN140" s="29"/>
      <c r="LO140" s="29"/>
      <c r="LP140" s="29"/>
      <c r="LQ140" s="29"/>
      <c r="LR140" s="29"/>
      <c r="LS140" s="29"/>
      <c r="LT140" s="29"/>
      <c r="LU140" s="29"/>
      <c r="LV140" s="29"/>
      <c r="LW140" s="29"/>
      <c r="LX140" s="29"/>
      <c r="LY140" s="29"/>
      <c r="LZ140" s="29"/>
      <c r="MA140" s="29"/>
      <c r="MB140" s="29"/>
      <c r="MC140" s="29"/>
      <c r="MD140" s="29"/>
      <c r="ME140" s="29"/>
      <c r="MF140" s="29"/>
      <c r="MG140" s="29"/>
      <c r="MH140" s="29"/>
      <c r="MI140" s="29"/>
      <c r="MJ140" s="29"/>
      <c r="MK140" s="29"/>
      <c r="ML140" s="29"/>
    </row>
    <row r="141" spans="1:350" s="3" customFormat="1" ht="29.25" customHeight="1" outlineLevel="1" thickBot="1">
      <c r="A141" s="33"/>
      <c r="B141" s="91"/>
      <c r="C141" s="41"/>
      <c r="D141" s="141"/>
      <c r="E141" s="141"/>
      <c r="F141" s="14"/>
      <c r="G141" s="14"/>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c r="CL141" s="29"/>
      <c r="CM141" s="29"/>
      <c r="CN141" s="29"/>
      <c r="CO141" s="29"/>
      <c r="CP141" s="29"/>
      <c r="CQ141" s="29"/>
      <c r="CR141" s="29"/>
      <c r="CS141" s="29"/>
      <c r="CT141" s="29"/>
      <c r="CU141" s="29"/>
      <c r="CV141" s="29"/>
      <c r="CW141" s="29"/>
      <c r="CX141" s="29"/>
      <c r="CY141" s="29"/>
      <c r="CZ141" s="29"/>
      <c r="DA141" s="29"/>
      <c r="DB141" s="29"/>
      <c r="DC141" s="29"/>
      <c r="DD141" s="29"/>
      <c r="DE141" s="29"/>
      <c r="DF141" s="29"/>
      <c r="DG141" s="29"/>
      <c r="DH141" s="29"/>
      <c r="DI141" s="29"/>
      <c r="DJ141" s="29"/>
      <c r="DK141" s="29"/>
      <c r="DL141" s="29"/>
      <c r="DM141" s="29"/>
      <c r="DN141" s="29"/>
      <c r="DO141" s="29"/>
      <c r="DP141" s="29"/>
      <c r="DQ141" s="29"/>
      <c r="DR141" s="29"/>
      <c r="DS141" s="29"/>
      <c r="DT141" s="29"/>
      <c r="DU141" s="29"/>
      <c r="DV141" s="29"/>
      <c r="DW141" s="29"/>
      <c r="DX141" s="29"/>
      <c r="DY141" s="29"/>
      <c r="DZ141" s="29"/>
      <c r="EA141" s="29"/>
      <c r="EB141" s="29"/>
      <c r="EC141" s="29"/>
      <c r="ED141" s="29"/>
      <c r="EE141" s="29"/>
      <c r="EF141" s="29"/>
      <c r="EG141" s="29"/>
      <c r="EH141" s="29"/>
      <c r="EI141" s="29"/>
      <c r="EJ141" s="29"/>
      <c r="EK141" s="29"/>
      <c r="EL141" s="29"/>
      <c r="EM141" s="29"/>
      <c r="EN141" s="29"/>
      <c r="EO141" s="29"/>
      <c r="EP141" s="29"/>
      <c r="EQ141" s="29"/>
      <c r="ER141" s="29"/>
      <c r="ES141" s="29"/>
      <c r="ET141" s="29"/>
      <c r="EU141" s="29"/>
      <c r="EV141" s="29"/>
      <c r="EW141" s="29"/>
      <c r="EX141" s="29"/>
      <c r="EY141" s="29"/>
      <c r="EZ141" s="29"/>
      <c r="FA141" s="29"/>
      <c r="FB141" s="29"/>
      <c r="FC141" s="29"/>
      <c r="FD141" s="29"/>
      <c r="FE141" s="29"/>
      <c r="FF141" s="29"/>
      <c r="FG141" s="29"/>
      <c r="FH141" s="29"/>
      <c r="FI141" s="29"/>
      <c r="FJ141" s="29"/>
      <c r="FK141" s="29"/>
      <c r="FL141" s="29"/>
      <c r="FM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c r="GI141" s="29"/>
      <c r="GJ141" s="29"/>
      <c r="GK141" s="29"/>
      <c r="GL141" s="29"/>
      <c r="GM141" s="29"/>
      <c r="GN141" s="29"/>
      <c r="GO141" s="29"/>
      <c r="GP141" s="29"/>
      <c r="GQ141" s="29"/>
      <c r="GR141" s="29"/>
      <c r="GS141" s="29"/>
      <c r="GT141" s="29"/>
      <c r="GU141" s="29"/>
      <c r="GV141" s="29"/>
      <c r="GW141" s="29"/>
      <c r="GX141" s="29"/>
      <c r="GY141" s="29"/>
      <c r="GZ141" s="29"/>
      <c r="HA141" s="29"/>
      <c r="HB141" s="29"/>
      <c r="HC141" s="29"/>
      <c r="HD141" s="29"/>
      <c r="HE141" s="29"/>
      <c r="HF141" s="29"/>
      <c r="HG141" s="29"/>
      <c r="HH141" s="29"/>
      <c r="HI141" s="29"/>
      <c r="HJ141" s="29"/>
      <c r="HK141" s="29"/>
      <c r="HL141" s="29"/>
      <c r="HM141" s="29"/>
      <c r="HN141" s="29"/>
      <c r="HO141" s="29"/>
      <c r="HP141" s="29"/>
      <c r="HQ141" s="29"/>
      <c r="HR141" s="29"/>
      <c r="HS141" s="29"/>
      <c r="HT141" s="29"/>
      <c r="HU141" s="29"/>
      <c r="HV141" s="29"/>
      <c r="HW141" s="29"/>
      <c r="HX141" s="29"/>
      <c r="HY141" s="29"/>
      <c r="HZ141" s="29"/>
      <c r="IA141" s="29"/>
      <c r="IB141" s="29"/>
      <c r="IC141" s="29"/>
      <c r="ID141" s="29"/>
      <c r="IE141" s="29"/>
      <c r="IF141" s="29"/>
      <c r="IG141" s="29"/>
      <c r="IH141" s="29"/>
      <c r="II141" s="29"/>
      <c r="IJ141" s="29"/>
      <c r="IK141" s="29"/>
      <c r="IL141" s="29"/>
      <c r="IM141" s="29"/>
      <c r="IN141" s="29"/>
      <c r="IO141" s="29"/>
      <c r="IP141" s="29"/>
      <c r="IQ141" s="29"/>
      <c r="IR141" s="29"/>
      <c r="IS141" s="29"/>
      <c r="IT141" s="29"/>
      <c r="IU141" s="29"/>
      <c r="IV141" s="29"/>
      <c r="IW141" s="29"/>
      <c r="IX141" s="29"/>
      <c r="IY141" s="29"/>
      <c r="IZ141" s="29"/>
      <c r="JA141" s="29"/>
      <c r="JB141" s="29"/>
      <c r="JC141" s="29"/>
      <c r="JD141" s="29"/>
      <c r="JE141" s="29"/>
      <c r="JF141" s="29"/>
      <c r="JG141" s="29"/>
      <c r="JH141" s="29"/>
      <c r="JI141" s="29"/>
      <c r="JJ141" s="29"/>
      <c r="JK141" s="29"/>
      <c r="JL141" s="29"/>
      <c r="JM141" s="29"/>
      <c r="JN141" s="29"/>
      <c r="JO141" s="29"/>
      <c r="JP141" s="29"/>
      <c r="JQ141" s="29"/>
      <c r="JR141" s="29"/>
      <c r="JS141" s="29"/>
      <c r="JT141" s="29"/>
      <c r="JU141" s="29"/>
      <c r="JV141" s="29"/>
      <c r="JW141" s="29"/>
      <c r="JX141" s="29"/>
      <c r="JY141" s="29"/>
      <c r="JZ141" s="29"/>
      <c r="KA141" s="29"/>
      <c r="KB141" s="29"/>
      <c r="KC141" s="29"/>
      <c r="KD141" s="29"/>
      <c r="KE141" s="29"/>
      <c r="KF141" s="29"/>
      <c r="KG141" s="29"/>
      <c r="KH141" s="29"/>
      <c r="KI141" s="29"/>
      <c r="KJ141" s="29"/>
      <c r="KK141" s="29"/>
      <c r="KL141" s="29"/>
      <c r="KM141" s="29"/>
      <c r="KN141" s="29"/>
      <c r="KO141" s="29"/>
      <c r="KP141" s="29"/>
      <c r="KQ141" s="29"/>
      <c r="KR141" s="29"/>
      <c r="KS141" s="29"/>
      <c r="KT141" s="29"/>
      <c r="KU141" s="29"/>
      <c r="KV141" s="29"/>
      <c r="KW141" s="29"/>
      <c r="KX141" s="29"/>
      <c r="KY141" s="29"/>
      <c r="KZ141" s="29"/>
      <c r="LA141" s="29"/>
      <c r="LB141" s="29"/>
      <c r="LC141" s="29"/>
      <c r="LD141" s="29"/>
      <c r="LE141" s="29"/>
      <c r="LF141" s="29"/>
      <c r="LG141" s="29"/>
      <c r="LH141" s="29"/>
      <c r="LI141" s="29"/>
      <c r="LJ141" s="29"/>
      <c r="LK141" s="29"/>
      <c r="LL141" s="29"/>
      <c r="LM141" s="29"/>
      <c r="LN141" s="29"/>
      <c r="LO141" s="29"/>
      <c r="LP141" s="29"/>
      <c r="LQ141" s="29"/>
      <c r="LR141" s="29"/>
      <c r="LS141" s="29"/>
      <c r="LT141" s="29"/>
      <c r="LU141" s="29"/>
      <c r="LV141" s="29"/>
      <c r="LW141" s="29"/>
      <c r="LX141" s="29"/>
      <c r="LY141" s="29"/>
      <c r="LZ141" s="29"/>
      <c r="MA141" s="29"/>
      <c r="MB141" s="29"/>
      <c r="MC141" s="29"/>
      <c r="MD141" s="29"/>
      <c r="ME141" s="29"/>
      <c r="MF141" s="29"/>
      <c r="MG141" s="29"/>
      <c r="MH141" s="29"/>
      <c r="MI141" s="29"/>
      <c r="MJ141" s="29"/>
      <c r="MK141" s="29"/>
      <c r="ML141" s="29"/>
    </row>
    <row r="142" spans="1:350" s="3" customFormat="1" ht="29.25" customHeight="1" outlineLevel="1" thickBot="1">
      <c r="A142" s="33"/>
      <c r="B142" s="91"/>
      <c r="C142" s="41"/>
      <c r="D142" s="141"/>
      <c r="E142" s="141"/>
      <c r="F142" s="14"/>
      <c r="G142" s="14"/>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c r="CL142" s="29"/>
      <c r="CM142" s="29"/>
      <c r="CN142" s="29"/>
      <c r="CO142" s="29"/>
      <c r="CP142" s="29"/>
      <c r="CQ142" s="29"/>
      <c r="CR142" s="29"/>
      <c r="CS142" s="29"/>
      <c r="CT142" s="29"/>
      <c r="CU142" s="29"/>
      <c r="CV142" s="29"/>
      <c r="CW142" s="29"/>
      <c r="CX142" s="29"/>
      <c r="CY142" s="29"/>
      <c r="CZ142" s="29"/>
      <c r="DA142" s="29"/>
      <c r="DB142" s="29"/>
      <c r="DC142" s="29"/>
      <c r="DD142" s="29"/>
      <c r="DE142" s="29"/>
      <c r="DF142" s="29"/>
      <c r="DG142" s="29"/>
      <c r="DH142" s="29"/>
      <c r="DI142" s="29"/>
      <c r="DJ142" s="29"/>
      <c r="DK142" s="29"/>
      <c r="DL142" s="29"/>
      <c r="DM142" s="29"/>
      <c r="DN142" s="29"/>
      <c r="DO142" s="29"/>
      <c r="DP142" s="29"/>
      <c r="DQ142" s="29"/>
      <c r="DR142" s="29"/>
      <c r="DS142" s="29"/>
      <c r="DT142" s="29"/>
      <c r="DU142" s="29"/>
      <c r="DV142" s="29"/>
      <c r="DW142" s="29"/>
      <c r="DX142" s="29"/>
      <c r="DY142" s="29"/>
      <c r="DZ142" s="29"/>
      <c r="EA142" s="29"/>
      <c r="EB142" s="29"/>
      <c r="EC142" s="29"/>
      <c r="ED142" s="29"/>
      <c r="EE142" s="29"/>
      <c r="EF142" s="29"/>
      <c r="EG142" s="29"/>
      <c r="EH142" s="29"/>
      <c r="EI142" s="29"/>
      <c r="EJ142" s="29"/>
      <c r="EK142" s="29"/>
      <c r="EL142" s="29"/>
      <c r="EM142" s="29"/>
      <c r="EN142" s="29"/>
      <c r="EO142" s="29"/>
      <c r="EP142" s="29"/>
      <c r="EQ142" s="29"/>
      <c r="ER142" s="29"/>
      <c r="ES142" s="29"/>
      <c r="ET142" s="29"/>
      <c r="EU142" s="29"/>
      <c r="EV142" s="29"/>
      <c r="EW142" s="29"/>
      <c r="EX142" s="29"/>
      <c r="EY142" s="29"/>
      <c r="EZ142" s="29"/>
      <c r="FA142" s="29"/>
      <c r="FB142" s="29"/>
      <c r="FC142" s="29"/>
      <c r="FD142" s="29"/>
      <c r="FE142" s="29"/>
      <c r="FF142" s="29"/>
      <c r="FG142" s="29"/>
      <c r="FH142" s="29"/>
      <c r="FI142" s="29"/>
      <c r="FJ142" s="29"/>
      <c r="FK142" s="29"/>
      <c r="FL142" s="29"/>
      <c r="FM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c r="GI142" s="29"/>
      <c r="GJ142" s="29"/>
      <c r="GK142" s="29"/>
      <c r="GL142" s="29"/>
      <c r="GM142" s="29"/>
      <c r="GN142" s="29"/>
      <c r="GO142" s="29"/>
      <c r="GP142" s="29"/>
      <c r="GQ142" s="29"/>
      <c r="GR142" s="29"/>
      <c r="GS142" s="29"/>
      <c r="GT142" s="29"/>
      <c r="GU142" s="29"/>
      <c r="GV142" s="29"/>
      <c r="GW142" s="29"/>
      <c r="GX142" s="29"/>
      <c r="GY142" s="29"/>
      <c r="GZ142" s="29"/>
      <c r="HA142" s="29"/>
      <c r="HB142" s="29"/>
      <c r="HC142" s="29"/>
      <c r="HD142" s="29"/>
      <c r="HE142" s="29"/>
      <c r="HF142" s="29"/>
      <c r="HG142" s="29"/>
      <c r="HH142" s="29"/>
      <c r="HI142" s="29"/>
      <c r="HJ142" s="29"/>
      <c r="HK142" s="29"/>
      <c r="HL142" s="29"/>
      <c r="HM142" s="29"/>
      <c r="HN142" s="29"/>
      <c r="HO142" s="29"/>
      <c r="HP142" s="29"/>
      <c r="HQ142" s="29"/>
      <c r="HR142" s="29"/>
      <c r="HS142" s="29"/>
      <c r="HT142" s="29"/>
      <c r="HU142" s="29"/>
      <c r="HV142" s="29"/>
      <c r="HW142" s="29"/>
      <c r="HX142" s="29"/>
      <c r="HY142" s="29"/>
      <c r="HZ142" s="29"/>
      <c r="IA142" s="29"/>
      <c r="IB142" s="29"/>
      <c r="IC142" s="29"/>
      <c r="ID142" s="29"/>
      <c r="IE142" s="29"/>
      <c r="IF142" s="29"/>
      <c r="IG142" s="29"/>
      <c r="IH142" s="29"/>
      <c r="II142" s="29"/>
      <c r="IJ142" s="29"/>
      <c r="IK142" s="29"/>
      <c r="IL142" s="29"/>
      <c r="IM142" s="29"/>
      <c r="IN142" s="29"/>
      <c r="IO142" s="29"/>
      <c r="IP142" s="29"/>
      <c r="IQ142" s="29"/>
      <c r="IR142" s="29"/>
      <c r="IS142" s="29"/>
      <c r="IT142" s="29"/>
      <c r="IU142" s="29"/>
      <c r="IV142" s="29"/>
      <c r="IW142" s="29"/>
      <c r="IX142" s="29"/>
      <c r="IY142" s="29"/>
      <c r="IZ142" s="29"/>
      <c r="JA142" s="29"/>
      <c r="JB142" s="29"/>
      <c r="JC142" s="29"/>
      <c r="JD142" s="29"/>
      <c r="JE142" s="29"/>
      <c r="JF142" s="29"/>
      <c r="JG142" s="29"/>
      <c r="JH142" s="29"/>
      <c r="JI142" s="29"/>
      <c r="JJ142" s="29"/>
      <c r="JK142" s="29"/>
      <c r="JL142" s="29"/>
      <c r="JM142" s="29"/>
      <c r="JN142" s="29"/>
      <c r="JO142" s="29"/>
      <c r="JP142" s="29"/>
      <c r="JQ142" s="29"/>
      <c r="JR142" s="29"/>
      <c r="JS142" s="29"/>
      <c r="JT142" s="29"/>
      <c r="JU142" s="29"/>
      <c r="JV142" s="29"/>
      <c r="JW142" s="29"/>
      <c r="JX142" s="29"/>
      <c r="JY142" s="29"/>
      <c r="JZ142" s="29"/>
      <c r="KA142" s="29"/>
      <c r="KB142" s="29"/>
      <c r="KC142" s="29"/>
      <c r="KD142" s="29"/>
      <c r="KE142" s="29"/>
      <c r="KF142" s="29"/>
      <c r="KG142" s="29"/>
      <c r="KH142" s="29"/>
      <c r="KI142" s="29"/>
      <c r="KJ142" s="29"/>
      <c r="KK142" s="29"/>
      <c r="KL142" s="29"/>
      <c r="KM142" s="29"/>
      <c r="KN142" s="29"/>
      <c r="KO142" s="29"/>
      <c r="KP142" s="29"/>
      <c r="KQ142" s="29"/>
      <c r="KR142" s="29"/>
      <c r="KS142" s="29"/>
      <c r="KT142" s="29"/>
      <c r="KU142" s="29"/>
      <c r="KV142" s="29"/>
      <c r="KW142" s="29"/>
      <c r="KX142" s="29"/>
      <c r="KY142" s="29"/>
      <c r="KZ142" s="29"/>
      <c r="LA142" s="29"/>
      <c r="LB142" s="29"/>
      <c r="LC142" s="29"/>
      <c r="LD142" s="29"/>
      <c r="LE142" s="29"/>
      <c r="LF142" s="29"/>
      <c r="LG142" s="29"/>
      <c r="LH142" s="29"/>
      <c r="LI142" s="29"/>
      <c r="LJ142" s="29"/>
      <c r="LK142" s="29"/>
      <c r="LL142" s="29"/>
      <c r="LM142" s="29"/>
      <c r="LN142" s="29"/>
      <c r="LO142" s="29"/>
      <c r="LP142" s="29"/>
      <c r="LQ142" s="29"/>
      <c r="LR142" s="29"/>
      <c r="LS142" s="29"/>
      <c r="LT142" s="29"/>
      <c r="LU142" s="29"/>
      <c r="LV142" s="29"/>
      <c r="LW142" s="29"/>
      <c r="LX142" s="29"/>
      <c r="LY142" s="29"/>
      <c r="LZ142" s="29"/>
      <c r="MA142" s="29"/>
      <c r="MB142" s="29"/>
      <c r="MC142" s="29"/>
      <c r="MD142" s="29"/>
      <c r="ME142" s="29"/>
      <c r="MF142" s="29"/>
      <c r="MG142" s="29"/>
      <c r="MH142" s="29"/>
      <c r="MI142" s="29"/>
      <c r="MJ142" s="29"/>
      <c r="MK142" s="29"/>
      <c r="ML142" s="29"/>
    </row>
    <row r="143" spans="1:350" s="3" customFormat="1" ht="29.25" customHeight="1" outlineLevel="1" thickBot="1">
      <c r="A143" s="33"/>
      <c r="B143" s="91"/>
      <c r="C143" s="41"/>
      <c r="D143" s="141"/>
      <c r="E143" s="141"/>
      <c r="F143" s="14"/>
      <c r="G143" s="14"/>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c r="CL143" s="29"/>
      <c r="CM143" s="29"/>
      <c r="CN143" s="29"/>
      <c r="CO143" s="29"/>
      <c r="CP143" s="29"/>
      <c r="CQ143" s="29"/>
      <c r="CR143" s="29"/>
      <c r="CS143" s="29"/>
      <c r="CT143" s="29"/>
      <c r="CU143" s="29"/>
      <c r="CV143" s="29"/>
      <c r="CW143" s="29"/>
      <c r="CX143" s="29"/>
      <c r="CY143" s="29"/>
      <c r="CZ143" s="29"/>
      <c r="DA143" s="29"/>
      <c r="DB143" s="29"/>
      <c r="DC143" s="29"/>
      <c r="DD143" s="29"/>
      <c r="DE143" s="29"/>
      <c r="DF143" s="29"/>
      <c r="DG143" s="29"/>
      <c r="DH143" s="29"/>
      <c r="DI143" s="29"/>
      <c r="DJ143" s="29"/>
      <c r="DK143" s="29"/>
      <c r="DL143" s="29"/>
      <c r="DM143" s="29"/>
      <c r="DN143" s="29"/>
      <c r="DO143" s="29"/>
      <c r="DP143" s="29"/>
      <c r="DQ143" s="29"/>
      <c r="DR143" s="29"/>
      <c r="DS143" s="29"/>
      <c r="DT143" s="29"/>
      <c r="DU143" s="29"/>
      <c r="DV143" s="29"/>
      <c r="DW143" s="29"/>
      <c r="DX143" s="29"/>
      <c r="DY143" s="29"/>
      <c r="DZ143" s="29"/>
      <c r="EA143" s="29"/>
      <c r="EB143" s="29"/>
      <c r="EC143" s="29"/>
      <c r="ED143" s="29"/>
      <c r="EE143" s="29"/>
      <c r="EF143" s="29"/>
      <c r="EG143" s="29"/>
      <c r="EH143" s="29"/>
      <c r="EI143" s="29"/>
      <c r="EJ143" s="29"/>
      <c r="EK143" s="29"/>
      <c r="EL143" s="29"/>
      <c r="EM143" s="29"/>
      <c r="EN143" s="29"/>
      <c r="EO143" s="29"/>
      <c r="EP143" s="29"/>
      <c r="EQ143" s="29"/>
      <c r="ER143" s="29"/>
      <c r="ES143" s="29"/>
      <c r="ET143" s="29"/>
      <c r="EU143" s="29"/>
      <c r="EV143" s="29"/>
      <c r="EW143" s="29"/>
      <c r="EX143" s="29"/>
      <c r="EY143" s="29"/>
      <c r="EZ143" s="29"/>
      <c r="FA143" s="29"/>
      <c r="FB143" s="29"/>
      <c r="FC143" s="29"/>
      <c r="FD143" s="29"/>
      <c r="FE143" s="29"/>
      <c r="FF143" s="29"/>
      <c r="FG143" s="29"/>
      <c r="FH143" s="29"/>
      <c r="FI143" s="29"/>
      <c r="FJ143" s="29"/>
      <c r="FK143" s="29"/>
      <c r="FL143" s="29"/>
      <c r="FM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c r="GI143" s="29"/>
      <c r="GJ143" s="29"/>
      <c r="GK143" s="29"/>
      <c r="GL143" s="29"/>
      <c r="GM143" s="29"/>
      <c r="GN143" s="29"/>
      <c r="GO143" s="29"/>
      <c r="GP143" s="29"/>
      <c r="GQ143" s="29"/>
      <c r="GR143" s="29"/>
      <c r="GS143" s="29"/>
      <c r="GT143" s="29"/>
      <c r="GU143" s="29"/>
      <c r="GV143" s="29"/>
      <c r="GW143" s="29"/>
      <c r="GX143" s="29"/>
      <c r="GY143" s="29"/>
      <c r="GZ143" s="29"/>
      <c r="HA143" s="29"/>
      <c r="HB143" s="29"/>
      <c r="HC143" s="29"/>
      <c r="HD143" s="29"/>
      <c r="HE143" s="29"/>
      <c r="HF143" s="29"/>
      <c r="HG143" s="29"/>
      <c r="HH143" s="29"/>
      <c r="HI143" s="29"/>
      <c r="HJ143" s="29"/>
      <c r="HK143" s="29"/>
      <c r="HL143" s="29"/>
      <c r="HM143" s="29"/>
      <c r="HN143" s="29"/>
      <c r="HO143" s="29"/>
      <c r="HP143" s="29"/>
      <c r="HQ143" s="29"/>
      <c r="HR143" s="29"/>
      <c r="HS143" s="29"/>
      <c r="HT143" s="29"/>
      <c r="HU143" s="29"/>
      <c r="HV143" s="29"/>
      <c r="HW143" s="29"/>
      <c r="HX143" s="29"/>
      <c r="HY143" s="29"/>
      <c r="HZ143" s="29"/>
      <c r="IA143" s="29"/>
      <c r="IB143" s="29"/>
      <c r="IC143" s="29"/>
      <c r="ID143" s="29"/>
      <c r="IE143" s="29"/>
      <c r="IF143" s="29"/>
      <c r="IG143" s="29"/>
      <c r="IH143" s="29"/>
      <c r="II143" s="29"/>
      <c r="IJ143" s="29"/>
      <c r="IK143" s="29"/>
      <c r="IL143" s="29"/>
      <c r="IM143" s="29"/>
      <c r="IN143" s="29"/>
      <c r="IO143" s="29"/>
      <c r="IP143" s="29"/>
      <c r="IQ143" s="29"/>
      <c r="IR143" s="29"/>
      <c r="IS143" s="29"/>
      <c r="IT143" s="29"/>
      <c r="IU143" s="29"/>
      <c r="IV143" s="29"/>
      <c r="IW143" s="29"/>
      <c r="IX143" s="29"/>
      <c r="IY143" s="29"/>
      <c r="IZ143" s="29"/>
      <c r="JA143" s="29"/>
      <c r="JB143" s="29"/>
      <c r="JC143" s="29"/>
      <c r="JD143" s="29"/>
      <c r="JE143" s="29"/>
      <c r="JF143" s="29"/>
      <c r="JG143" s="29"/>
      <c r="JH143" s="29"/>
      <c r="JI143" s="29"/>
      <c r="JJ143" s="29"/>
      <c r="JK143" s="29"/>
      <c r="JL143" s="29"/>
      <c r="JM143" s="29"/>
      <c r="JN143" s="29"/>
      <c r="JO143" s="29"/>
      <c r="JP143" s="29"/>
      <c r="JQ143" s="29"/>
      <c r="JR143" s="29"/>
      <c r="JS143" s="29"/>
      <c r="JT143" s="29"/>
      <c r="JU143" s="29"/>
      <c r="JV143" s="29"/>
      <c r="JW143" s="29"/>
      <c r="JX143" s="29"/>
      <c r="JY143" s="29"/>
      <c r="JZ143" s="29"/>
      <c r="KA143" s="29"/>
      <c r="KB143" s="29"/>
      <c r="KC143" s="29"/>
      <c r="KD143" s="29"/>
      <c r="KE143" s="29"/>
      <c r="KF143" s="29"/>
      <c r="KG143" s="29"/>
      <c r="KH143" s="29"/>
      <c r="KI143" s="29"/>
      <c r="KJ143" s="29"/>
      <c r="KK143" s="29"/>
      <c r="KL143" s="29"/>
      <c r="KM143" s="29"/>
      <c r="KN143" s="29"/>
      <c r="KO143" s="29"/>
      <c r="KP143" s="29"/>
      <c r="KQ143" s="29"/>
      <c r="KR143" s="29"/>
      <c r="KS143" s="29"/>
      <c r="KT143" s="29"/>
      <c r="KU143" s="29"/>
      <c r="KV143" s="29"/>
      <c r="KW143" s="29"/>
      <c r="KX143" s="29"/>
      <c r="KY143" s="29"/>
      <c r="KZ143" s="29"/>
      <c r="LA143" s="29"/>
      <c r="LB143" s="29"/>
      <c r="LC143" s="29"/>
      <c r="LD143" s="29"/>
      <c r="LE143" s="29"/>
      <c r="LF143" s="29"/>
      <c r="LG143" s="29"/>
      <c r="LH143" s="29"/>
      <c r="LI143" s="29"/>
      <c r="LJ143" s="29"/>
      <c r="LK143" s="29"/>
      <c r="LL143" s="29"/>
      <c r="LM143" s="29"/>
      <c r="LN143" s="29"/>
      <c r="LO143" s="29"/>
      <c r="LP143" s="29"/>
      <c r="LQ143" s="29"/>
      <c r="LR143" s="29"/>
      <c r="LS143" s="29"/>
      <c r="LT143" s="29"/>
      <c r="LU143" s="29"/>
      <c r="LV143" s="29"/>
      <c r="LW143" s="29"/>
      <c r="LX143" s="29"/>
      <c r="LY143" s="29"/>
      <c r="LZ143" s="29"/>
      <c r="MA143" s="29"/>
      <c r="MB143" s="29"/>
      <c r="MC143" s="29"/>
      <c r="MD143" s="29"/>
      <c r="ME143" s="29"/>
      <c r="MF143" s="29"/>
      <c r="MG143" s="29"/>
      <c r="MH143" s="29"/>
      <c r="MI143" s="29"/>
      <c r="MJ143" s="29"/>
      <c r="MK143" s="29"/>
      <c r="ML143" s="29"/>
    </row>
    <row r="144" spans="1:350" s="3" customFormat="1" ht="29.25" customHeight="1" outlineLevel="1" thickBot="1">
      <c r="A144" s="33"/>
      <c r="B144" s="91"/>
      <c r="C144" s="41"/>
      <c r="D144" s="141"/>
      <c r="E144" s="141"/>
      <c r="F144" s="14"/>
      <c r="G144" s="14">
        <v>53</v>
      </c>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c r="CL144" s="29"/>
      <c r="CM144" s="29"/>
      <c r="CN144" s="29"/>
      <c r="CO144" s="29"/>
      <c r="CP144" s="29"/>
      <c r="CQ144" s="29"/>
      <c r="CR144" s="29"/>
      <c r="CS144" s="29"/>
      <c r="CT144" s="29"/>
      <c r="CU144" s="29"/>
      <c r="CV144" s="29"/>
      <c r="CW144" s="29"/>
      <c r="CX144" s="29"/>
      <c r="CY144" s="29"/>
      <c r="CZ144" s="29"/>
      <c r="DA144" s="29"/>
      <c r="DB144" s="29"/>
      <c r="DC144" s="29"/>
      <c r="DD144" s="29"/>
      <c r="DE144" s="29"/>
      <c r="DF144" s="29"/>
      <c r="DG144" s="29"/>
      <c r="DH144" s="29"/>
      <c r="DI144" s="29"/>
      <c r="DJ144" s="29"/>
      <c r="DK144" s="29"/>
      <c r="DL144" s="29"/>
      <c r="DM144" s="29"/>
      <c r="DN144" s="29"/>
      <c r="DO144" s="29"/>
      <c r="DP144" s="29"/>
      <c r="DQ144" s="29"/>
      <c r="DR144" s="29"/>
      <c r="DS144" s="29"/>
      <c r="DT144" s="29"/>
      <c r="DU144" s="29"/>
      <c r="DV144" s="29"/>
      <c r="DW144" s="29"/>
      <c r="DX144" s="29"/>
      <c r="DY144" s="29"/>
      <c r="DZ144" s="29"/>
      <c r="EA144" s="29"/>
      <c r="EB144" s="29"/>
      <c r="EC144" s="29"/>
      <c r="ED144" s="29"/>
      <c r="EE144" s="29"/>
      <c r="EF144" s="29"/>
      <c r="EG144" s="29"/>
      <c r="EH144" s="29"/>
      <c r="EI144" s="29"/>
      <c r="EJ144" s="29"/>
      <c r="EK144" s="29"/>
      <c r="EL144" s="29"/>
      <c r="EM144" s="29"/>
      <c r="EN144" s="29"/>
      <c r="EO144" s="29"/>
      <c r="EP144" s="29"/>
      <c r="EQ144" s="29"/>
      <c r="ER144" s="29"/>
      <c r="ES144" s="29"/>
      <c r="ET144" s="29"/>
      <c r="EU144" s="29"/>
      <c r="EV144" s="29"/>
      <c r="EW144" s="29"/>
      <c r="EX144" s="29"/>
      <c r="EY144" s="29"/>
      <c r="EZ144" s="29"/>
      <c r="FA144" s="29"/>
      <c r="FB144" s="29"/>
      <c r="FC144" s="29"/>
      <c r="FD144" s="29"/>
      <c r="FE144" s="29"/>
      <c r="FF144" s="29"/>
      <c r="FG144" s="29"/>
      <c r="FH144" s="29"/>
      <c r="FI144" s="29"/>
      <c r="FJ144" s="29"/>
      <c r="FK144" s="29"/>
      <c r="FL144" s="29"/>
      <c r="FM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c r="GL144" s="29"/>
      <c r="GM144" s="29"/>
      <c r="GN144" s="29"/>
      <c r="GO144" s="29"/>
      <c r="GP144" s="29"/>
      <c r="GQ144" s="29"/>
      <c r="GR144" s="29"/>
      <c r="GS144" s="29"/>
      <c r="GT144" s="29"/>
      <c r="GU144" s="29"/>
      <c r="GV144" s="29"/>
      <c r="GW144" s="29"/>
      <c r="GX144" s="29"/>
      <c r="GY144" s="29"/>
      <c r="GZ144" s="29"/>
      <c r="HA144" s="29"/>
      <c r="HB144" s="29"/>
      <c r="HC144" s="29"/>
      <c r="HD144" s="29"/>
      <c r="HE144" s="29"/>
      <c r="HF144" s="29"/>
      <c r="HG144" s="29"/>
      <c r="HH144" s="29"/>
      <c r="HI144" s="29"/>
      <c r="HJ144" s="29"/>
      <c r="HK144" s="29"/>
      <c r="HL144" s="29"/>
      <c r="HM144" s="29"/>
      <c r="HN144" s="29"/>
      <c r="HO144" s="29"/>
      <c r="HP144" s="29"/>
      <c r="HQ144" s="29"/>
      <c r="HR144" s="29"/>
      <c r="HS144" s="29"/>
      <c r="HT144" s="29"/>
      <c r="HU144" s="29"/>
      <c r="HV144" s="29"/>
      <c r="HW144" s="29"/>
      <c r="HX144" s="29"/>
      <c r="HY144" s="29"/>
      <c r="HZ144" s="29"/>
      <c r="IA144" s="29"/>
      <c r="IB144" s="29"/>
      <c r="IC144" s="29"/>
      <c r="ID144" s="29"/>
      <c r="IE144" s="29"/>
      <c r="IF144" s="29"/>
      <c r="IG144" s="29"/>
      <c r="IH144" s="29"/>
      <c r="II144" s="29"/>
      <c r="IJ144" s="29"/>
      <c r="IK144" s="29"/>
      <c r="IL144" s="29"/>
      <c r="IM144" s="29"/>
      <c r="IN144" s="29"/>
      <c r="IO144" s="29"/>
      <c r="IP144" s="29"/>
      <c r="IQ144" s="29"/>
      <c r="IR144" s="29"/>
      <c r="IS144" s="29"/>
      <c r="IT144" s="29"/>
      <c r="IU144" s="29"/>
      <c r="IV144" s="29"/>
      <c r="IW144" s="29"/>
      <c r="IX144" s="29"/>
      <c r="IY144" s="29"/>
      <c r="IZ144" s="29"/>
      <c r="JA144" s="29"/>
      <c r="JB144" s="29"/>
      <c r="JC144" s="29"/>
      <c r="JD144" s="29"/>
      <c r="JE144" s="29"/>
      <c r="JF144" s="29"/>
      <c r="JG144" s="29"/>
      <c r="JH144" s="29"/>
      <c r="JI144" s="29"/>
      <c r="JJ144" s="29"/>
      <c r="JK144" s="29"/>
      <c r="JL144" s="29"/>
      <c r="JM144" s="29"/>
      <c r="JN144" s="29"/>
      <c r="JO144" s="29"/>
      <c r="JP144" s="29"/>
      <c r="JQ144" s="29"/>
      <c r="JR144" s="29"/>
      <c r="JS144" s="29"/>
      <c r="JT144" s="29"/>
      <c r="JU144" s="29"/>
      <c r="JV144" s="29"/>
      <c r="JW144" s="29"/>
      <c r="JX144" s="29"/>
      <c r="JY144" s="29"/>
      <c r="JZ144" s="29"/>
      <c r="KA144" s="29"/>
      <c r="KB144" s="29"/>
      <c r="KC144" s="29"/>
      <c r="KD144" s="29"/>
      <c r="KE144" s="29"/>
      <c r="KF144" s="29"/>
      <c r="KG144" s="29"/>
      <c r="KH144" s="29"/>
      <c r="KI144" s="29"/>
      <c r="KJ144" s="29"/>
      <c r="KK144" s="29"/>
      <c r="KL144" s="29"/>
      <c r="KM144" s="29"/>
      <c r="KN144" s="29"/>
      <c r="KO144" s="29"/>
      <c r="KP144" s="29"/>
      <c r="KQ144" s="29"/>
      <c r="KR144" s="29"/>
      <c r="KS144" s="29"/>
      <c r="KT144" s="29"/>
      <c r="KU144" s="29"/>
      <c r="KV144" s="29"/>
      <c r="KW144" s="29"/>
      <c r="KX144" s="29"/>
      <c r="KY144" s="29"/>
      <c r="KZ144" s="29"/>
      <c r="LA144" s="29"/>
      <c r="LB144" s="29"/>
      <c r="LC144" s="29"/>
      <c r="LD144" s="29"/>
      <c r="LE144" s="29"/>
      <c r="LF144" s="29"/>
      <c r="LG144" s="29"/>
      <c r="LH144" s="29"/>
      <c r="LI144" s="29"/>
      <c r="LJ144" s="29"/>
      <c r="LK144" s="29"/>
      <c r="LL144" s="29"/>
      <c r="LM144" s="29"/>
      <c r="LN144" s="29"/>
      <c r="LO144" s="29"/>
      <c r="LP144" s="29"/>
      <c r="LQ144" s="29"/>
      <c r="LR144" s="29"/>
      <c r="LS144" s="29"/>
      <c r="LT144" s="29"/>
      <c r="LU144" s="29"/>
      <c r="LV144" s="29"/>
      <c r="LW144" s="29"/>
      <c r="LX144" s="29"/>
      <c r="LY144" s="29"/>
      <c r="LZ144" s="29"/>
      <c r="MA144" s="29"/>
      <c r="MB144" s="29"/>
      <c r="MC144" s="29"/>
      <c r="MD144" s="29"/>
      <c r="ME144" s="29"/>
      <c r="MF144" s="29"/>
      <c r="MG144" s="29"/>
      <c r="MH144" s="29"/>
      <c r="MI144" s="29"/>
      <c r="MJ144" s="29"/>
      <c r="MK144" s="29"/>
      <c r="ML144" s="29"/>
    </row>
    <row r="145" spans="1:350" s="3" customFormat="1" ht="29.25" customHeight="1" thickBot="1">
      <c r="A145" s="33"/>
      <c r="B145" s="184" t="s">
        <v>234</v>
      </c>
      <c r="C145" s="184"/>
      <c r="D145" s="184"/>
      <c r="E145" s="184"/>
      <c r="F145" s="14"/>
      <c r="G145" s="14"/>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c r="CL145" s="29"/>
      <c r="CM145" s="29"/>
      <c r="CN145" s="29"/>
      <c r="CO145" s="29"/>
      <c r="CP145" s="29"/>
      <c r="CQ145" s="29"/>
      <c r="CR145" s="29"/>
      <c r="CS145" s="29"/>
      <c r="CT145" s="29"/>
      <c r="CU145" s="29"/>
      <c r="CV145" s="29"/>
      <c r="CW145" s="29"/>
      <c r="CX145" s="29"/>
      <c r="CY145" s="29"/>
      <c r="CZ145" s="29"/>
      <c r="DA145" s="29"/>
      <c r="DB145" s="29"/>
      <c r="DC145" s="29"/>
      <c r="DD145" s="29"/>
      <c r="DE145" s="29"/>
      <c r="DF145" s="29"/>
      <c r="DG145" s="29"/>
      <c r="DH145" s="29"/>
      <c r="DI145" s="29"/>
      <c r="DJ145" s="29"/>
      <c r="DK145" s="29"/>
      <c r="DL145" s="29"/>
      <c r="DM145" s="29"/>
      <c r="DN145" s="29"/>
      <c r="DO145" s="29"/>
      <c r="DP145" s="29"/>
      <c r="DQ145" s="29"/>
      <c r="DR145" s="29"/>
      <c r="DS145" s="29"/>
      <c r="DT145" s="29"/>
      <c r="DU145" s="29"/>
      <c r="DV145" s="29"/>
      <c r="DW145" s="29"/>
      <c r="DX145" s="29"/>
      <c r="DY145" s="29"/>
      <c r="DZ145" s="29"/>
      <c r="EA145" s="29"/>
      <c r="EB145" s="29"/>
      <c r="EC145" s="29"/>
      <c r="ED145" s="29"/>
      <c r="EE145" s="29"/>
      <c r="EF145" s="29"/>
      <c r="EG145" s="29"/>
      <c r="EH145" s="29"/>
      <c r="EI145" s="29"/>
      <c r="EJ145" s="29"/>
      <c r="EK145" s="29"/>
      <c r="EL145" s="29"/>
      <c r="EM145" s="29"/>
      <c r="EN145" s="29"/>
      <c r="EO145" s="29"/>
      <c r="EP145" s="29"/>
      <c r="EQ145" s="29"/>
      <c r="ER145" s="29"/>
      <c r="ES145" s="29"/>
      <c r="ET145" s="29"/>
      <c r="EU145" s="29"/>
      <c r="EV145" s="29"/>
      <c r="EW145" s="29"/>
      <c r="EX145" s="29"/>
      <c r="EY145" s="29"/>
      <c r="EZ145" s="29"/>
      <c r="FA145" s="29"/>
      <c r="FB145" s="29"/>
      <c r="FC145" s="29"/>
      <c r="FD145" s="29"/>
      <c r="FE145" s="29"/>
      <c r="FF145" s="29"/>
      <c r="FG145" s="29"/>
      <c r="FH145" s="29"/>
      <c r="FI145" s="29"/>
      <c r="FJ145" s="29"/>
      <c r="FK145" s="29"/>
      <c r="FL145" s="29"/>
      <c r="FM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c r="GL145" s="29"/>
      <c r="GM145" s="29"/>
      <c r="GN145" s="29"/>
      <c r="GO145" s="29"/>
      <c r="GP145" s="29"/>
      <c r="GQ145" s="29"/>
      <c r="GR145" s="29"/>
      <c r="GS145" s="29"/>
      <c r="GT145" s="29"/>
      <c r="GU145" s="29"/>
      <c r="GV145" s="29"/>
      <c r="GW145" s="29"/>
      <c r="GX145" s="29"/>
      <c r="GY145" s="29"/>
      <c r="GZ145" s="29"/>
      <c r="HA145" s="29"/>
      <c r="HB145" s="29"/>
      <c r="HC145" s="29"/>
      <c r="HD145" s="29"/>
      <c r="HE145" s="29"/>
      <c r="HF145" s="29"/>
      <c r="HG145" s="29"/>
      <c r="HH145" s="29"/>
      <c r="HI145" s="29"/>
      <c r="HJ145" s="29"/>
      <c r="HK145" s="29"/>
      <c r="HL145" s="29"/>
      <c r="HM145" s="29"/>
      <c r="HN145" s="29"/>
      <c r="HO145" s="29"/>
      <c r="HP145" s="29"/>
      <c r="HQ145" s="29"/>
      <c r="HR145" s="29"/>
      <c r="HS145" s="29"/>
      <c r="HT145" s="29"/>
      <c r="HU145" s="29"/>
      <c r="HV145" s="29"/>
      <c r="HW145" s="29"/>
      <c r="HX145" s="29"/>
      <c r="HY145" s="29"/>
      <c r="HZ145" s="29"/>
      <c r="IA145" s="29"/>
      <c r="IB145" s="29"/>
      <c r="IC145" s="29"/>
      <c r="ID145" s="29"/>
      <c r="IE145" s="29"/>
      <c r="IF145" s="29"/>
      <c r="IG145" s="29"/>
      <c r="IH145" s="29"/>
      <c r="II145" s="29"/>
      <c r="IJ145" s="29"/>
      <c r="IK145" s="29"/>
      <c r="IL145" s="29"/>
      <c r="IM145" s="29"/>
      <c r="IN145" s="29"/>
      <c r="IO145" s="29"/>
      <c r="IP145" s="29"/>
      <c r="IQ145" s="29"/>
      <c r="IR145" s="29"/>
      <c r="IS145" s="29"/>
      <c r="IT145" s="29"/>
      <c r="IU145" s="29"/>
      <c r="IV145" s="29"/>
      <c r="IW145" s="29"/>
      <c r="IX145" s="29"/>
      <c r="IY145" s="29"/>
      <c r="IZ145" s="29"/>
      <c r="JA145" s="29"/>
      <c r="JB145" s="29"/>
      <c r="JC145" s="29"/>
      <c r="JD145" s="29"/>
      <c r="JE145" s="29"/>
      <c r="JF145" s="29"/>
      <c r="JG145" s="29"/>
      <c r="JH145" s="29"/>
      <c r="JI145" s="29"/>
      <c r="JJ145" s="29"/>
      <c r="JK145" s="29"/>
      <c r="JL145" s="29"/>
      <c r="JM145" s="29"/>
      <c r="JN145" s="29"/>
      <c r="JO145" s="29"/>
      <c r="JP145" s="29"/>
      <c r="JQ145" s="29"/>
      <c r="JR145" s="29"/>
      <c r="JS145" s="29"/>
      <c r="JT145" s="29"/>
      <c r="JU145" s="29"/>
      <c r="JV145" s="29"/>
      <c r="JW145" s="29"/>
      <c r="JX145" s="29"/>
      <c r="JY145" s="29"/>
      <c r="JZ145" s="29"/>
      <c r="KA145" s="29"/>
      <c r="KB145" s="29"/>
      <c r="KC145" s="29"/>
      <c r="KD145" s="29"/>
      <c r="KE145" s="29"/>
      <c r="KF145" s="29"/>
      <c r="KG145" s="29"/>
      <c r="KH145" s="29"/>
      <c r="KI145" s="29"/>
      <c r="KJ145" s="29"/>
      <c r="KK145" s="29"/>
      <c r="KL145" s="29"/>
      <c r="KM145" s="29"/>
      <c r="KN145" s="29"/>
      <c r="KO145" s="29"/>
      <c r="KP145" s="29"/>
      <c r="KQ145" s="29"/>
      <c r="KR145" s="29"/>
      <c r="KS145" s="29"/>
      <c r="KT145" s="29"/>
      <c r="KU145" s="29"/>
      <c r="KV145" s="29"/>
      <c r="KW145" s="29"/>
      <c r="KX145" s="29"/>
      <c r="KY145" s="29"/>
      <c r="KZ145" s="29"/>
      <c r="LA145" s="29"/>
      <c r="LB145" s="29"/>
      <c r="LC145" s="29"/>
      <c r="LD145" s="29"/>
      <c r="LE145" s="29"/>
      <c r="LF145" s="29"/>
      <c r="LG145" s="29"/>
      <c r="LH145" s="29"/>
      <c r="LI145" s="29"/>
      <c r="LJ145" s="29"/>
      <c r="LK145" s="29"/>
      <c r="LL145" s="29"/>
      <c r="LM145" s="29"/>
      <c r="LN145" s="29"/>
      <c r="LO145" s="29"/>
      <c r="LP145" s="29"/>
      <c r="LQ145" s="29"/>
      <c r="LR145" s="29"/>
      <c r="LS145" s="29"/>
      <c r="LT145" s="29"/>
      <c r="LU145" s="29"/>
      <c r="LV145" s="29"/>
      <c r="LW145" s="29"/>
      <c r="LX145" s="29"/>
      <c r="LY145" s="29"/>
      <c r="LZ145" s="29"/>
      <c r="MA145" s="29"/>
      <c r="MB145" s="29"/>
      <c r="MC145" s="29"/>
      <c r="MD145" s="29"/>
      <c r="ME145" s="29"/>
      <c r="MF145" s="29"/>
      <c r="MG145" s="29"/>
      <c r="MH145" s="29"/>
      <c r="MI145" s="29"/>
      <c r="MJ145" s="29"/>
      <c r="MK145" s="29"/>
      <c r="ML145" s="29"/>
    </row>
    <row r="146" spans="1:350" s="3" customFormat="1" ht="29.25" customHeight="1" outlineLevel="1" thickBot="1">
      <c r="A146" s="34" t="s">
        <v>192</v>
      </c>
      <c r="B146" s="18" t="s">
        <v>235</v>
      </c>
      <c r="C146" s="41"/>
      <c r="D146" s="133"/>
      <c r="E146" s="134"/>
      <c r="F146" s="14"/>
      <c r="G146" s="14" t="str">
        <f t="shared" ca="1" si="311"/>
        <v/>
      </c>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c r="CR146" s="29"/>
      <c r="CS146" s="29"/>
      <c r="CT146" s="29"/>
      <c r="CU146" s="29"/>
      <c r="CV146" s="29"/>
      <c r="CW146" s="29"/>
      <c r="CX146" s="29"/>
      <c r="CY146" s="29"/>
      <c r="CZ146" s="29"/>
      <c r="DA146" s="29"/>
      <c r="DB146" s="29"/>
      <c r="DC146" s="29"/>
      <c r="DD146" s="29"/>
      <c r="DE146" s="29"/>
      <c r="DF146" s="29"/>
      <c r="DG146" s="29"/>
      <c r="DH146" s="29"/>
      <c r="DI146" s="29"/>
      <c r="DJ146" s="29"/>
      <c r="DK146" s="29"/>
      <c r="DL146" s="29"/>
      <c r="DM146" s="29"/>
      <c r="DN146" s="29"/>
      <c r="DO146" s="29"/>
      <c r="DP146" s="29"/>
      <c r="DQ146" s="29"/>
      <c r="DR146" s="29"/>
      <c r="DS146" s="29"/>
      <c r="DT146" s="29"/>
      <c r="DU146" s="29"/>
      <c r="DV146" s="29"/>
      <c r="DW146" s="29"/>
      <c r="DX146" s="29"/>
      <c r="DY146" s="29"/>
      <c r="DZ146" s="29"/>
      <c r="EA146" s="29"/>
      <c r="EB146" s="29"/>
      <c r="EC146" s="29"/>
      <c r="ED146" s="29"/>
      <c r="EE146" s="29"/>
      <c r="EF146" s="29"/>
      <c r="EG146" s="29"/>
      <c r="EH146" s="29"/>
      <c r="EI146" s="29"/>
      <c r="EJ146" s="29"/>
      <c r="EK146" s="29"/>
      <c r="EL146" s="29"/>
      <c r="EM146" s="29"/>
      <c r="EN146" s="29"/>
      <c r="EO146" s="29"/>
      <c r="EP146" s="29"/>
      <c r="EQ146" s="29"/>
      <c r="ER146" s="29"/>
      <c r="ES146" s="29"/>
      <c r="ET146" s="29"/>
      <c r="EU146" s="29"/>
      <c r="EV146" s="29"/>
      <c r="EW146" s="29"/>
      <c r="EX146" s="29"/>
      <c r="EY146" s="29"/>
      <c r="EZ146" s="29"/>
      <c r="FA146" s="29"/>
      <c r="FB146" s="29"/>
      <c r="FC146" s="29"/>
      <c r="FD146" s="29"/>
      <c r="FE146" s="29"/>
      <c r="FF146" s="29"/>
      <c r="FG146" s="29"/>
      <c r="FH146" s="29"/>
      <c r="FI146" s="29"/>
      <c r="FJ146" s="29"/>
      <c r="FK146" s="29"/>
      <c r="FL146" s="29"/>
      <c r="FM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c r="GI146" s="29"/>
      <c r="GJ146" s="29"/>
      <c r="GK146" s="29"/>
      <c r="GL146" s="29"/>
      <c r="GM146" s="29"/>
      <c r="GN146" s="29"/>
      <c r="GO146" s="29"/>
      <c r="GP146" s="29"/>
      <c r="GQ146" s="29"/>
      <c r="GR146" s="29"/>
      <c r="GS146" s="29"/>
      <c r="GT146" s="29"/>
      <c r="GU146" s="29"/>
      <c r="GV146" s="29"/>
      <c r="GW146" s="29"/>
      <c r="GX146" s="29"/>
      <c r="GY146" s="29"/>
      <c r="GZ146" s="29"/>
      <c r="HA146" s="29"/>
      <c r="HB146" s="29"/>
      <c r="HC146" s="29"/>
      <c r="HD146" s="29"/>
      <c r="HE146" s="29"/>
      <c r="HF146" s="29"/>
      <c r="HG146" s="29"/>
      <c r="HH146" s="29"/>
      <c r="HI146" s="29"/>
      <c r="HJ146" s="29"/>
      <c r="HK146" s="29"/>
      <c r="HL146" s="29"/>
      <c r="HM146" s="29"/>
      <c r="HN146" s="29"/>
      <c r="HO146" s="29"/>
      <c r="HP146" s="29"/>
      <c r="HQ146" s="29"/>
      <c r="HR146" s="29"/>
      <c r="HS146" s="29"/>
      <c r="HT146" s="29"/>
      <c r="HU146" s="29"/>
      <c r="HV146" s="29"/>
      <c r="HW146" s="29"/>
      <c r="HX146" s="29"/>
      <c r="HY146" s="29"/>
      <c r="HZ146" s="29"/>
      <c r="IA146" s="29"/>
      <c r="IB146" s="29"/>
      <c r="IC146" s="29"/>
      <c r="ID146" s="29"/>
      <c r="IE146" s="29"/>
      <c r="IF146" s="29"/>
      <c r="IG146" s="29"/>
      <c r="IH146" s="29"/>
      <c r="II146" s="29"/>
      <c r="IJ146" s="29"/>
      <c r="IK146" s="29"/>
      <c r="IL146" s="29"/>
      <c r="IM146" s="29"/>
      <c r="IN146" s="29"/>
      <c r="IO146" s="29"/>
      <c r="IP146" s="29"/>
      <c r="IQ146" s="29"/>
      <c r="IR146" s="29"/>
      <c r="IS146" s="29"/>
      <c r="IT146" s="29"/>
      <c r="IU146" s="29"/>
      <c r="IV146" s="29"/>
      <c r="IW146" s="29"/>
      <c r="IX146" s="29"/>
      <c r="IY146" s="29"/>
      <c r="IZ146" s="29"/>
      <c r="JA146" s="29"/>
      <c r="JB146" s="29"/>
      <c r="JC146" s="29"/>
      <c r="JD146" s="29"/>
      <c r="JE146" s="29"/>
      <c r="JF146" s="29"/>
      <c r="JG146" s="29"/>
      <c r="JH146" s="29"/>
      <c r="JI146" s="29"/>
      <c r="JJ146" s="29"/>
      <c r="JK146" s="29"/>
      <c r="JL146" s="29"/>
      <c r="JM146" s="29"/>
      <c r="JN146" s="29"/>
      <c r="JO146" s="29"/>
      <c r="JP146" s="29"/>
      <c r="JQ146" s="29"/>
      <c r="JR146" s="29"/>
      <c r="JS146" s="29"/>
      <c r="JT146" s="29"/>
      <c r="JU146" s="29"/>
      <c r="JV146" s="29"/>
      <c r="JW146" s="29"/>
      <c r="JX146" s="29"/>
      <c r="JY146" s="29"/>
      <c r="JZ146" s="29"/>
      <c r="KA146" s="29"/>
      <c r="KB146" s="29"/>
      <c r="KC146" s="29"/>
      <c r="KD146" s="29"/>
      <c r="KE146" s="29"/>
      <c r="KF146" s="29"/>
      <c r="KG146" s="29"/>
      <c r="KH146" s="29"/>
      <c r="KI146" s="29"/>
      <c r="KJ146" s="29"/>
      <c r="KK146" s="29"/>
      <c r="KL146" s="29"/>
      <c r="KM146" s="29"/>
      <c r="KN146" s="29"/>
      <c r="KO146" s="29"/>
      <c r="KP146" s="29"/>
      <c r="KQ146" s="29"/>
      <c r="KR146" s="29"/>
      <c r="KS146" s="29"/>
      <c r="KT146" s="29"/>
      <c r="KU146" s="29"/>
      <c r="KV146" s="29"/>
      <c r="KW146" s="29"/>
      <c r="KX146" s="29"/>
      <c r="KY146" s="29"/>
      <c r="KZ146" s="29"/>
      <c r="LA146" s="29"/>
      <c r="LB146" s="29"/>
      <c r="LC146" s="29"/>
      <c r="LD146" s="29"/>
      <c r="LE146" s="29"/>
      <c r="LF146" s="29"/>
      <c r="LG146" s="29"/>
      <c r="LH146" s="29"/>
      <c r="LI146" s="29"/>
      <c r="LJ146" s="29"/>
      <c r="LK146" s="29"/>
      <c r="LL146" s="29"/>
      <c r="LM146" s="29"/>
      <c r="LN146" s="29"/>
      <c r="LO146" s="29"/>
      <c r="LP146" s="29"/>
      <c r="LQ146" s="29"/>
      <c r="LR146" s="29"/>
      <c r="LS146" s="29"/>
      <c r="LT146" s="29"/>
      <c r="LU146" s="29"/>
      <c r="LV146" s="29"/>
      <c r="LW146" s="29"/>
      <c r="LX146" s="29"/>
      <c r="LY146" s="29"/>
      <c r="LZ146" s="29"/>
      <c r="MA146" s="29"/>
      <c r="MB146" s="29"/>
      <c r="MC146" s="29"/>
      <c r="MD146" s="29"/>
      <c r="ME146" s="29"/>
      <c r="MF146" s="29"/>
      <c r="MG146" s="29"/>
      <c r="MH146" s="29"/>
      <c r="MI146" s="29"/>
      <c r="MJ146" s="29"/>
      <c r="MK146" s="29"/>
      <c r="ML146" s="29"/>
    </row>
    <row r="147" spans="1:350" s="3" customFormat="1" ht="29.25" customHeight="1" outlineLevel="1" thickBot="1">
      <c r="A147" s="33"/>
      <c r="B147" s="47" t="s">
        <v>236</v>
      </c>
      <c r="C147" s="42" t="s">
        <v>103</v>
      </c>
      <c r="D147" s="128">
        <v>45964</v>
      </c>
      <c r="E147" s="128">
        <f t="shared" ref="E147:E152" si="328">D147+G147</f>
        <v>46020</v>
      </c>
      <c r="F147" s="14"/>
      <c r="G147" s="14">
        <v>56</v>
      </c>
      <c r="H147" s="29"/>
      <c r="I147" s="29"/>
      <c r="J147" s="29"/>
      <c r="K147" s="29"/>
      <c r="L147" s="29"/>
      <c r="M147" s="29"/>
      <c r="N147" s="29"/>
      <c r="O147" s="29"/>
      <c r="P147" s="29"/>
      <c r="Q147" s="29"/>
      <c r="R147" s="29"/>
      <c r="S147" s="29"/>
      <c r="T147" s="30"/>
      <c r="U147" s="30"/>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c r="CL147" s="29"/>
      <c r="CM147" s="29"/>
      <c r="CN147" s="29"/>
      <c r="CO147" s="29"/>
      <c r="CP147" s="29"/>
      <c r="CQ147" s="29"/>
      <c r="CR147" s="29"/>
      <c r="CS147" s="29"/>
      <c r="CT147" s="29"/>
      <c r="CU147" s="29"/>
      <c r="CV147" s="29"/>
      <c r="CW147" s="29"/>
      <c r="CX147" s="29"/>
      <c r="CY147" s="29"/>
      <c r="CZ147" s="29"/>
      <c r="DA147" s="29"/>
      <c r="DB147" s="29"/>
      <c r="DC147" s="29"/>
      <c r="DD147" s="29"/>
      <c r="DE147" s="29"/>
      <c r="DF147" s="29"/>
      <c r="DG147" s="29"/>
      <c r="DH147" s="29"/>
      <c r="DI147" s="29"/>
      <c r="DJ147" s="29"/>
      <c r="DK147" s="29"/>
      <c r="DL147" s="29"/>
      <c r="DM147" s="29"/>
      <c r="DN147" s="29"/>
      <c r="DO147" s="29"/>
      <c r="DP147" s="29"/>
      <c r="DQ147" s="29"/>
      <c r="DR147" s="29"/>
      <c r="DS147" s="29"/>
      <c r="DT147" s="29"/>
      <c r="DU147" s="29"/>
      <c r="DV147" s="29"/>
      <c r="DW147" s="29"/>
      <c r="DX147" s="29"/>
      <c r="DY147" s="29"/>
      <c r="DZ147" s="29"/>
      <c r="EA147" s="29"/>
      <c r="EB147" s="29"/>
      <c r="EC147" s="29"/>
      <c r="ED147" s="29"/>
      <c r="EE147" s="29"/>
      <c r="EF147" s="29"/>
      <c r="EG147" s="29"/>
      <c r="EH147" s="29"/>
      <c r="EI147" s="29"/>
      <c r="EJ147" s="29"/>
      <c r="EK147" s="29"/>
      <c r="EL147" s="29"/>
      <c r="EM147" s="29"/>
      <c r="EN147" s="29"/>
      <c r="EO147" s="29"/>
      <c r="EP147" s="29"/>
      <c r="EQ147" s="29"/>
      <c r="ER147" s="29"/>
      <c r="ES147" s="29"/>
      <c r="ET147" s="29"/>
      <c r="EU147" s="29"/>
      <c r="EV147" s="29"/>
      <c r="EW147" s="29"/>
      <c r="EX147" s="29"/>
      <c r="EY147" s="29"/>
      <c r="EZ147" s="29"/>
      <c r="FA147" s="29"/>
      <c r="FB147" s="29"/>
      <c r="FC147" s="29"/>
      <c r="FD147" s="29"/>
      <c r="FE147" s="29"/>
      <c r="FF147" s="29"/>
      <c r="FG147" s="29"/>
      <c r="FH147" s="29"/>
      <c r="FI147" s="29"/>
      <c r="FJ147" s="29"/>
      <c r="FK147" s="29"/>
      <c r="FL147" s="29"/>
      <c r="FM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c r="GL147" s="29"/>
      <c r="GM147" s="29"/>
      <c r="GN147" s="29"/>
      <c r="GO147" s="29"/>
      <c r="GP147" s="29"/>
      <c r="GQ147" s="29"/>
      <c r="GR147" s="29"/>
      <c r="GS147" s="29"/>
      <c r="GT147" s="29"/>
      <c r="GU147" s="29"/>
      <c r="GV147" s="29"/>
      <c r="GW147" s="29"/>
      <c r="GX147" s="29"/>
      <c r="GY147" s="29"/>
      <c r="GZ147" s="29"/>
      <c r="HA147" s="29"/>
      <c r="HB147" s="29"/>
      <c r="HC147" s="29"/>
      <c r="HD147" s="29"/>
      <c r="HE147" s="29"/>
      <c r="HF147" s="29"/>
      <c r="HG147" s="29"/>
      <c r="HH147" s="29"/>
      <c r="HI147" s="29"/>
      <c r="HJ147" s="29"/>
      <c r="HK147" s="29"/>
      <c r="HL147" s="29"/>
      <c r="HM147" s="29"/>
      <c r="HN147" s="29"/>
      <c r="HO147" s="29"/>
      <c r="HP147" s="29"/>
      <c r="HQ147" s="29"/>
      <c r="HR147" s="29"/>
      <c r="HS147" s="29"/>
      <c r="HT147" s="29"/>
      <c r="HU147" s="29"/>
      <c r="HV147" s="29"/>
      <c r="HW147" s="29"/>
      <c r="HX147" s="29"/>
      <c r="HY147" s="29"/>
      <c r="HZ147" s="29"/>
      <c r="IA147" s="29"/>
      <c r="IB147" s="29"/>
      <c r="IC147" s="29"/>
      <c r="ID147" s="29"/>
      <c r="IE147" s="29"/>
      <c r="IF147" s="29"/>
      <c r="IG147" s="29"/>
      <c r="IH147" s="29"/>
      <c r="II147" s="29"/>
      <c r="IJ147" s="29"/>
      <c r="IK147" s="29"/>
      <c r="IL147" s="29"/>
      <c r="IM147" s="29"/>
      <c r="IN147" s="29"/>
      <c r="IO147" s="29"/>
      <c r="IP147" s="29"/>
      <c r="IQ147" s="29"/>
      <c r="IR147" s="29"/>
      <c r="IS147" s="29"/>
      <c r="IT147" s="29"/>
      <c r="IU147" s="29"/>
      <c r="IV147" s="29"/>
      <c r="IW147" s="29"/>
      <c r="IX147" s="29"/>
      <c r="IY147" s="29"/>
      <c r="IZ147" s="29"/>
      <c r="JA147" s="29"/>
      <c r="JB147" s="29"/>
      <c r="JC147" s="29"/>
      <c r="JD147" s="29"/>
      <c r="JE147" s="29"/>
      <c r="JF147" s="29"/>
      <c r="JG147" s="29"/>
      <c r="JH147" s="29"/>
      <c r="JI147" s="29"/>
      <c r="JJ147" s="29"/>
      <c r="JK147" s="29"/>
      <c r="JL147" s="29"/>
      <c r="JM147" s="29"/>
      <c r="JN147" s="29"/>
      <c r="JO147" s="29"/>
      <c r="JP147" s="29"/>
      <c r="JQ147" s="29"/>
      <c r="JR147" s="29"/>
      <c r="JS147" s="29"/>
      <c r="JT147" s="29"/>
      <c r="JU147" s="29"/>
      <c r="JV147" s="29"/>
      <c r="JW147" s="29"/>
      <c r="JX147" s="29"/>
      <c r="JY147" s="29"/>
      <c r="JZ147" s="29"/>
      <c r="KA147" s="29"/>
      <c r="KB147" s="29"/>
      <c r="KC147" s="29"/>
      <c r="KD147" s="29"/>
      <c r="KE147" s="29"/>
      <c r="KF147" s="29"/>
      <c r="KG147" s="29"/>
      <c r="KH147" s="29"/>
      <c r="KI147" s="29"/>
      <c r="KJ147" s="29"/>
      <c r="KK147" s="29"/>
      <c r="KL147" s="29"/>
      <c r="KM147" s="29"/>
      <c r="KN147" s="29"/>
      <c r="KO147" s="29"/>
      <c r="KP147" s="29"/>
      <c r="KQ147" s="29"/>
      <c r="KR147" s="29"/>
      <c r="KS147" s="29"/>
      <c r="KT147" s="29"/>
      <c r="KU147" s="29"/>
      <c r="KV147" s="29"/>
      <c r="KW147" s="29"/>
      <c r="KX147" s="29"/>
      <c r="KY147" s="29"/>
      <c r="KZ147" s="29"/>
      <c r="LA147" s="29"/>
      <c r="LB147" s="29"/>
      <c r="LC147" s="29"/>
      <c r="LD147" s="29"/>
      <c r="LE147" s="29"/>
      <c r="LF147" s="29"/>
      <c r="LG147" s="29"/>
      <c r="LH147" s="29"/>
      <c r="LI147" s="29"/>
      <c r="LJ147" s="29"/>
      <c r="LK147" s="29"/>
      <c r="LL147" s="29"/>
      <c r="LM147" s="29"/>
      <c r="LN147" s="29"/>
      <c r="LO147" s="29"/>
      <c r="LP147" s="29"/>
      <c r="LQ147" s="29"/>
      <c r="LR147" s="29"/>
      <c r="LS147" s="29"/>
      <c r="LT147" s="29"/>
      <c r="LU147" s="29"/>
      <c r="LV147" s="29"/>
      <c r="LW147" s="29"/>
      <c r="LX147" s="29"/>
      <c r="LY147" s="29"/>
      <c r="LZ147" s="29"/>
      <c r="MA147" s="29"/>
      <c r="MB147" s="29"/>
      <c r="MC147" s="29"/>
      <c r="MD147" s="29"/>
      <c r="ME147" s="29"/>
      <c r="MF147" s="29"/>
      <c r="MG147" s="29"/>
      <c r="MH147" s="29"/>
      <c r="MI147" s="29"/>
      <c r="MJ147" s="29"/>
      <c r="MK147" s="29"/>
      <c r="ML147" s="29"/>
    </row>
    <row r="148" spans="1:350" s="3" customFormat="1" ht="29.25" customHeight="1" outlineLevel="1" thickBot="1">
      <c r="A148" s="33"/>
      <c r="B148" s="47" t="s">
        <v>237</v>
      </c>
      <c r="C148" s="42" t="s">
        <v>94</v>
      </c>
      <c r="D148" s="128">
        <v>45981</v>
      </c>
      <c r="E148" s="128">
        <f t="shared" si="328"/>
        <v>46037</v>
      </c>
      <c r="F148" s="14"/>
      <c r="G148" s="14">
        <v>56</v>
      </c>
      <c r="H148" s="29"/>
      <c r="I148" s="29"/>
      <c r="J148" s="29"/>
      <c r="K148" s="29"/>
      <c r="L148" s="29"/>
      <c r="M148" s="29"/>
      <c r="N148" s="29"/>
      <c r="O148" s="29"/>
      <c r="P148" s="29"/>
      <c r="Q148" s="29"/>
      <c r="R148" s="29"/>
      <c r="S148" s="29"/>
      <c r="T148" s="29"/>
      <c r="U148" s="29"/>
      <c r="V148" s="29"/>
      <c r="W148" s="29"/>
      <c r="X148" s="30"/>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c r="CL148" s="29"/>
      <c r="CM148" s="29"/>
      <c r="CN148" s="29"/>
      <c r="CO148" s="29"/>
      <c r="CP148" s="29"/>
      <c r="CQ148" s="29"/>
      <c r="CR148" s="29"/>
      <c r="CS148" s="29"/>
      <c r="CT148" s="29"/>
      <c r="CU148" s="29"/>
      <c r="CV148" s="29"/>
      <c r="CW148" s="29"/>
      <c r="CX148" s="29"/>
      <c r="CY148" s="29"/>
      <c r="CZ148" s="29"/>
      <c r="DA148" s="29"/>
      <c r="DB148" s="29"/>
      <c r="DC148" s="29"/>
      <c r="DD148" s="29"/>
      <c r="DE148" s="29"/>
      <c r="DF148" s="29"/>
      <c r="DG148" s="29"/>
      <c r="DH148" s="29"/>
      <c r="DI148" s="29"/>
      <c r="DJ148" s="29"/>
      <c r="DK148" s="29"/>
      <c r="DL148" s="29"/>
      <c r="DM148" s="29"/>
      <c r="DN148" s="29"/>
      <c r="DO148" s="29"/>
      <c r="DP148" s="29"/>
      <c r="DQ148" s="29"/>
      <c r="DR148" s="29"/>
      <c r="DS148" s="29"/>
      <c r="DT148" s="29"/>
      <c r="DU148" s="29"/>
      <c r="DV148" s="29"/>
      <c r="DW148" s="29"/>
      <c r="DX148" s="29"/>
      <c r="DY148" s="29"/>
      <c r="DZ148" s="29"/>
      <c r="EA148" s="29"/>
      <c r="EB148" s="29"/>
      <c r="EC148" s="29"/>
      <c r="ED148" s="29"/>
      <c r="EE148" s="29"/>
      <c r="EF148" s="29"/>
      <c r="EG148" s="29"/>
      <c r="EH148" s="29"/>
      <c r="EI148" s="29"/>
      <c r="EJ148" s="29"/>
      <c r="EK148" s="29"/>
      <c r="EL148" s="29"/>
      <c r="EM148" s="29"/>
      <c r="EN148" s="29"/>
      <c r="EO148" s="29"/>
      <c r="EP148" s="29"/>
      <c r="EQ148" s="29"/>
      <c r="ER148" s="29"/>
      <c r="ES148" s="29"/>
      <c r="ET148" s="29"/>
      <c r="EU148" s="29"/>
      <c r="EV148" s="29"/>
      <c r="EW148" s="29"/>
      <c r="EX148" s="29"/>
      <c r="EY148" s="29"/>
      <c r="EZ148" s="29"/>
      <c r="FA148" s="29"/>
      <c r="FB148" s="29"/>
      <c r="FC148" s="29"/>
      <c r="FD148" s="29"/>
      <c r="FE148" s="29"/>
      <c r="FF148" s="29"/>
      <c r="FG148" s="29"/>
      <c r="FH148" s="29"/>
      <c r="FI148" s="29"/>
      <c r="FJ148" s="29"/>
      <c r="FK148" s="29"/>
      <c r="FL148" s="29"/>
      <c r="FM148" s="29"/>
      <c r="FN148" s="29"/>
      <c r="FO148" s="29"/>
      <c r="FP148" s="29"/>
      <c r="FQ148" s="29"/>
      <c r="FR148" s="29"/>
      <c r="FS148" s="29"/>
      <c r="FT148" s="29"/>
      <c r="FU148" s="29"/>
      <c r="FV148" s="29"/>
      <c r="FW148" s="29"/>
      <c r="FX148" s="29"/>
      <c r="FY148" s="29"/>
      <c r="FZ148" s="29"/>
      <c r="GA148" s="29"/>
      <c r="GB148" s="29"/>
      <c r="GC148" s="29"/>
      <c r="GD148" s="29"/>
      <c r="GE148" s="29"/>
      <c r="GF148" s="29"/>
      <c r="GG148" s="29"/>
      <c r="GH148" s="29"/>
      <c r="GI148" s="29"/>
      <c r="GJ148" s="29"/>
      <c r="GK148" s="29"/>
      <c r="GL148" s="29"/>
      <c r="GM148" s="29"/>
      <c r="GN148" s="29"/>
      <c r="GO148" s="29"/>
      <c r="GP148" s="29"/>
      <c r="GQ148" s="29"/>
      <c r="GR148" s="29"/>
      <c r="GS148" s="29"/>
      <c r="GT148" s="29"/>
      <c r="GU148" s="29"/>
      <c r="GV148" s="29"/>
      <c r="GW148" s="29"/>
      <c r="GX148" s="29"/>
      <c r="GY148" s="29"/>
      <c r="GZ148" s="29"/>
      <c r="HA148" s="29"/>
      <c r="HB148" s="29"/>
      <c r="HC148" s="29"/>
      <c r="HD148" s="29"/>
      <c r="HE148" s="29"/>
      <c r="HF148" s="29"/>
      <c r="HG148" s="29"/>
      <c r="HH148" s="29"/>
      <c r="HI148" s="29"/>
      <c r="HJ148" s="29"/>
      <c r="HK148" s="29"/>
      <c r="HL148" s="29"/>
      <c r="HM148" s="29"/>
      <c r="HN148" s="29"/>
      <c r="HO148" s="29"/>
      <c r="HP148" s="29"/>
      <c r="HQ148" s="29"/>
      <c r="HR148" s="29"/>
      <c r="HS148" s="29"/>
      <c r="HT148" s="29"/>
      <c r="HU148" s="29"/>
      <c r="HV148" s="29"/>
      <c r="HW148" s="29"/>
      <c r="HX148" s="29"/>
      <c r="HY148" s="29"/>
      <c r="HZ148" s="29"/>
      <c r="IA148" s="29"/>
      <c r="IB148" s="29"/>
      <c r="IC148" s="29"/>
      <c r="ID148" s="29"/>
      <c r="IE148" s="29"/>
      <c r="IF148" s="29"/>
      <c r="IG148" s="29"/>
      <c r="IH148" s="29"/>
      <c r="II148" s="29"/>
      <c r="IJ148" s="29"/>
      <c r="IK148" s="29"/>
      <c r="IL148" s="29"/>
      <c r="IM148" s="29"/>
      <c r="IN148" s="29"/>
      <c r="IO148" s="29"/>
      <c r="IP148" s="29"/>
      <c r="IQ148" s="29"/>
      <c r="IR148" s="29"/>
      <c r="IS148" s="29"/>
      <c r="IT148" s="29"/>
      <c r="IU148" s="29"/>
      <c r="IV148" s="29"/>
      <c r="IW148" s="29"/>
      <c r="IX148" s="29"/>
      <c r="IY148" s="29"/>
      <c r="IZ148" s="29"/>
      <c r="JA148" s="29"/>
      <c r="JB148" s="29"/>
      <c r="JC148" s="29"/>
      <c r="JD148" s="29"/>
      <c r="JE148" s="29"/>
      <c r="JF148" s="29"/>
      <c r="JG148" s="29"/>
      <c r="JH148" s="29"/>
      <c r="JI148" s="29"/>
      <c r="JJ148" s="29"/>
      <c r="JK148" s="29"/>
      <c r="JL148" s="29"/>
      <c r="JM148" s="29"/>
      <c r="JN148" s="29"/>
      <c r="JO148" s="29"/>
      <c r="JP148" s="29"/>
      <c r="JQ148" s="29"/>
      <c r="JR148" s="29"/>
      <c r="JS148" s="29"/>
      <c r="JT148" s="29"/>
      <c r="JU148" s="29"/>
      <c r="JV148" s="29"/>
      <c r="JW148" s="29"/>
      <c r="JX148" s="29"/>
      <c r="JY148" s="29"/>
      <c r="JZ148" s="29"/>
      <c r="KA148" s="29"/>
      <c r="KB148" s="29"/>
      <c r="KC148" s="29"/>
      <c r="KD148" s="29"/>
      <c r="KE148" s="29"/>
      <c r="KF148" s="29"/>
      <c r="KG148" s="29"/>
      <c r="KH148" s="29"/>
      <c r="KI148" s="29"/>
      <c r="KJ148" s="29"/>
      <c r="KK148" s="29"/>
      <c r="KL148" s="29"/>
      <c r="KM148" s="29"/>
      <c r="KN148" s="29"/>
      <c r="KO148" s="29"/>
      <c r="KP148" s="29"/>
      <c r="KQ148" s="29"/>
      <c r="KR148" s="29"/>
      <c r="KS148" s="29"/>
      <c r="KT148" s="29"/>
      <c r="KU148" s="29"/>
      <c r="KV148" s="29"/>
      <c r="KW148" s="29"/>
      <c r="KX148" s="29"/>
      <c r="KY148" s="29"/>
      <c r="KZ148" s="29"/>
      <c r="LA148" s="29"/>
      <c r="LB148" s="29"/>
      <c r="LC148" s="29"/>
      <c r="LD148" s="29"/>
      <c r="LE148" s="29"/>
      <c r="LF148" s="29"/>
      <c r="LG148" s="29"/>
      <c r="LH148" s="29"/>
      <c r="LI148" s="29"/>
      <c r="LJ148" s="29"/>
      <c r="LK148" s="29"/>
      <c r="LL148" s="29"/>
      <c r="LM148" s="29"/>
      <c r="LN148" s="29"/>
      <c r="LO148" s="29"/>
      <c r="LP148" s="29"/>
      <c r="LQ148" s="29"/>
      <c r="LR148" s="29"/>
      <c r="LS148" s="29"/>
      <c r="LT148" s="29"/>
      <c r="LU148" s="29"/>
      <c r="LV148" s="29"/>
      <c r="LW148" s="29"/>
      <c r="LX148" s="29"/>
      <c r="LY148" s="29"/>
      <c r="LZ148" s="29"/>
      <c r="MA148" s="29"/>
      <c r="MB148" s="29"/>
      <c r="MC148" s="29"/>
      <c r="MD148" s="29"/>
      <c r="ME148" s="29"/>
      <c r="MF148" s="29"/>
      <c r="MG148" s="29"/>
      <c r="MH148" s="29"/>
      <c r="MI148" s="29"/>
      <c r="MJ148" s="29"/>
      <c r="MK148" s="29"/>
      <c r="ML148" s="29"/>
    </row>
    <row r="149" spans="1:350" s="3" customFormat="1" ht="29.25" customHeight="1" outlineLevel="1" thickBot="1">
      <c r="A149" s="33"/>
      <c r="B149" s="47" t="s">
        <v>236</v>
      </c>
      <c r="C149" s="42"/>
      <c r="D149" s="128">
        <v>46020</v>
      </c>
      <c r="E149" s="128">
        <f t="shared" si="328"/>
        <v>46076</v>
      </c>
      <c r="F149" s="14"/>
      <c r="G149" s="14">
        <v>56</v>
      </c>
      <c r="H149" s="29"/>
      <c r="I149" s="29"/>
      <c r="J149" s="29"/>
      <c r="K149" s="29"/>
      <c r="L149" s="29"/>
      <c r="M149" s="29"/>
      <c r="N149" s="29"/>
      <c r="O149" s="29"/>
      <c r="P149" s="29"/>
      <c r="Q149" s="29"/>
      <c r="R149" s="29"/>
      <c r="S149" s="29"/>
      <c r="T149" s="29"/>
      <c r="U149" s="29"/>
      <c r="V149" s="29"/>
      <c r="W149" s="29"/>
      <c r="X149" s="30"/>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c r="CL149" s="29"/>
      <c r="CM149" s="29"/>
      <c r="CN149" s="29"/>
      <c r="CO149" s="29"/>
      <c r="CP149" s="29"/>
      <c r="CQ149" s="29"/>
      <c r="CR149" s="29"/>
      <c r="CS149" s="29"/>
      <c r="CT149" s="29"/>
      <c r="CU149" s="29"/>
      <c r="CV149" s="29"/>
      <c r="CW149" s="29"/>
      <c r="CX149" s="29"/>
      <c r="CY149" s="29"/>
      <c r="CZ149" s="29"/>
      <c r="DA149" s="29"/>
      <c r="DB149" s="29"/>
      <c r="DC149" s="29"/>
      <c r="DD149" s="29"/>
      <c r="DE149" s="29"/>
      <c r="DF149" s="29"/>
      <c r="DG149" s="29"/>
      <c r="DH149" s="29"/>
      <c r="DI149" s="29"/>
      <c r="DJ149" s="29"/>
      <c r="DK149" s="29"/>
      <c r="DL149" s="29"/>
      <c r="DM149" s="29"/>
      <c r="DN149" s="29"/>
      <c r="DO149" s="29"/>
      <c r="DP149" s="29"/>
      <c r="DQ149" s="29"/>
      <c r="DR149" s="29"/>
      <c r="DS149" s="29"/>
      <c r="DT149" s="29"/>
      <c r="DU149" s="29"/>
      <c r="DV149" s="29"/>
      <c r="DW149" s="29"/>
      <c r="DX149" s="29"/>
      <c r="DY149" s="29"/>
      <c r="DZ149" s="29"/>
      <c r="EA149" s="29"/>
      <c r="EB149" s="29"/>
      <c r="EC149" s="29"/>
      <c r="ED149" s="29"/>
      <c r="EE149" s="29"/>
      <c r="EF149" s="29"/>
      <c r="EG149" s="29"/>
      <c r="EH149" s="29"/>
      <c r="EI149" s="29"/>
      <c r="EJ149" s="29"/>
      <c r="EK149" s="29"/>
      <c r="EL149" s="29"/>
      <c r="EM149" s="29"/>
      <c r="EN149" s="29"/>
      <c r="EO149" s="29"/>
      <c r="EP149" s="29"/>
      <c r="EQ149" s="29"/>
      <c r="ER149" s="29"/>
      <c r="ES149" s="29"/>
      <c r="ET149" s="29"/>
      <c r="EU149" s="29"/>
      <c r="EV149" s="29"/>
      <c r="EW149" s="29"/>
      <c r="EX149" s="29"/>
      <c r="EY149" s="29"/>
      <c r="EZ149" s="29"/>
      <c r="FA149" s="29"/>
      <c r="FB149" s="29"/>
      <c r="FC149" s="29"/>
      <c r="FD149" s="29"/>
      <c r="FE149" s="29"/>
      <c r="FF149" s="29"/>
      <c r="FG149" s="29"/>
      <c r="FH149" s="29"/>
      <c r="FI149" s="29"/>
      <c r="FJ149" s="29"/>
      <c r="FK149" s="29"/>
      <c r="FL149" s="29"/>
      <c r="FM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c r="GI149" s="29"/>
      <c r="GJ149" s="29"/>
      <c r="GK149" s="29"/>
      <c r="GL149" s="29"/>
      <c r="GM149" s="29"/>
      <c r="GN149" s="29"/>
      <c r="GO149" s="29"/>
      <c r="GP149" s="29"/>
      <c r="GQ149" s="29"/>
      <c r="GR149" s="29"/>
      <c r="GS149" s="29"/>
      <c r="GT149" s="29"/>
      <c r="GU149" s="29"/>
      <c r="GV149" s="29"/>
      <c r="GW149" s="29"/>
      <c r="GX149" s="29"/>
      <c r="GY149" s="29"/>
      <c r="GZ149" s="29"/>
      <c r="HA149" s="29"/>
      <c r="HB149" s="29"/>
      <c r="HC149" s="29"/>
      <c r="HD149" s="29"/>
      <c r="HE149" s="29"/>
      <c r="HF149" s="29"/>
      <c r="HG149" s="29"/>
      <c r="HH149" s="29"/>
      <c r="HI149" s="29"/>
      <c r="HJ149" s="29"/>
      <c r="HK149" s="29"/>
      <c r="HL149" s="29"/>
      <c r="HM149" s="29"/>
      <c r="HN149" s="29"/>
      <c r="HO149" s="29"/>
      <c r="HP149" s="29"/>
      <c r="HQ149" s="29"/>
      <c r="HR149" s="29"/>
      <c r="HS149" s="29"/>
      <c r="HT149" s="29"/>
      <c r="HU149" s="29"/>
      <c r="HV149" s="29"/>
      <c r="HW149" s="29"/>
      <c r="HX149" s="29"/>
      <c r="HY149" s="29"/>
      <c r="HZ149" s="29"/>
      <c r="IA149" s="29"/>
      <c r="IB149" s="29"/>
      <c r="IC149" s="29"/>
      <c r="ID149" s="29"/>
      <c r="IE149" s="29"/>
      <c r="IF149" s="29"/>
      <c r="IG149" s="29"/>
      <c r="IH149" s="29"/>
      <c r="II149" s="29"/>
      <c r="IJ149" s="29"/>
      <c r="IK149" s="29"/>
      <c r="IL149" s="29"/>
      <c r="IM149" s="29"/>
      <c r="IN149" s="29"/>
      <c r="IO149" s="29"/>
      <c r="IP149" s="29"/>
      <c r="IQ149" s="29"/>
      <c r="IR149" s="29"/>
      <c r="IS149" s="29"/>
      <c r="IT149" s="29"/>
      <c r="IU149" s="29"/>
      <c r="IV149" s="29"/>
      <c r="IW149" s="29"/>
      <c r="IX149" s="29"/>
      <c r="IY149" s="29"/>
      <c r="IZ149" s="29"/>
      <c r="JA149" s="29"/>
      <c r="JB149" s="29"/>
      <c r="JC149" s="29"/>
      <c r="JD149" s="29"/>
      <c r="JE149" s="29"/>
      <c r="JF149" s="29"/>
      <c r="JG149" s="29"/>
      <c r="JH149" s="29"/>
      <c r="JI149" s="29"/>
      <c r="JJ149" s="29"/>
      <c r="JK149" s="29"/>
      <c r="JL149" s="29"/>
      <c r="JM149" s="29"/>
      <c r="JN149" s="29"/>
      <c r="JO149" s="29"/>
      <c r="JP149" s="29"/>
      <c r="JQ149" s="29"/>
      <c r="JR149" s="29"/>
      <c r="JS149" s="29"/>
      <c r="JT149" s="29"/>
      <c r="JU149" s="29"/>
      <c r="JV149" s="29"/>
      <c r="JW149" s="29"/>
      <c r="JX149" s="29"/>
      <c r="JY149" s="29"/>
      <c r="JZ149" s="29"/>
      <c r="KA149" s="29"/>
      <c r="KB149" s="29"/>
      <c r="KC149" s="29"/>
      <c r="KD149" s="29"/>
      <c r="KE149" s="29"/>
      <c r="KF149" s="29"/>
      <c r="KG149" s="29"/>
      <c r="KH149" s="29"/>
      <c r="KI149" s="29"/>
      <c r="KJ149" s="29"/>
      <c r="KK149" s="29"/>
      <c r="KL149" s="29"/>
      <c r="KM149" s="29"/>
      <c r="KN149" s="29"/>
      <c r="KO149" s="29"/>
      <c r="KP149" s="29"/>
      <c r="KQ149" s="29"/>
      <c r="KR149" s="29"/>
      <c r="KS149" s="29"/>
      <c r="KT149" s="29"/>
      <c r="KU149" s="29"/>
      <c r="KV149" s="29"/>
      <c r="KW149" s="29"/>
      <c r="KX149" s="29"/>
      <c r="KY149" s="29"/>
      <c r="KZ149" s="29"/>
      <c r="LA149" s="29"/>
      <c r="LB149" s="29"/>
      <c r="LC149" s="29"/>
      <c r="LD149" s="29"/>
      <c r="LE149" s="29"/>
      <c r="LF149" s="29"/>
      <c r="LG149" s="29"/>
      <c r="LH149" s="29"/>
      <c r="LI149" s="29"/>
      <c r="LJ149" s="29"/>
      <c r="LK149" s="29"/>
      <c r="LL149" s="29"/>
      <c r="LM149" s="29"/>
      <c r="LN149" s="29"/>
      <c r="LO149" s="29"/>
      <c r="LP149" s="29"/>
      <c r="LQ149" s="29"/>
      <c r="LR149" s="29"/>
      <c r="LS149" s="29"/>
      <c r="LT149" s="29"/>
      <c r="LU149" s="29"/>
      <c r="LV149" s="29"/>
      <c r="LW149" s="29"/>
      <c r="LX149" s="29"/>
      <c r="LY149" s="29"/>
      <c r="LZ149" s="29"/>
      <c r="MA149" s="29"/>
      <c r="MB149" s="29"/>
      <c r="MC149" s="29"/>
      <c r="MD149" s="29"/>
      <c r="ME149" s="29"/>
      <c r="MF149" s="29"/>
      <c r="MG149" s="29"/>
      <c r="MH149" s="29"/>
      <c r="MI149" s="29"/>
      <c r="MJ149" s="29"/>
      <c r="MK149" s="29"/>
      <c r="ML149" s="29"/>
    </row>
    <row r="150" spans="1:350" s="3" customFormat="1" ht="29.25" customHeight="1" outlineLevel="1" thickBot="1">
      <c r="A150" s="33"/>
      <c r="B150" s="47" t="s">
        <v>237</v>
      </c>
      <c r="C150" s="42" t="s">
        <v>117</v>
      </c>
      <c r="D150" s="128">
        <f>E148</f>
        <v>46037</v>
      </c>
      <c r="E150" s="128">
        <f t="shared" si="328"/>
        <v>46093</v>
      </c>
      <c r="F150" s="14"/>
      <c r="G150" s="14">
        <v>56</v>
      </c>
      <c r="H150" s="29"/>
      <c r="I150" s="29"/>
      <c r="J150" s="29"/>
      <c r="K150" s="29"/>
      <c r="L150" s="29"/>
      <c r="M150" s="29"/>
      <c r="N150" s="29"/>
      <c r="O150" s="29"/>
      <c r="P150" s="29"/>
      <c r="Q150" s="29"/>
      <c r="R150" s="29"/>
      <c r="S150" s="29"/>
      <c r="T150" s="29"/>
      <c r="U150" s="29"/>
      <c r="V150" s="29"/>
      <c r="W150" s="29"/>
      <c r="X150" s="30"/>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c r="CL150" s="29"/>
      <c r="CM150" s="29"/>
      <c r="CN150" s="29"/>
      <c r="CO150" s="29"/>
      <c r="CP150" s="29"/>
      <c r="CQ150" s="29"/>
      <c r="CR150" s="29"/>
      <c r="CS150" s="29"/>
      <c r="CT150" s="29"/>
      <c r="CU150" s="29"/>
      <c r="CV150" s="29"/>
      <c r="CW150" s="29"/>
      <c r="CX150" s="29"/>
      <c r="CY150" s="29"/>
      <c r="CZ150" s="29"/>
      <c r="DA150" s="29"/>
      <c r="DB150" s="29"/>
      <c r="DC150" s="29"/>
      <c r="DD150" s="29"/>
      <c r="DE150" s="29"/>
      <c r="DF150" s="29"/>
      <c r="DG150" s="29"/>
      <c r="DH150" s="29"/>
      <c r="DI150" s="29"/>
      <c r="DJ150" s="29"/>
      <c r="DK150" s="29"/>
      <c r="DL150" s="29"/>
      <c r="DM150" s="29"/>
      <c r="DN150" s="29"/>
      <c r="DO150" s="29"/>
      <c r="DP150" s="29"/>
      <c r="DQ150" s="29"/>
      <c r="DR150" s="29"/>
      <c r="DS150" s="29"/>
      <c r="DT150" s="29"/>
      <c r="DU150" s="29"/>
      <c r="DV150" s="29"/>
      <c r="DW150" s="29"/>
      <c r="DX150" s="29"/>
      <c r="DY150" s="29"/>
      <c r="DZ150" s="29"/>
      <c r="EA150" s="29"/>
      <c r="EB150" s="29"/>
      <c r="EC150" s="29"/>
      <c r="ED150" s="29"/>
      <c r="EE150" s="29"/>
      <c r="EF150" s="29"/>
      <c r="EG150" s="29"/>
      <c r="EH150" s="29"/>
      <c r="EI150" s="29"/>
      <c r="EJ150" s="29"/>
      <c r="EK150" s="29"/>
      <c r="EL150" s="29"/>
      <c r="EM150" s="29"/>
      <c r="EN150" s="29"/>
      <c r="EO150" s="29"/>
      <c r="EP150" s="29"/>
      <c r="EQ150" s="29"/>
      <c r="ER150" s="29"/>
      <c r="ES150" s="29"/>
      <c r="ET150" s="29"/>
      <c r="EU150" s="29"/>
      <c r="EV150" s="29"/>
      <c r="EW150" s="29"/>
      <c r="EX150" s="29"/>
      <c r="EY150" s="29"/>
      <c r="EZ150" s="29"/>
      <c r="FA150" s="29"/>
      <c r="FB150" s="29"/>
      <c r="FC150" s="29"/>
      <c r="FD150" s="29"/>
      <c r="FE150" s="29"/>
      <c r="FF150" s="29"/>
      <c r="FG150" s="29"/>
      <c r="FH150" s="29"/>
      <c r="FI150" s="29"/>
      <c r="FJ150" s="29"/>
      <c r="FK150" s="29"/>
      <c r="FL150" s="29"/>
      <c r="FM150" s="29"/>
      <c r="FN150" s="29"/>
      <c r="FO150" s="29"/>
      <c r="FP150" s="29"/>
      <c r="FQ150" s="29"/>
      <c r="FR150" s="29"/>
      <c r="FS150" s="29"/>
      <c r="FT150" s="29"/>
      <c r="FU150" s="29"/>
      <c r="FV150" s="29"/>
      <c r="FW150" s="29"/>
      <c r="FX150" s="29"/>
      <c r="FY150" s="29"/>
      <c r="FZ150" s="29"/>
      <c r="GA150" s="29"/>
      <c r="GB150" s="29"/>
      <c r="GC150" s="29"/>
      <c r="GD150" s="29"/>
      <c r="GE150" s="29"/>
      <c r="GF150" s="29"/>
      <c r="GG150" s="29"/>
      <c r="GH150" s="29"/>
      <c r="GI150" s="29"/>
      <c r="GJ150" s="29"/>
      <c r="GK150" s="29"/>
      <c r="GL150" s="29"/>
      <c r="GM150" s="29"/>
      <c r="GN150" s="29"/>
      <c r="GO150" s="29"/>
      <c r="GP150" s="29"/>
      <c r="GQ150" s="29"/>
      <c r="GR150" s="29"/>
      <c r="GS150" s="29"/>
      <c r="GT150" s="29"/>
      <c r="GU150" s="29"/>
      <c r="GV150" s="29"/>
      <c r="GW150" s="29"/>
      <c r="GX150" s="29"/>
      <c r="GY150" s="29"/>
      <c r="GZ150" s="29"/>
      <c r="HA150" s="29"/>
      <c r="HB150" s="29"/>
      <c r="HC150" s="29"/>
      <c r="HD150" s="29"/>
      <c r="HE150" s="29"/>
      <c r="HF150" s="29"/>
      <c r="HG150" s="29"/>
      <c r="HH150" s="29"/>
      <c r="HI150" s="29"/>
      <c r="HJ150" s="29"/>
      <c r="HK150" s="29"/>
      <c r="HL150" s="29"/>
      <c r="HM150" s="29"/>
      <c r="HN150" s="29"/>
      <c r="HO150" s="29"/>
      <c r="HP150" s="29"/>
      <c r="HQ150" s="29"/>
      <c r="HR150" s="29"/>
      <c r="HS150" s="29"/>
      <c r="HT150" s="29"/>
      <c r="HU150" s="29"/>
      <c r="HV150" s="29"/>
      <c r="HW150" s="29"/>
      <c r="HX150" s="29"/>
      <c r="HY150" s="29"/>
      <c r="HZ150" s="29"/>
      <c r="IA150" s="29"/>
      <c r="IB150" s="29"/>
      <c r="IC150" s="29"/>
      <c r="ID150" s="29"/>
      <c r="IE150" s="29"/>
      <c r="IF150" s="29"/>
      <c r="IG150" s="29"/>
      <c r="IH150" s="29"/>
      <c r="II150" s="29"/>
      <c r="IJ150" s="29"/>
      <c r="IK150" s="29"/>
      <c r="IL150" s="29"/>
      <c r="IM150" s="29"/>
      <c r="IN150" s="29"/>
      <c r="IO150" s="29"/>
      <c r="IP150" s="29"/>
      <c r="IQ150" s="29"/>
      <c r="IR150" s="29"/>
      <c r="IS150" s="29"/>
      <c r="IT150" s="29"/>
      <c r="IU150" s="29"/>
      <c r="IV150" s="29"/>
      <c r="IW150" s="29"/>
      <c r="IX150" s="29"/>
      <c r="IY150" s="29"/>
      <c r="IZ150" s="29"/>
      <c r="JA150" s="29"/>
      <c r="JB150" s="29"/>
      <c r="JC150" s="29"/>
      <c r="JD150" s="29"/>
      <c r="JE150" s="29"/>
      <c r="JF150" s="29"/>
      <c r="JG150" s="29"/>
      <c r="JH150" s="29"/>
      <c r="JI150" s="29"/>
      <c r="JJ150" s="29"/>
      <c r="JK150" s="29"/>
      <c r="JL150" s="29"/>
      <c r="JM150" s="29"/>
      <c r="JN150" s="29"/>
      <c r="JO150" s="29"/>
      <c r="JP150" s="29"/>
      <c r="JQ150" s="29"/>
      <c r="JR150" s="29"/>
      <c r="JS150" s="29"/>
      <c r="JT150" s="29"/>
      <c r="JU150" s="29"/>
      <c r="JV150" s="29"/>
      <c r="JW150" s="29"/>
      <c r="JX150" s="29"/>
      <c r="JY150" s="29"/>
      <c r="JZ150" s="29"/>
      <c r="KA150" s="29"/>
      <c r="KB150" s="29"/>
      <c r="KC150" s="29"/>
      <c r="KD150" s="29"/>
      <c r="KE150" s="29"/>
      <c r="KF150" s="29"/>
      <c r="KG150" s="29"/>
      <c r="KH150" s="29"/>
      <c r="KI150" s="29"/>
      <c r="KJ150" s="29"/>
      <c r="KK150" s="29"/>
      <c r="KL150" s="29"/>
      <c r="KM150" s="29"/>
      <c r="KN150" s="29"/>
      <c r="KO150" s="29"/>
      <c r="KP150" s="29"/>
      <c r="KQ150" s="29"/>
      <c r="KR150" s="29"/>
      <c r="KS150" s="29"/>
      <c r="KT150" s="29"/>
      <c r="KU150" s="29"/>
      <c r="KV150" s="29"/>
      <c r="KW150" s="29"/>
      <c r="KX150" s="29"/>
      <c r="KY150" s="29"/>
      <c r="KZ150" s="29"/>
      <c r="LA150" s="29"/>
      <c r="LB150" s="29"/>
      <c r="LC150" s="29"/>
      <c r="LD150" s="29"/>
      <c r="LE150" s="29"/>
      <c r="LF150" s="29"/>
      <c r="LG150" s="29"/>
      <c r="LH150" s="29"/>
      <c r="LI150" s="29"/>
      <c r="LJ150" s="29"/>
      <c r="LK150" s="29"/>
      <c r="LL150" s="29"/>
      <c r="LM150" s="29"/>
      <c r="LN150" s="29"/>
      <c r="LO150" s="29"/>
      <c r="LP150" s="29"/>
      <c r="LQ150" s="29"/>
      <c r="LR150" s="29"/>
      <c r="LS150" s="29"/>
      <c r="LT150" s="29"/>
      <c r="LU150" s="29"/>
      <c r="LV150" s="29"/>
      <c r="LW150" s="29"/>
      <c r="LX150" s="29"/>
      <c r="LY150" s="29"/>
      <c r="LZ150" s="29"/>
      <c r="MA150" s="29"/>
      <c r="MB150" s="29"/>
      <c r="MC150" s="29"/>
      <c r="MD150" s="29"/>
      <c r="ME150" s="29"/>
      <c r="MF150" s="29"/>
      <c r="MG150" s="29"/>
      <c r="MH150" s="29"/>
      <c r="MI150" s="29"/>
      <c r="MJ150" s="29"/>
      <c r="MK150" s="29"/>
      <c r="ML150" s="29"/>
    </row>
    <row r="151" spans="1:350" s="3" customFormat="1" ht="29.25" customHeight="1" outlineLevel="1" thickBot="1">
      <c r="A151" s="33"/>
      <c r="B151" s="47" t="s">
        <v>236</v>
      </c>
      <c r="C151" s="42"/>
      <c r="D151" s="128">
        <f t="shared" ref="D151:D152" si="329">D149+60</f>
        <v>46080</v>
      </c>
      <c r="E151" s="128">
        <f t="shared" si="328"/>
        <v>46136</v>
      </c>
      <c r="F151" s="14"/>
      <c r="G151" s="14">
        <v>56</v>
      </c>
      <c r="H151" s="29"/>
      <c r="I151" s="29"/>
      <c r="J151" s="29"/>
      <c r="K151" s="29"/>
      <c r="L151" s="29"/>
      <c r="M151" s="29"/>
      <c r="N151" s="29"/>
      <c r="O151" s="29"/>
      <c r="P151" s="29"/>
      <c r="Q151" s="29"/>
      <c r="R151" s="29"/>
      <c r="S151" s="29"/>
      <c r="T151" s="29"/>
      <c r="U151" s="29"/>
      <c r="V151" s="29"/>
      <c r="W151" s="29"/>
      <c r="X151" s="30"/>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c r="CL151" s="29"/>
      <c r="CM151" s="29"/>
      <c r="CN151" s="29"/>
      <c r="CO151" s="29"/>
      <c r="CP151" s="29"/>
      <c r="CQ151" s="29"/>
      <c r="CR151" s="29"/>
      <c r="CS151" s="29"/>
      <c r="CT151" s="29"/>
      <c r="CU151" s="29"/>
      <c r="CV151" s="29"/>
      <c r="CW151" s="29"/>
      <c r="CX151" s="29"/>
      <c r="CY151" s="29"/>
      <c r="CZ151" s="29"/>
      <c r="DA151" s="29"/>
      <c r="DB151" s="29"/>
      <c r="DC151" s="29"/>
      <c r="DD151" s="29"/>
      <c r="DE151" s="29"/>
      <c r="DF151" s="29"/>
      <c r="DG151" s="29"/>
      <c r="DH151" s="29"/>
      <c r="DI151" s="29"/>
      <c r="DJ151" s="29"/>
      <c r="DK151" s="29"/>
      <c r="DL151" s="29"/>
      <c r="DM151" s="29"/>
      <c r="DN151" s="29"/>
      <c r="DO151" s="29"/>
      <c r="DP151" s="29"/>
      <c r="DQ151" s="29"/>
      <c r="DR151" s="29"/>
      <c r="DS151" s="29"/>
      <c r="DT151" s="29"/>
      <c r="DU151" s="29"/>
      <c r="DV151" s="29"/>
      <c r="DW151" s="29"/>
      <c r="DX151" s="29"/>
      <c r="DY151" s="29"/>
      <c r="DZ151" s="29"/>
      <c r="EA151" s="29"/>
      <c r="EB151" s="29"/>
      <c r="EC151" s="29"/>
      <c r="ED151" s="29"/>
      <c r="EE151" s="29"/>
      <c r="EF151" s="29"/>
      <c r="EG151" s="29"/>
      <c r="EH151" s="29"/>
      <c r="EI151" s="29"/>
      <c r="EJ151" s="29"/>
      <c r="EK151" s="29"/>
      <c r="EL151" s="29"/>
      <c r="EM151" s="29"/>
      <c r="EN151" s="29"/>
      <c r="EO151" s="29"/>
      <c r="EP151" s="29"/>
      <c r="EQ151" s="29"/>
      <c r="ER151" s="29"/>
      <c r="ES151" s="29"/>
      <c r="ET151" s="29"/>
      <c r="EU151" s="29"/>
      <c r="EV151" s="29"/>
      <c r="EW151" s="29"/>
      <c r="EX151" s="29"/>
      <c r="EY151" s="29"/>
      <c r="EZ151" s="29"/>
      <c r="FA151" s="29"/>
      <c r="FB151" s="29"/>
      <c r="FC151" s="29"/>
      <c r="FD151" s="29"/>
      <c r="FE151" s="29"/>
      <c r="FF151" s="29"/>
      <c r="FG151" s="29"/>
      <c r="FH151" s="29"/>
      <c r="FI151" s="29"/>
      <c r="FJ151" s="29"/>
      <c r="FK151" s="29"/>
      <c r="FL151" s="29"/>
      <c r="FM151" s="29"/>
      <c r="FN151" s="29"/>
      <c r="FO151" s="29"/>
      <c r="FP151" s="29"/>
      <c r="FQ151" s="29"/>
      <c r="FR151" s="29"/>
      <c r="FS151" s="29"/>
      <c r="FT151" s="29"/>
      <c r="FU151" s="29"/>
      <c r="FV151" s="29"/>
      <c r="FW151" s="29"/>
      <c r="FX151" s="29"/>
      <c r="FY151" s="29"/>
      <c r="FZ151" s="29"/>
      <c r="GA151" s="29"/>
      <c r="GB151" s="29"/>
      <c r="GC151" s="29"/>
      <c r="GD151" s="29"/>
      <c r="GE151" s="29"/>
      <c r="GF151" s="29"/>
      <c r="GG151" s="29"/>
      <c r="GH151" s="29"/>
      <c r="GI151" s="29"/>
      <c r="GJ151" s="29"/>
      <c r="GK151" s="29"/>
      <c r="GL151" s="29"/>
      <c r="GM151" s="29"/>
      <c r="GN151" s="29"/>
      <c r="GO151" s="29"/>
      <c r="GP151" s="29"/>
      <c r="GQ151" s="29"/>
      <c r="GR151" s="29"/>
      <c r="GS151" s="29"/>
      <c r="GT151" s="29"/>
      <c r="GU151" s="29"/>
      <c r="GV151" s="29"/>
      <c r="GW151" s="29"/>
      <c r="GX151" s="29"/>
      <c r="GY151" s="29"/>
      <c r="GZ151" s="29"/>
      <c r="HA151" s="29"/>
      <c r="HB151" s="29"/>
      <c r="HC151" s="29"/>
      <c r="HD151" s="29"/>
      <c r="HE151" s="29"/>
      <c r="HF151" s="29"/>
      <c r="HG151" s="29"/>
      <c r="HH151" s="29"/>
      <c r="HI151" s="29"/>
      <c r="HJ151" s="29"/>
      <c r="HK151" s="29"/>
      <c r="HL151" s="29"/>
      <c r="HM151" s="29"/>
      <c r="HN151" s="29"/>
      <c r="HO151" s="29"/>
      <c r="HP151" s="29"/>
      <c r="HQ151" s="29"/>
      <c r="HR151" s="29"/>
      <c r="HS151" s="29"/>
      <c r="HT151" s="29"/>
      <c r="HU151" s="29"/>
      <c r="HV151" s="29"/>
      <c r="HW151" s="29"/>
      <c r="HX151" s="29"/>
      <c r="HY151" s="29"/>
      <c r="HZ151" s="29"/>
      <c r="IA151" s="29"/>
      <c r="IB151" s="29"/>
      <c r="IC151" s="29"/>
      <c r="ID151" s="29"/>
      <c r="IE151" s="29"/>
      <c r="IF151" s="29"/>
      <c r="IG151" s="29"/>
      <c r="IH151" s="29"/>
      <c r="II151" s="29"/>
      <c r="IJ151" s="29"/>
      <c r="IK151" s="29"/>
      <c r="IL151" s="29"/>
      <c r="IM151" s="29"/>
      <c r="IN151" s="29"/>
      <c r="IO151" s="29"/>
      <c r="IP151" s="29"/>
      <c r="IQ151" s="29"/>
      <c r="IR151" s="29"/>
      <c r="IS151" s="29"/>
      <c r="IT151" s="29"/>
      <c r="IU151" s="29"/>
      <c r="IV151" s="29"/>
      <c r="IW151" s="29"/>
      <c r="IX151" s="29"/>
      <c r="IY151" s="29"/>
      <c r="IZ151" s="29"/>
      <c r="JA151" s="29"/>
      <c r="JB151" s="29"/>
      <c r="JC151" s="29"/>
      <c r="JD151" s="29"/>
      <c r="JE151" s="29"/>
      <c r="JF151" s="29"/>
      <c r="JG151" s="29"/>
      <c r="JH151" s="29"/>
      <c r="JI151" s="29"/>
      <c r="JJ151" s="29"/>
      <c r="JK151" s="29"/>
      <c r="JL151" s="29"/>
      <c r="JM151" s="29"/>
      <c r="JN151" s="29"/>
      <c r="JO151" s="29"/>
      <c r="JP151" s="29"/>
      <c r="JQ151" s="29"/>
      <c r="JR151" s="29"/>
      <c r="JS151" s="29"/>
      <c r="JT151" s="29"/>
      <c r="JU151" s="29"/>
      <c r="JV151" s="29"/>
      <c r="JW151" s="29"/>
      <c r="JX151" s="29"/>
      <c r="JY151" s="29"/>
      <c r="JZ151" s="29"/>
      <c r="KA151" s="29"/>
      <c r="KB151" s="29"/>
      <c r="KC151" s="29"/>
      <c r="KD151" s="29"/>
      <c r="KE151" s="29"/>
      <c r="KF151" s="29"/>
      <c r="KG151" s="29"/>
      <c r="KH151" s="29"/>
      <c r="KI151" s="29"/>
      <c r="KJ151" s="29"/>
      <c r="KK151" s="29"/>
      <c r="KL151" s="29"/>
      <c r="KM151" s="29"/>
      <c r="KN151" s="29"/>
      <c r="KO151" s="29"/>
      <c r="KP151" s="29"/>
      <c r="KQ151" s="29"/>
      <c r="KR151" s="29"/>
      <c r="KS151" s="29"/>
      <c r="KT151" s="29"/>
      <c r="KU151" s="29"/>
      <c r="KV151" s="29"/>
      <c r="KW151" s="29"/>
      <c r="KX151" s="29"/>
      <c r="KY151" s="29"/>
      <c r="KZ151" s="29"/>
      <c r="LA151" s="29"/>
      <c r="LB151" s="29"/>
      <c r="LC151" s="29"/>
      <c r="LD151" s="29"/>
      <c r="LE151" s="29"/>
      <c r="LF151" s="29"/>
      <c r="LG151" s="29"/>
      <c r="LH151" s="29"/>
      <c r="LI151" s="29"/>
      <c r="LJ151" s="29"/>
      <c r="LK151" s="29"/>
      <c r="LL151" s="29"/>
      <c r="LM151" s="29"/>
      <c r="LN151" s="29"/>
      <c r="LO151" s="29"/>
      <c r="LP151" s="29"/>
      <c r="LQ151" s="29"/>
      <c r="LR151" s="29"/>
      <c r="LS151" s="29"/>
      <c r="LT151" s="29"/>
      <c r="LU151" s="29"/>
      <c r="LV151" s="29"/>
      <c r="LW151" s="29"/>
      <c r="LX151" s="29"/>
      <c r="LY151" s="29"/>
      <c r="LZ151" s="29"/>
      <c r="MA151" s="29"/>
      <c r="MB151" s="29"/>
      <c r="MC151" s="29"/>
      <c r="MD151" s="29"/>
      <c r="ME151" s="29"/>
      <c r="MF151" s="29"/>
      <c r="MG151" s="29"/>
      <c r="MH151" s="29"/>
      <c r="MI151" s="29"/>
      <c r="MJ151" s="29"/>
      <c r="MK151" s="29"/>
      <c r="ML151" s="29"/>
    </row>
    <row r="152" spans="1:350" s="3" customFormat="1" ht="29.25" customHeight="1" outlineLevel="1" thickBot="1">
      <c r="A152" s="33"/>
      <c r="B152" s="47" t="s">
        <v>237</v>
      </c>
      <c r="C152" s="42"/>
      <c r="D152" s="128">
        <f t="shared" si="329"/>
        <v>46097</v>
      </c>
      <c r="E152" s="128">
        <f t="shared" si="328"/>
        <v>46153</v>
      </c>
      <c r="F152" s="14"/>
      <c r="G152" s="14">
        <v>56</v>
      </c>
      <c r="H152" s="29"/>
      <c r="I152" s="29"/>
      <c r="J152" s="29"/>
      <c r="K152" s="29"/>
      <c r="L152" s="29"/>
      <c r="M152" s="29"/>
      <c r="N152" s="29"/>
      <c r="O152" s="29"/>
      <c r="P152" s="29"/>
      <c r="Q152" s="29"/>
      <c r="R152" s="29"/>
      <c r="S152" s="29"/>
      <c r="T152" s="29"/>
      <c r="U152" s="29"/>
      <c r="V152" s="29"/>
      <c r="W152" s="29"/>
      <c r="X152" s="30"/>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c r="CE152" s="29"/>
      <c r="CF152" s="29"/>
      <c r="CG152" s="29"/>
      <c r="CH152" s="29"/>
      <c r="CI152" s="29"/>
      <c r="CJ152" s="29"/>
      <c r="CK152" s="29"/>
      <c r="CL152" s="29"/>
      <c r="CM152" s="29"/>
      <c r="CN152" s="29"/>
      <c r="CO152" s="29"/>
      <c r="CP152" s="29"/>
      <c r="CQ152" s="29"/>
      <c r="CR152" s="29"/>
      <c r="CS152" s="29"/>
      <c r="CT152" s="29"/>
      <c r="CU152" s="29"/>
      <c r="CV152" s="29"/>
      <c r="CW152" s="29"/>
      <c r="CX152" s="29"/>
      <c r="CY152" s="29"/>
      <c r="CZ152" s="29"/>
      <c r="DA152" s="29"/>
      <c r="DB152" s="29"/>
      <c r="DC152" s="29"/>
      <c r="DD152" s="29"/>
      <c r="DE152" s="29"/>
      <c r="DF152" s="29"/>
      <c r="DG152" s="29"/>
      <c r="DH152" s="29"/>
      <c r="DI152" s="29"/>
      <c r="DJ152" s="29"/>
      <c r="DK152" s="29"/>
      <c r="DL152" s="29"/>
      <c r="DM152" s="29"/>
      <c r="DN152" s="29"/>
      <c r="DO152" s="29"/>
      <c r="DP152" s="29"/>
      <c r="DQ152" s="29"/>
      <c r="DR152" s="29"/>
      <c r="DS152" s="29"/>
      <c r="DT152" s="29"/>
      <c r="DU152" s="29"/>
      <c r="DV152" s="29"/>
      <c r="DW152" s="29"/>
      <c r="DX152" s="29"/>
      <c r="DY152" s="29"/>
      <c r="DZ152" s="29"/>
      <c r="EA152" s="29"/>
      <c r="EB152" s="29"/>
      <c r="EC152" s="29"/>
      <c r="ED152" s="29"/>
      <c r="EE152" s="29"/>
      <c r="EF152" s="29"/>
      <c r="EG152" s="29"/>
      <c r="EH152" s="29"/>
      <c r="EI152" s="29"/>
      <c r="EJ152" s="29"/>
      <c r="EK152" s="29"/>
      <c r="EL152" s="29"/>
      <c r="EM152" s="29"/>
      <c r="EN152" s="29"/>
      <c r="EO152" s="29"/>
      <c r="EP152" s="29"/>
      <c r="EQ152" s="29"/>
      <c r="ER152" s="29"/>
      <c r="ES152" s="29"/>
      <c r="ET152" s="29"/>
      <c r="EU152" s="29"/>
      <c r="EV152" s="29"/>
      <c r="EW152" s="29"/>
      <c r="EX152" s="29"/>
      <c r="EY152" s="29"/>
      <c r="EZ152" s="29"/>
      <c r="FA152" s="29"/>
      <c r="FB152" s="29"/>
      <c r="FC152" s="29"/>
      <c r="FD152" s="29"/>
      <c r="FE152" s="29"/>
      <c r="FF152" s="29"/>
      <c r="FG152" s="29"/>
      <c r="FH152" s="29"/>
      <c r="FI152" s="29"/>
      <c r="FJ152" s="29"/>
      <c r="FK152" s="29"/>
      <c r="FL152" s="29"/>
      <c r="FM152" s="29"/>
      <c r="FN152" s="29"/>
      <c r="FO152" s="29"/>
      <c r="FP152" s="29"/>
      <c r="FQ152" s="29"/>
      <c r="FR152" s="29"/>
      <c r="FS152" s="29"/>
      <c r="FT152" s="29"/>
      <c r="FU152" s="29"/>
      <c r="FV152" s="29"/>
      <c r="FW152" s="29"/>
      <c r="FX152" s="29"/>
      <c r="FY152" s="29"/>
      <c r="FZ152" s="29"/>
      <c r="GA152" s="29"/>
      <c r="GB152" s="29"/>
      <c r="GC152" s="29"/>
      <c r="GD152" s="29"/>
      <c r="GE152" s="29"/>
      <c r="GF152" s="29"/>
      <c r="GG152" s="29"/>
      <c r="GH152" s="29"/>
      <c r="GI152" s="29"/>
      <c r="GJ152" s="29"/>
      <c r="GK152" s="29"/>
      <c r="GL152" s="29"/>
      <c r="GM152" s="29"/>
      <c r="GN152" s="29"/>
      <c r="GO152" s="29"/>
      <c r="GP152" s="29"/>
      <c r="GQ152" s="29"/>
      <c r="GR152" s="29"/>
      <c r="GS152" s="29"/>
      <c r="GT152" s="29"/>
      <c r="GU152" s="29"/>
      <c r="GV152" s="29"/>
      <c r="GW152" s="29"/>
      <c r="GX152" s="29"/>
      <c r="GY152" s="29"/>
      <c r="GZ152" s="29"/>
      <c r="HA152" s="29"/>
      <c r="HB152" s="29"/>
      <c r="HC152" s="29"/>
      <c r="HD152" s="29"/>
      <c r="HE152" s="29"/>
      <c r="HF152" s="29"/>
      <c r="HG152" s="29"/>
      <c r="HH152" s="29"/>
      <c r="HI152" s="29"/>
      <c r="HJ152" s="29"/>
      <c r="HK152" s="29"/>
      <c r="HL152" s="29"/>
      <c r="HM152" s="29"/>
      <c r="HN152" s="29"/>
      <c r="HO152" s="29"/>
      <c r="HP152" s="29"/>
      <c r="HQ152" s="29"/>
      <c r="HR152" s="29"/>
      <c r="HS152" s="29"/>
      <c r="HT152" s="29"/>
      <c r="HU152" s="29"/>
      <c r="HV152" s="29"/>
      <c r="HW152" s="29"/>
      <c r="HX152" s="29"/>
      <c r="HY152" s="29"/>
      <c r="HZ152" s="29"/>
      <c r="IA152" s="29"/>
      <c r="IB152" s="29"/>
      <c r="IC152" s="29"/>
      <c r="ID152" s="29"/>
      <c r="IE152" s="29"/>
      <c r="IF152" s="29"/>
      <c r="IG152" s="29"/>
      <c r="IH152" s="29"/>
      <c r="II152" s="29"/>
      <c r="IJ152" s="29"/>
      <c r="IK152" s="29"/>
      <c r="IL152" s="29"/>
      <c r="IM152" s="29"/>
      <c r="IN152" s="29"/>
      <c r="IO152" s="29"/>
      <c r="IP152" s="29"/>
      <c r="IQ152" s="29"/>
      <c r="IR152" s="29"/>
      <c r="IS152" s="29"/>
      <c r="IT152" s="29"/>
      <c r="IU152" s="29"/>
      <c r="IV152" s="29"/>
      <c r="IW152" s="29"/>
      <c r="IX152" s="29"/>
      <c r="IY152" s="29"/>
      <c r="IZ152" s="29"/>
      <c r="JA152" s="29"/>
      <c r="JB152" s="29"/>
      <c r="JC152" s="29"/>
      <c r="JD152" s="29"/>
      <c r="JE152" s="29"/>
      <c r="JF152" s="29"/>
      <c r="JG152" s="29"/>
      <c r="JH152" s="29"/>
      <c r="JI152" s="29"/>
      <c r="JJ152" s="29"/>
      <c r="JK152" s="29"/>
      <c r="JL152" s="29"/>
      <c r="JM152" s="29"/>
      <c r="JN152" s="29"/>
      <c r="JO152" s="29"/>
      <c r="JP152" s="29"/>
      <c r="JQ152" s="29"/>
      <c r="JR152" s="29"/>
      <c r="JS152" s="29"/>
      <c r="JT152" s="29"/>
      <c r="JU152" s="29"/>
      <c r="JV152" s="29"/>
      <c r="JW152" s="29"/>
      <c r="JX152" s="29"/>
      <c r="JY152" s="29"/>
      <c r="JZ152" s="29"/>
      <c r="KA152" s="29"/>
      <c r="KB152" s="29"/>
      <c r="KC152" s="29"/>
      <c r="KD152" s="29"/>
      <c r="KE152" s="29"/>
      <c r="KF152" s="29"/>
      <c r="KG152" s="29"/>
      <c r="KH152" s="29"/>
      <c r="KI152" s="29"/>
      <c r="KJ152" s="29"/>
      <c r="KK152" s="29"/>
      <c r="KL152" s="29"/>
      <c r="KM152" s="29"/>
      <c r="KN152" s="29"/>
      <c r="KO152" s="29"/>
      <c r="KP152" s="29"/>
      <c r="KQ152" s="29"/>
      <c r="KR152" s="29"/>
      <c r="KS152" s="29"/>
      <c r="KT152" s="29"/>
      <c r="KU152" s="29"/>
      <c r="KV152" s="29"/>
      <c r="KW152" s="29"/>
      <c r="KX152" s="29"/>
      <c r="KY152" s="29"/>
      <c r="KZ152" s="29"/>
      <c r="LA152" s="29"/>
      <c r="LB152" s="29"/>
      <c r="LC152" s="29"/>
      <c r="LD152" s="29"/>
      <c r="LE152" s="29"/>
      <c r="LF152" s="29"/>
      <c r="LG152" s="29"/>
      <c r="LH152" s="29"/>
      <c r="LI152" s="29"/>
      <c r="LJ152" s="29"/>
      <c r="LK152" s="29"/>
      <c r="LL152" s="29"/>
      <c r="LM152" s="29"/>
      <c r="LN152" s="29"/>
      <c r="LO152" s="29"/>
      <c r="LP152" s="29"/>
      <c r="LQ152" s="29"/>
      <c r="LR152" s="29"/>
      <c r="LS152" s="29"/>
      <c r="LT152" s="29"/>
      <c r="LU152" s="29"/>
      <c r="LV152" s="29"/>
      <c r="LW152" s="29"/>
      <c r="LX152" s="29"/>
      <c r="LY152" s="29"/>
      <c r="LZ152" s="29"/>
      <c r="MA152" s="29"/>
      <c r="MB152" s="29"/>
      <c r="MC152" s="29"/>
      <c r="MD152" s="29"/>
      <c r="ME152" s="29"/>
      <c r="MF152" s="29"/>
      <c r="MG152" s="29"/>
      <c r="MH152" s="29"/>
      <c r="MI152" s="29"/>
      <c r="MJ152" s="29"/>
      <c r="MK152" s="29"/>
      <c r="ML152" s="29"/>
    </row>
    <row r="153" spans="1:350" s="3" customFormat="1" ht="29.25" customHeight="1" outlineLevel="1" thickBot="1">
      <c r="A153" s="33" t="s">
        <v>200</v>
      </c>
      <c r="B153" s="87" t="s">
        <v>238</v>
      </c>
      <c r="C153" s="157"/>
      <c r="D153" s="138"/>
      <c r="E153" s="139"/>
      <c r="F153" s="14"/>
      <c r="G153" s="14" t="str">
        <f t="shared" ca="1" si="311"/>
        <v/>
      </c>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c r="CL153" s="29"/>
      <c r="CM153" s="29"/>
      <c r="CN153" s="29"/>
      <c r="CO153" s="29"/>
      <c r="CP153" s="29"/>
      <c r="CQ153" s="29"/>
      <c r="CR153" s="29"/>
      <c r="CS153" s="29"/>
      <c r="CT153" s="29"/>
      <c r="CU153" s="29"/>
      <c r="CV153" s="29"/>
      <c r="CW153" s="29"/>
      <c r="CX153" s="29"/>
      <c r="CY153" s="29"/>
      <c r="CZ153" s="29"/>
      <c r="DA153" s="29"/>
      <c r="DB153" s="29"/>
      <c r="DC153" s="29"/>
      <c r="DD153" s="29"/>
      <c r="DE153" s="29"/>
      <c r="DF153" s="29"/>
      <c r="DG153" s="29"/>
      <c r="DH153" s="29"/>
      <c r="DI153" s="29"/>
      <c r="DJ153" s="29"/>
      <c r="DK153" s="29"/>
      <c r="DL153" s="29"/>
      <c r="DM153" s="29"/>
      <c r="DN153" s="29"/>
      <c r="DO153" s="29"/>
      <c r="DP153" s="29"/>
      <c r="DQ153" s="29"/>
      <c r="DR153" s="29"/>
      <c r="DS153" s="29"/>
      <c r="DT153" s="29"/>
      <c r="DU153" s="29"/>
      <c r="DV153" s="29"/>
      <c r="DW153" s="29"/>
      <c r="DX153" s="29"/>
      <c r="DY153" s="29"/>
      <c r="DZ153" s="29"/>
      <c r="EA153" s="29"/>
      <c r="EB153" s="29"/>
      <c r="EC153" s="29"/>
      <c r="ED153" s="29"/>
      <c r="EE153" s="29"/>
      <c r="EF153" s="29"/>
      <c r="EG153" s="29"/>
      <c r="EH153" s="29"/>
      <c r="EI153" s="29"/>
      <c r="EJ153" s="29"/>
      <c r="EK153" s="29"/>
      <c r="EL153" s="29"/>
      <c r="EM153" s="29"/>
      <c r="EN153" s="29"/>
      <c r="EO153" s="29"/>
      <c r="EP153" s="29"/>
      <c r="EQ153" s="29"/>
      <c r="ER153" s="29"/>
      <c r="ES153" s="29"/>
      <c r="ET153" s="29"/>
      <c r="EU153" s="29"/>
      <c r="EV153" s="29"/>
      <c r="EW153" s="29"/>
      <c r="EX153" s="29"/>
      <c r="EY153" s="29"/>
      <c r="EZ153" s="29"/>
      <c r="FA153" s="29"/>
      <c r="FB153" s="29"/>
      <c r="FC153" s="29"/>
      <c r="FD153" s="29"/>
      <c r="FE153" s="29"/>
      <c r="FF153" s="29"/>
      <c r="FG153" s="29"/>
      <c r="FH153" s="29"/>
      <c r="FI153" s="29"/>
      <c r="FJ153" s="29"/>
      <c r="FK153" s="29"/>
      <c r="FL153" s="29"/>
      <c r="FM153" s="29"/>
      <c r="FN153" s="29"/>
      <c r="FO153" s="29"/>
      <c r="FP153" s="29"/>
      <c r="FQ153" s="29"/>
      <c r="FR153" s="29"/>
      <c r="FS153" s="29"/>
      <c r="FT153" s="29"/>
      <c r="FU153" s="29"/>
      <c r="FV153" s="29"/>
      <c r="FW153" s="29"/>
      <c r="FX153" s="29"/>
      <c r="FY153" s="29"/>
      <c r="FZ153" s="29"/>
      <c r="GA153" s="29"/>
      <c r="GB153" s="29"/>
      <c r="GC153" s="29"/>
      <c r="GD153" s="29"/>
      <c r="GE153" s="29"/>
      <c r="GF153" s="29"/>
      <c r="GG153" s="29"/>
      <c r="GH153" s="29"/>
      <c r="GI153" s="29"/>
      <c r="GJ153" s="29"/>
      <c r="GK153" s="29"/>
      <c r="GL153" s="29"/>
      <c r="GM153" s="29"/>
      <c r="GN153" s="29"/>
      <c r="GO153" s="29"/>
      <c r="GP153" s="29"/>
      <c r="GQ153" s="29"/>
      <c r="GR153" s="29"/>
      <c r="GS153" s="29"/>
      <c r="GT153" s="29"/>
      <c r="GU153" s="29"/>
      <c r="GV153" s="29"/>
      <c r="GW153" s="29"/>
      <c r="GX153" s="29"/>
      <c r="GY153" s="29"/>
      <c r="GZ153" s="29"/>
      <c r="HA153" s="29"/>
      <c r="HB153" s="29"/>
      <c r="HC153" s="29"/>
      <c r="HD153" s="29"/>
      <c r="HE153" s="29"/>
      <c r="HF153" s="29"/>
      <c r="HG153" s="29"/>
      <c r="HH153" s="29"/>
      <c r="HI153" s="29"/>
      <c r="HJ153" s="29"/>
      <c r="HK153" s="29"/>
      <c r="HL153" s="29"/>
      <c r="HM153" s="29"/>
      <c r="HN153" s="29"/>
      <c r="HO153" s="29"/>
      <c r="HP153" s="29"/>
      <c r="HQ153" s="29"/>
      <c r="HR153" s="29"/>
      <c r="HS153" s="29"/>
      <c r="HT153" s="29"/>
      <c r="HU153" s="29"/>
      <c r="HV153" s="29"/>
      <c r="HW153" s="29"/>
      <c r="HX153" s="29"/>
      <c r="HY153" s="29"/>
      <c r="HZ153" s="29"/>
      <c r="IA153" s="29"/>
      <c r="IB153" s="29"/>
      <c r="IC153" s="29"/>
      <c r="ID153" s="29"/>
      <c r="IE153" s="29"/>
      <c r="IF153" s="29"/>
      <c r="IG153" s="29"/>
      <c r="IH153" s="29"/>
      <c r="II153" s="29"/>
      <c r="IJ153" s="29"/>
      <c r="IK153" s="29"/>
      <c r="IL153" s="29"/>
      <c r="IM153" s="29"/>
      <c r="IN153" s="29"/>
      <c r="IO153" s="29"/>
      <c r="IP153" s="29"/>
      <c r="IQ153" s="29"/>
      <c r="IR153" s="29"/>
      <c r="IS153" s="29"/>
      <c r="IT153" s="29"/>
      <c r="IU153" s="29"/>
      <c r="IV153" s="29"/>
      <c r="IW153" s="29"/>
      <c r="IX153" s="29"/>
      <c r="IY153" s="29"/>
      <c r="IZ153" s="29"/>
      <c r="JA153" s="29"/>
      <c r="JB153" s="29"/>
      <c r="JC153" s="29"/>
      <c r="JD153" s="29"/>
      <c r="JE153" s="29"/>
      <c r="JF153" s="29"/>
      <c r="JG153" s="29"/>
      <c r="JH153" s="29"/>
      <c r="JI153" s="29"/>
      <c r="JJ153" s="29"/>
      <c r="JK153" s="29"/>
      <c r="JL153" s="29"/>
      <c r="JM153" s="29"/>
      <c r="JN153" s="29"/>
      <c r="JO153" s="29"/>
      <c r="JP153" s="29"/>
      <c r="JQ153" s="29"/>
      <c r="JR153" s="29"/>
      <c r="JS153" s="29"/>
      <c r="JT153" s="29"/>
      <c r="JU153" s="29"/>
      <c r="JV153" s="29"/>
      <c r="JW153" s="29"/>
      <c r="JX153" s="29"/>
      <c r="JY153" s="29"/>
      <c r="JZ153" s="29"/>
      <c r="KA153" s="29"/>
      <c r="KB153" s="29"/>
      <c r="KC153" s="29"/>
      <c r="KD153" s="29"/>
      <c r="KE153" s="29"/>
      <c r="KF153" s="29"/>
      <c r="KG153" s="29"/>
      <c r="KH153" s="29"/>
      <c r="KI153" s="29"/>
      <c r="KJ153" s="29"/>
      <c r="KK153" s="29"/>
      <c r="KL153" s="29"/>
      <c r="KM153" s="29"/>
      <c r="KN153" s="29"/>
      <c r="KO153" s="29"/>
      <c r="KP153" s="29"/>
      <c r="KQ153" s="29"/>
      <c r="KR153" s="29"/>
      <c r="KS153" s="29"/>
      <c r="KT153" s="29"/>
      <c r="KU153" s="29"/>
      <c r="KV153" s="29"/>
      <c r="KW153" s="29"/>
      <c r="KX153" s="29"/>
      <c r="KY153" s="29"/>
      <c r="KZ153" s="29"/>
      <c r="LA153" s="29"/>
      <c r="LB153" s="29"/>
      <c r="LC153" s="29"/>
      <c r="LD153" s="29"/>
      <c r="LE153" s="29"/>
      <c r="LF153" s="29"/>
      <c r="LG153" s="29"/>
      <c r="LH153" s="29"/>
      <c r="LI153" s="29"/>
      <c r="LJ153" s="29"/>
      <c r="LK153" s="29"/>
      <c r="LL153" s="29"/>
      <c r="LM153" s="29"/>
      <c r="LN153" s="29"/>
      <c r="LO153" s="29"/>
      <c r="LP153" s="29"/>
      <c r="LQ153" s="29"/>
      <c r="LR153" s="29"/>
      <c r="LS153" s="29"/>
      <c r="LT153" s="29"/>
      <c r="LU153" s="29"/>
      <c r="LV153" s="29"/>
      <c r="LW153" s="29"/>
      <c r="LX153" s="29"/>
      <c r="LY153" s="29"/>
      <c r="LZ153" s="29"/>
      <c r="MA153" s="29"/>
      <c r="MB153" s="29"/>
      <c r="MC153" s="29"/>
      <c r="MD153" s="29"/>
      <c r="ME153" s="29"/>
      <c r="MF153" s="29"/>
      <c r="MG153" s="29"/>
      <c r="MH153" s="29"/>
      <c r="MI153" s="29"/>
      <c r="MJ153" s="29"/>
      <c r="MK153" s="29"/>
      <c r="ML153" s="29"/>
    </row>
    <row r="154" spans="1:350" s="3" customFormat="1" ht="29.25" customHeight="1" outlineLevel="1" thickBot="1">
      <c r="A154" s="33"/>
      <c r="B154" s="88" t="s">
        <v>236</v>
      </c>
      <c r="C154" s="153" t="s">
        <v>61</v>
      </c>
      <c r="D154" s="129">
        <f>E154-G154</f>
        <v>45853</v>
      </c>
      <c r="E154" s="129">
        <v>45898</v>
      </c>
      <c r="F154" s="14"/>
      <c r="G154" s="14">
        <v>45</v>
      </c>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c r="CL154" s="29"/>
      <c r="CM154" s="29"/>
      <c r="CN154" s="29"/>
      <c r="CO154" s="29"/>
      <c r="CP154" s="29"/>
      <c r="CQ154" s="29"/>
      <c r="CR154" s="29"/>
      <c r="CS154" s="29"/>
      <c r="CT154" s="29"/>
      <c r="CU154" s="29"/>
      <c r="CV154" s="29"/>
      <c r="CW154" s="29"/>
      <c r="CX154" s="29"/>
      <c r="CY154" s="29"/>
      <c r="CZ154" s="29"/>
      <c r="DA154" s="29"/>
      <c r="DB154" s="29"/>
      <c r="DC154" s="29"/>
      <c r="DD154" s="29"/>
      <c r="DE154" s="29"/>
      <c r="DF154" s="29"/>
      <c r="DG154" s="29"/>
      <c r="DH154" s="29"/>
      <c r="DI154" s="29"/>
      <c r="DJ154" s="29"/>
      <c r="DK154" s="29"/>
      <c r="DL154" s="29"/>
      <c r="DM154" s="29"/>
      <c r="DN154" s="29"/>
      <c r="DO154" s="29"/>
      <c r="DP154" s="29"/>
      <c r="DQ154" s="29"/>
      <c r="DR154" s="29"/>
      <c r="DS154" s="29"/>
      <c r="DT154" s="29"/>
      <c r="DU154" s="29"/>
      <c r="DV154" s="29"/>
      <c r="DW154" s="29"/>
      <c r="DX154" s="29"/>
      <c r="DY154" s="29"/>
      <c r="DZ154" s="29"/>
      <c r="EA154" s="29"/>
      <c r="EB154" s="29"/>
      <c r="EC154" s="29"/>
      <c r="ED154" s="29"/>
      <c r="EE154" s="29"/>
      <c r="EF154" s="29"/>
      <c r="EG154" s="29"/>
      <c r="EH154" s="29"/>
      <c r="EI154" s="29"/>
      <c r="EJ154" s="29"/>
      <c r="EK154" s="29"/>
      <c r="EL154" s="29"/>
      <c r="EM154" s="29"/>
      <c r="EN154" s="29"/>
      <c r="EO154" s="29"/>
      <c r="EP154" s="29"/>
      <c r="EQ154" s="29"/>
      <c r="ER154" s="29"/>
      <c r="ES154" s="29"/>
      <c r="ET154" s="29"/>
      <c r="EU154" s="29"/>
      <c r="EV154" s="29"/>
      <c r="EW154" s="29"/>
      <c r="EX154" s="29"/>
      <c r="EY154" s="29"/>
      <c r="EZ154" s="29"/>
      <c r="FA154" s="29"/>
      <c r="FB154" s="29"/>
      <c r="FC154" s="29"/>
      <c r="FD154" s="29"/>
      <c r="FE154" s="29"/>
      <c r="FF154" s="29"/>
      <c r="FG154" s="29"/>
      <c r="FH154" s="29"/>
      <c r="FI154" s="29"/>
      <c r="FJ154" s="29"/>
      <c r="FK154" s="29"/>
      <c r="FL154" s="29"/>
      <c r="FM154" s="29"/>
      <c r="FN154" s="29"/>
      <c r="FO154" s="29"/>
      <c r="FP154" s="29"/>
      <c r="FQ154" s="29"/>
      <c r="FR154" s="29"/>
      <c r="FS154" s="29"/>
      <c r="FT154" s="29"/>
      <c r="FU154" s="29"/>
      <c r="FV154" s="29"/>
      <c r="FW154" s="29"/>
      <c r="FX154" s="29"/>
      <c r="FY154" s="29"/>
      <c r="FZ154" s="29"/>
      <c r="GA154" s="29"/>
      <c r="GB154" s="29"/>
      <c r="GC154" s="29"/>
      <c r="GD154" s="29"/>
      <c r="GE154" s="29"/>
      <c r="GF154" s="29"/>
      <c r="GG154" s="29"/>
      <c r="GH154" s="29"/>
      <c r="GI154" s="29"/>
      <c r="GJ154" s="29"/>
      <c r="GK154" s="29"/>
      <c r="GL154" s="29"/>
      <c r="GM154" s="29"/>
      <c r="GN154" s="29"/>
      <c r="GO154" s="29"/>
      <c r="GP154" s="29"/>
      <c r="GQ154" s="29"/>
      <c r="GR154" s="29"/>
      <c r="GS154" s="29"/>
      <c r="GT154" s="29"/>
      <c r="GU154" s="29"/>
      <c r="GV154" s="29"/>
      <c r="GW154" s="29"/>
      <c r="GX154" s="29"/>
      <c r="GY154" s="29"/>
      <c r="GZ154" s="29"/>
      <c r="HA154" s="29"/>
      <c r="HB154" s="29"/>
      <c r="HC154" s="29"/>
      <c r="HD154" s="29"/>
      <c r="HE154" s="29"/>
      <c r="HF154" s="29"/>
      <c r="HG154" s="29"/>
      <c r="HH154" s="29"/>
      <c r="HI154" s="29"/>
      <c r="HJ154" s="29"/>
      <c r="HK154" s="29"/>
      <c r="HL154" s="29"/>
      <c r="HM154" s="29"/>
      <c r="HN154" s="29"/>
      <c r="HO154" s="29"/>
      <c r="HP154" s="29"/>
      <c r="HQ154" s="29"/>
      <c r="HR154" s="29"/>
      <c r="HS154" s="29"/>
      <c r="HT154" s="29"/>
      <c r="HU154" s="29"/>
      <c r="HV154" s="29"/>
      <c r="HW154" s="29"/>
      <c r="HX154" s="29"/>
      <c r="HY154" s="29"/>
      <c r="HZ154" s="29"/>
      <c r="IA154" s="29"/>
      <c r="IB154" s="29"/>
      <c r="IC154" s="29"/>
      <c r="ID154" s="29"/>
      <c r="IE154" s="29"/>
      <c r="IF154" s="29"/>
      <c r="IG154" s="29"/>
      <c r="IH154" s="29"/>
      <c r="II154" s="29"/>
      <c r="IJ154" s="29"/>
      <c r="IK154" s="29"/>
      <c r="IL154" s="29"/>
      <c r="IM154" s="29"/>
      <c r="IN154" s="29"/>
      <c r="IO154" s="29"/>
      <c r="IP154" s="29"/>
      <c r="IQ154" s="29"/>
      <c r="IR154" s="29"/>
      <c r="IS154" s="29"/>
      <c r="IT154" s="29"/>
      <c r="IU154" s="29"/>
      <c r="IV154" s="29"/>
      <c r="IW154" s="29"/>
      <c r="IX154" s="29"/>
      <c r="IY154" s="29"/>
      <c r="IZ154" s="29"/>
      <c r="JA154" s="29"/>
      <c r="JB154" s="29"/>
      <c r="JC154" s="29"/>
      <c r="JD154" s="29"/>
      <c r="JE154" s="29"/>
      <c r="JF154" s="29"/>
      <c r="JG154" s="29"/>
      <c r="JH154" s="29"/>
      <c r="JI154" s="29"/>
      <c r="JJ154" s="29"/>
      <c r="JK154" s="29"/>
      <c r="JL154" s="29"/>
      <c r="JM154" s="29"/>
      <c r="JN154" s="29"/>
      <c r="JO154" s="29"/>
      <c r="JP154" s="29"/>
      <c r="JQ154" s="29"/>
      <c r="JR154" s="29"/>
      <c r="JS154" s="29"/>
      <c r="JT154" s="29"/>
      <c r="JU154" s="29"/>
      <c r="JV154" s="29"/>
      <c r="JW154" s="29"/>
      <c r="JX154" s="29"/>
      <c r="JY154" s="29"/>
      <c r="JZ154" s="29"/>
      <c r="KA154" s="29"/>
      <c r="KB154" s="29"/>
      <c r="KC154" s="29"/>
      <c r="KD154" s="29"/>
      <c r="KE154" s="29"/>
      <c r="KF154" s="29"/>
      <c r="KG154" s="29"/>
      <c r="KH154" s="29"/>
      <c r="KI154" s="29"/>
      <c r="KJ154" s="29"/>
      <c r="KK154" s="29"/>
      <c r="KL154" s="29"/>
      <c r="KM154" s="29"/>
      <c r="KN154" s="29"/>
      <c r="KO154" s="29"/>
      <c r="KP154" s="29"/>
      <c r="KQ154" s="29"/>
      <c r="KR154" s="29"/>
      <c r="KS154" s="29"/>
      <c r="KT154" s="29"/>
      <c r="KU154" s="29"/>
      <c r="KV154" s="29"/>
      <c r="KW154" s="29"/>
      <c r="KX154" s="29"/>
      <c r="KY154" s="29"/>
      <c r="KZ154" s="29"/>
      <c r="LA154" s="29"/>
      <c r="LB154" s="29"/>
      <c r="LC154" s="29"/>
      <c r="LD154" s="29"/>
      <c r="LE154" s="29"/>
      <c r="LF154" s="29"/>
      <c r="LG154" s="29"/>
      <c r="LH154" s="29"/>
      <c r="LI154" s="29"/>
      <c r="LJ154" s="29"/>
      <c r="LK154" s="29"/>
      <c r="LL154" s="29"/>
      <c r="LM154" s="29"/>
      <c r="LN154" s="29"/>
      <c r="LO154" s="29"/>
      <c r="LP154" s="29"/>
      <c r="LQ154" s="29"/>
      <c r="LR154" s="29"/>
      <c r="LS154" s="29"/>
      <c r="LT154" s="29"/>
      <c r="LU154" s="29"/>
      <c r="LV154" s="29"/>
      <c r="LW154" s="29"/>
      <c r="LX154" s="29"/>
      <c r="LY154" s="29"/>
      <c r="LZ154" s="29"/>
      <c r="MA154" s="29"/>
      <c r="MB154" s="29"/>
      <c r="MC154" s="29"/>
      <c r="MD154" s="29"/>
      <c r="ME154" s="29"/>
      <c r="MF154" s="29"/>
      <c r="MG154" s="29"/>
      <c r="MH154" s="29"/>
      <c r="MI154" s="29"/>
      <c r="MJ154" s="29"/>
      <c r="MK154" s="29"/>
      <c r="ML154" s="29"/>
    </row>
    <row r="155" spans="1:350" s="3" customFormat="1" ht="29.25" customHeight="1" outlineLevel="1" thickBot="1">
      <c r="A155" s="33"/>
      <c r="B155" s="21" t="s">
        <v>239</v>
      </c>
      <c r="C155" s="160"/>
      <c r="D155" s="142"/>
      <c r="E155" s="143"/>
      <c r="F155" s="14"/>
      <c r="G155" s="14"/>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c r="CL155" s="29"/>
      <c r="CM155" s="29"/>
      <c r="CN155" s="29"/>
      <c r="CO155" s="29"/>
      <c r="CP155" s="29"/>
      <c r="CQ155" s="29"/>
      <c r="CR155" s="29"/>
      <c r="CS155" s="29"/>
      <c r="CT155" s="29"/>
      <c r="CU155" s="29"/>
      <c r="CV155" s="29"/>
      <c r="CW155" s="29"/>
      <c r="CX155" s="29"/>
      <c r="CY155" s="29"/>
      <c r="CZ155" s="29"/>
      <c r="DA155" s="29"/>
      <c r="DB155" s="29"/>
      <c r="DC155" s="29"/>
      <c r="DD155" s="29"/>
      <c r="DE155" s="29"/>
      <c r="DF155" s="29"/>
      <c r="DG155" s="29"/>
      <c r="DH155" s="29"/>
      <c r="DI155" s="29"/>
      <c r="DJ155" s="29"/>
      <c r="DK155" s="29"/>
      <c r="DL155" s="29"/>
      <c r="DM155" s="29"/>
      <c r="DN155" s="29"/>
      <c r="DO155" s="29"/>
      <c r="DP155" s="29"/>
      <c r="DQ155" s="29"/>
      <c r="DR155" s="29"/>
      <c r="DS155" s="29"/>
      <c r="DT155" s="29"/>
      <c r="DU155" s="29"/>
      <c r="DV155" s="29"/>
      <c r="DW155" s="29"/>
      <c r="DX155" s="29"/>
      <c r="DY155" s="29"/>
      <c r="DZ155" s="29"/>
      <c r="EA155" s="29"/>
      <c r="EB155" s="29"/>
      <c r="EC155" s="29"/>
      <c r="ED155" s="29"/>
      <c r="EE155" s="29"/>
      <c r="EF155" s="29"/>
      <c r="EG155" s="29"/>
      <c r="EH155" s="29"/>
      <c r="EI155" s="29"/>
      <c r="EJ155" s="29"/>
      <c r="EK155" s="29"/>
      <c r="EL155" s="29"/>
      <c r="EM155" s="29"/>
      <c r="EN155" s="29"/>
      <c r="EO155" s="29"/>
      <c r="EP155" s="29"/>
      <c r="EQ155" s="29"/>
      <c r="ER155" s="29"/>
      <c r="ES155" s="29"/>
      <c r="ET155" s="29"/>
      <c r="EU155" s="29"/>
      <c r="EV155" s="29"/>
      <c r="EW155" s="29"/>
      <c r="EX155" s="29"/>
      <c r="EY155" s="29"/>
      <c r="EZ155" s="29"/>
      <c r="FA155" s="29"/>
      <c r="FB155" s="29"/>
      <c r="FC155" s="29"/>
      <c r="FD155" s="29"/>
      <c r="FE155" s="29"/>
      <c r="FF155" s="29"/>
      <c r="FG155" s="29"/>
      <c r="FH155" s="29"/>
      <c r="FI155" s="29"/>
      <c r="FJ155" s="29"/>
      <c r="FK155" s="29"/>
      <c r="FL155" s="29"/>
      <c r="FM155" s="29"/>
      <c r="FN155" s="29"/>
      <c r="FO155" s="29"/>
      <c r="FP155" s="29"/>
      <c r="FQ155" s="29"/>
      <c r="FR155" s="29"/>
      <c r="FS155" s="29"/>
      <c r="FT155" s="29"/>
      <c r="FU155" s="29"/>
      <c r="FV155" s="29"/>
      <c r="FW155" s="29"/>
      <c r="FX155" s="29"/>
      <c r="FY155" s="29"/>
      <c r="FZ155" s="29"/>
      <c r="GA155" s="29"/>
      <c r="GB155" s="29"/>
      <c r="GC155" s="29"/>
      <c r="GD155" s="29"/>
      <c r="GE155" s="29"/>
      <c r="GF155" s="29"/>
      <c r="GG155" s="29"/>
      <c r="GH155" s="29"/>
      <c r="GI155" s="29"/>
      <c r="GJ155" s="29"/>
      <c r="GK155" s="29"/>
      <c r="GL155" s="29"/>
      <c r="GM155" s="29"/>
      <c r="GN155" s="29"/>
      <c r="GO155" s="29"/>
      <c r="GP155" s="29"/>
      <c r="GQ155" s="29"/>
      <c r="GR155" s="29"/>
      <c r="GS155" s="29"/>
      <c r="GT155" s="29"/>
      <c r="GU155" s="29"/>
      <c r="GV155" s="29"/>
      <c r="GW155" s="29"/>
      <c r="GX155" s="29"/>
      <c r="GY155" s="29"/>
      <c r="GZ155" s="29"/>
      <c r="HA155" s="29"/>
      <c r="HB155" s="29"/>
      <c r="HC155" s="29"/>
      <c r="HD155" s="29"/>
      <c r="HE155" s="29"/>
      <c r="HF155" s="29"/>
      <c r="HG155" s="29"/>
      <c r="HH155" s="29"/>
      <c r="HI155" s="29"/>
      <c r="HJ155" s="29"/>
      <c r="HK155" s="29"/>
      <c r="HL155" s="29"/>
      <c r="HM155" s="29"/>
      <c r="HN155" s="29"/>
      <c r="HO155" s="29"/>
      <c r="HP155" s="29"/>
      <c r="HQ155" s="29"/>
      <c r="HR155" s="29"/>
      <c r="HS155" s="29"/>
      <c r="HT155" s="29"/>
      <c r="HU155" s="29"/>
      <c r="HV155" s="29"/>
      <c r="HW155" s="29"/>
      <c r="HX155" s="29"/>
      <c r="HY155" s="29"/>
      <c r="HZ155" s="29"/>
      <c r="IA155" s="29"/>
      <c r="IB155" s="29"/>
      <c r="IC155" s="29"/>
      <c r="ID155" s="29"/>
      <c r="IE155" s="29"/>
      <c r="IF155" s="29"/>
      <c r="IG155" s="29"/>
      <c r="IH155" s="29"/>
      <c r="II155" s="29"/>
      <c r="IJ155" s="29"/>
      <c r="IK155" s="29"/>
      <c r="IL155" s="29"/>
      <c r="IM155" s="29"/>
      <c r="IN155" s="29"/>
      <c r="IO155" s="29"/>
      <c r="IP155" s="29"/>
      <c r="IQ155" s="29"/>
      <c r="IR155" s="29"/>
      <c r="IS155" s="29"/>
      <c r="IT155" s="29"/>
      <c r="IU155" s="29"/>
      <c r="IV155" s="29"/>
      <c r="IW155" s="29"/>
      <c r="IX155" s="29"/>
      <c r="IY155" s="29"/>
      <c r="IZ155" s="29"/>
      <c r="JA155" s="29"/>
      <c r="JB155" s="29"/>
      <c r="JC155" s="29"/>
      <c r="JD155" s="29"/>
      <c r="JE155" s="29"/>
      <c r="JF155" s="29"/>
      <c r="JG155" s="29"/>
      <c r="JH155" s="29"/>
      <c r="JI155" s="29"/>
      <c r="JJ155" s="29"/>
      <c r="JK155" s="29"/>
      <c r="JL155" s="29"/>
      <c r="JM155" s="29"/>
      <c r="JN155" s="29"/>
      <c r="JO155" s="29"/>
      <c r="JP155" s="29"/>
      <c r="JQ155" s="29"/>
      <c r="JR155" s="29"/>
      <c r="JS155" s="29"/>
      <c r="JT155" s="29"/>
      <c r="JU155" s="29"/>
      <c r="JV155" s="29"/>
      <c r="JW155" s="29"/>
      <c r="JX155" s="29"/>
      <c r="JY155" s="29"/>
      <c r="JZ155" s="29"/>
      <c r="KA155" s="29"/>
      <c r="KB155" s="29"/>
      <c r="KC155" s="29"/>
      <c r="KD155" s="29"/>
      <c r="KE155" s="29"/>
      <c r="KF155" s="29"/>
      <c r="KG155" s="29"/>
      <c r="KH155" s="29"/>
      <c r="KI155" s="29"/>
      <c r="KJ155" s="29"/>
      <c r="KK155" s="29"/>
      <c r="KL155" s="29"/>
      <c r="KM155" s="29"/>
      <c r="KN155" s="29"/>
      <c r="KO155" s="29"/>
      <c r="KP155" s="29"/>
      <c r="KQ155" s="29"/>
      <c r="KR155" s="29"/>
      <c r="KS155" s="29"/>
      <c r="KT155" s="29"/>
      <c r="KU155" s="29"/>
      <c r="KV155" s="29"/>
      <c r="KW155" s="29"/>
      <c r="KX155" s="29"/>
      <c r="KY155" s="29"/>
      <c r="KZ155" s="29"/>
      <c r="LA155" s="29"/>
      <c r="LB155" s="29"/>
      <c r="LC155" s="29"/>
      <c r="LD155" s="29"/>
      <c r="LE155" s="29"/>
      <c r="LF155" s="29"/>
      <c r="LG155" s="29"/>
      <c r="LH155" s="29"/>
      <c r="LI155" s="29"/>
      <c r="LJ155" s="29"/>
      <c r="LK155" s="29"/>
      <c r="LL155" s="29"/>
      <c r="LM155" s="29"/>
      <c r="LN155" s="29"/>
      <c r="LO155" s="29"/>
      <c r="LP155" s="29"/>
      <c r="LQ155" s="29"/>
      <c r="LR155" s="29"/>
      <c r="LS155" s="29"/>
      <c r="LT155" s="29"/>
      <c r="LU155" s="29"/>
      <c r="LV155" s="29"/>
      <c r="LW155" s="29"/>
      <c r="LX155" s="29"/>
      <c r="LY155" s="29"/>
      <c r="LZ155" s="29"/>
      <c r="MA155" s="29"/>
      <c r="MB155" s="29"/>
      <c r="MC155" s="29"/>
      <c r="MD155" s="29"/>
      <c r="ME155" s="29"/>
      <c r="MF155" s="29"/>
      <c r="MG155" s="29"/>
      <c r="MH155" s="29"/>
      <c r="MI155" s="29"/>
      <c r="MJ155" s="29"/>
      <c r="MK155" s="29"/>
      <c r="ML155" s="29"/>
    </row>
    <row r="156" spans="1:350" s="3" customFormat="1" ht="29.25" customHeight="1" outlineLevel="1" thickBot="1">
      <c r="A156" s="33"/>
      <c r="B156" s="86" t="s">
        <v>210</v>
      </c>
      <c r="C156" s="154" t="s">
        <v>240</v>
      </c>
      <c r="D156" s="131">
        <v>45735</v>
      </c>
      <c r="E156" s="131">
        <v>45814</v>
      </c>
      <c r="F156" s="14"/>
      <c r="G156" s="14">
        <v>79</v>
      </c>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c r="CL156" s="29"/>
      <c r="CM156" s="29"/>
      <c r="CN156" s="29"/>
      <c r="CO156" s="29"/>
      <c r="CP156" s="29"/>
      <c r="CQ156" s="29"/>
      <c r="CR156" s="29"/>
      <c r="CS156" s="29"/>
      <c r="CT156" s="29"/>
      <c r="CU156" s="29"/>
      <c r="CV156" s="29"/>
      <c r="CW156" s="29"/>
      <c r="CX156" s="29"/>
      <c r="CY156" s="29"/>
      <c r="CZ156" s="29"/>
      <c r="DA156" s="29"/>
      <c r="DB156" s="29"/>
      <c r="DC156" s="29"/>
      <c r="DD156" s="29"/>
      <c r="DE156" s="29"/>
      <c r="DF156" s="29"/>
      <c r="DG156" s="29"/>
      <c r="DH156" s="29"/>
      <c r="DI156" s="29"/>
      <c r="DJ156" s="29"/>
      <c r="DK156" s="29"/>
      <c r="DL156" s="29"/>
      <c r="DM156" s="29"/>
      <c r="DN156" s="29"/>
      <c r="DO156" s="29"/>
      <c r="DP156" s="29"/>
      <c r="DQ156" s="29"/>
      <c r="DR156" s="29"/>
      <c r="DS156" s="29"/>
      <c r="DT156" s="29"/>
      <c r="DU156" s="29"/>
      <c r="DV156" s="29"/>
      <c r="DW156" s="29"/>
      <c r="DX156" s="29"/>
      <c r="DY156" s="29"/>
      <c r="DZ156" s="29"/>
      <c r="EA156" s="29"/>
      <c r="EB156" s="29"/>
      <c r="EC156" s="29"/>
      <c r="ED156" s="29"/>
      <c r="EE156" s="29"/>
      <c r="EF156" s="29"/>
      <c r="EG156" s="29"/>
      <c r="EH156" s="29"/>
      <c r="EI156" s="29"/>
      <c r="EJ156" s="29"/>
      <c r="EK156" s="29"/>
      <c r="EL156" s="29"/>
      <c r="EM156" s="29"/>
      <c r="EN156" s="29"/>
      <c r="EO156" s="29"/>
      <c r="EP156" s="29"/>
      <c r="EQ156" s="29"/>
      <c r="ER156" s="29"/>
      <c r="ES156" s="29"/>
      <c r="ET156" s="29"/>
      <c r="EU156" s="29"/>
      <c r="EV156" s="29"/>
      <c r="EW156" s="29"/>
      <c r="EX156" s="29"/>
      <c r="EY156" s="29"/>
      <c r="EZ156" s="29"/>
      <c r="FA156" s="29"/>
      <c r="FB156" s="29"/>
      <c r="FC156" s="29"/>
      <c r="FD156" s="29"/>
      <c r="FE156" s="29"/>
      <c r="FF156" s="29"/>
      <c r="FG156" s="29"/>
      <c r="FH156" s="29"/>
      <c r="FI156" s="29"/>
      <c r="FJ156" s="29"/>
      <c r="FK156" s="29"/>
      <c r="FL156" s="29"/>
      <c r="FM156" s="29"/>
      <c r="FN156" s="29"/>
      <c r="FO156" s="29"/>
      <c r="FP156" s="29"/>
      <c r="FQ156" s="29"/>
      <c r="FR156" s="29"/>
      <c r="FS156" s="29"/>
      <c r="FT156" s="29"/>
      <c r="FU156" s="29"/>
      <c r="FV156" s="29"/>
      <c r="FW156" s="29"/>
      <c r="FX156" s="29"/>
      <c r="FY156" s="29"/>
      <c r="FZ156" s="29"/>
      <c r="GA156" s="29"/>
      <c r="GB156" s="29"/>
      <c r="GC156" s="29"/>
      <c r="GD156" s="29"/>
      <c r="GE156" s="29"/>
      <c r="GF156" s="29"/>
      <c r="GG156" s="29"/>
      <c r="GH156" s="29"/>
      <c r="GI156" s="29"/>
      <c r="GJ156" s="29"/>
      <c r="GK156" s="29"/>
      <c r="GL156" s="29"/>
      <c r="GM156" s="29"/>
      <c r="GN156" s="29"/>
      <c r="GO156" s="29"/>
      <c r="GP156" s="29"/>
      <c r="GQ156" s="29"/>
      <c r="GR156" s="29"/>
      <c r="GS156" s="29"/>
      <c r="GT156" s="29"/>
      <c r="GU156" s="29"/>
      <c r="GV156" s="29"/>
      <c r="GW156" s="29"/>
      <c r="GX156" s="29"/>
      <c r="GY156" s="29"/>
      <c r="GZ156" s="29"/>
      <c r="HA156" s="29"/>
      <c r="HB156" s="29"/>
      <c r="HC156" s="29"/>
      <c r="HD156" s="29"/>
      <c r="HE156" s="29"/>
      <c r="HF156" s="29"/>
      <c r="HG156" s="29"/>
      <c r="HH156" s="29"/>
      <c r="HI156" s="29"/>
      <c r="HJ156" s="29"/>
      <c r="HK156" s="29"/>
      <c r="HL156" s="29"/>
      <c r="HM156" s="29"/>
      <c r="HN156" s="29"/>
      <c r="HO156" s="29"/>
      <c r="HP156" s="29"/>
      <c r="HQ156" s="29"/>
      <c r="HR156" s="29"/>
      <c r="HS156" s="29"/>
      <c r="HT156" s="29"/>
      <c r="HU156" s="29"/>
      <c r="HV156" s="29"/>
      <c r="HW156" s="29"/>
      <c r="HX156" s="29"/>
      <c r="HY156" s="29"/>
      <c r="HZ156" s="29"/>
      <c r="IA156" s="29"/>
      <c r="IB156" s="29"/>
      <c r="IC156" s="29"/>
      <c r="ID156" s="29"/>
      <c r="IE156" s="29"/>
      <c r="IF156" s="29"/>
      <c r="IG156" s="29"/>
      <c r="IH156" s="29"/>
      <c r="II156" s="29"/>
      <c r="IJ156" s="29"/>
      <c r="IK156" s="29"/>
      <c r="IL156" s="29"/>
      <c r="IM156" s="29"/>
      <c r="IN156" s="29"/>
      <c r="IO156" s="29"/>
      <c r="IP156" s="29"/>
      <c r="IQ156" s="29"/>
      <c r="IR156" s="29"/>
      <c r="IS156" s="29"/>
      <c r="IT156" s="29"/>
      <c r="IU156" s="29"/>
      <c r="IV156" s="29"/>
      <c r="IW156" s="29"/>
      <c r="IX156" s="29"/>
      <c r="IY156" s="29"/>
      <c r="IZ156" s="29"/>
      <c r="JA156" s="29"/>
      <c r="JB156" s="29"/>
      <c r="JC156" s="29"/>
      <c r="JD156" s="29"/>
      <c r="JE156" s="29"/>
      <c r="JF156" s="29"/>
      <c r="JG156" s="29"/>
      <c r="JH156" s="29"/>
      <c r="JI156" s="29"/>
      <c r="JJ156" s="29"/>
      <c r="JK156" s="29"/>
      <c r="JL156" s="29"/>
      <c r="JM156" s="29"/>
      <c r="JN156" s="29"/>
      <c r="JO156" s="29"/>
      <c r="JP156" s="29"/>
      <c r="JQ156" s="29"/>
      <c r="JR156" s="29"/>
      <c r="JS156" s="29"/>
      <c r="JT156" s="29"/>
      <c r="JU156" s="29"/>
      <c r="JV156" s="29"/>
      <c r="JW156" s="29"/>
      <c r="JX156" s="29"/>
      <c r="JY156" s="29"/>
      <c r="JZ156" s="29"/>
      <c r="KA156" s="29"/>
      <c r="KB156" s="29"/>
      <c r="KC156" s="29"/>
      <c r="KD156" s="29"/>
      <c r="KE156" s="29"/>
      <c r="KF156" s="29"/>
      <c r="KG156" s="29"/>
      <c r="KH156" s="29"/>
      <c r="KI156" s="29"/>
      <c r="KJ156" s="29"/>
      <c r="KK156" s="29"/>
      <c r="KL156" s="29"/>
      <c r="KM156" s="29"/>
      <c r="KN156" s="29"/>
      <c r="KO156" s="29"/>
      <c r="KP156" s="29"/>
      <c r="KQ156" s="29"/>
      <c r="KR156" s="29"/>
      <c r="KS156" s="29"/>
      <c r="KT156" s="29"/>
      <c r="KU156" s="29"/>
      <c r="KV156" s="29"/>
      <c r="KW156" s="29"/>
      <c r="KX156" s="29"/>
      <c r="KY156" s="29"/>
      <c r="KZ156" s="29"/>
      <c r="LA156" s="29"/>
      <c r="LB156" s="29"/>
      <c r="LC156" s="29"/>
      <c r="LD156" s="29"/>
      <c r="LE156" s="29"/>
      <c r="LF156" s="29"/>
      <c r="LG156" s="29"/>
      <c r="LH156" s="29"/>
      <c r="LI156" s="29"/>
      <c r="LJ156" s="29"/>
      <c r="LK156" s="29"/>
      <c r="LL156" s="29"/>
      <c r="LM156" s="29"/>
      <c r="LN156" s="29"/>
      <c r="LO156" s="29"/>
      <c r="LP156" s="29"/>
      <c r="LQ156" s="29"/>
      <c r="LR156" s="29"/>
      <c r="LS156" s="29"/>
      <c r="LT156" s="29"/>
      <c r="LU156" s="29"/>
      <c r="LV156" s="29"/>
      <c r="LW156" s="29"/>
      <c r="LX156" s="29"/>
      <c r="LY156" s="29"/>
      <c r="LZ156" s="29"/>
      <c r="MA156" s="29"/>
      <c r="MB156" s="29"/>
      <c r="MC156" s="29"/>
      <c r="MD156" s="29"/>
      <c r="ME156" s="29"/>
      <c r="MF156" s="29"/>
      <c r="MG156" s="29"/>
      <c r="MH156" s="29"/>
      <c r="MI156" s="29"/>
      <c r="MJ156" s="29"/>
      <c r="MK156" s="29"/>
      <c r="ML156" s="29"/>
    </row>
    <row r="157" spans="1:350" s="3" customFormat="1" ht="29.25" customHeight="1" outlineLevel="1" thickBot="1">
      <c r="A157" s="33"/>
      <c r="B157" s="86" t="s">
        <v>210</v>
      </c>
      <c r="C157" s="154" t="s">
        <v>241</v>
      </c>
      <c r="D157" s="131">
        <v>45817</v>
      </c>
      <c r="E157" s="131">
        <v>45870</v>
      </c>
      <c r="F157" s="14"/>
      <c r="G157" s="14">
        <v>53</v>
      </c>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c r="CL157" s="29"/>
      <c r="CM157" s="29"/>
      <c r="CN157" s="29"/>
      <c r="CO157" s="29"/>
      <c r="CP157" s="29"/>
      <c r="CQ157" s="29"/>
      <c r="CR157" s="29"/>
      <c r="CS157" s="29"/>
      <c r="CT157" s="29"/>
      <c r="CU157" s="29"/>
      <c r="CV157" s="29"/>
      <c r="CW157" s="29"/>
      <c r="CX157" s="29"/>
      <c r="CY157" s="29"/>
      <c r="CZ157" s="29"/>
      <c r="DA157" s="29"/>
      <c r="DB157" s="29"/>
      <c r="DC157" s="29"/>
      <c r="DD157" s="29"/>
      <c r="DE157" s="29"/>
      <c r="DF157" s="29"/>
      <c r="DG157" s="29"/>
      <c r="DH157" s="29"/>
      <c r="DI157" s="29"/>
      <c r="DJ157" s="29"/>
      <c r="DK157" s="29"/>
      <c r="DL157" s="29"/>
      <c r="DM157" s="29"/>
      <c r="DN157" s="29"/>
      <c r="DO157" s="29"/>
      <c r="DP157" s="29"/>
      <c r="DQ157" s="29"/>
      <c r="DR157" s="29"/>
      <c r="DS157" s="29"/>
      <c r="DT157" s="29"/>
      <c r="DU157" s="29"/>
      <c r="DV157" s="29"/>
      <c r="DW157" s="29"/>
      <c r="DX157" s="29"/>
      <c r="DY157" s="29"/>
      <c r="DZ157" s="29"/>
      <c r="EA157" s="29"/>
      <c r="EB157" s="29"/>
      <c r="EC157" s="29"/>
      <c r="ED157" s="29"/>
      <c r="EE157" s="29"/>
      <c r="EF157" s="29"/>
      <c r="EG157" s="29"/>
      <c r="EH157" s="29"/>
      <c r="EI157" s="29"/>
      <c r="EJ157" s="29"/>
      <c r="EK157" s="29"/>
      <c r="EL157" s="29"/>
      <c r="EM157" s="29"/>
      <c r="EN157" s="29"/>
      <c r="EO157" s="29"/>
      <c r="EP157" s="29"/>
      <c r="EQ157" s="29"/>
      <c r="ER157" s="29"/>
      <c r="ES157" s="29"/>
      <c r="ET157" s="29"/>
      <c r="EU157" s="29"/>
      <c r="EV157" s="29"/>
      <c r="EW157" s="29"/>
      <c r="EX157" s="29"/>
      <c r="EY157" s="29"/>
      <c r="EZ157" s="29"/>
      <c r="FA157" s="29"/>
      <c r="FB157" s="29"/>
      <c r="FC157" s="29"/>
      <c r="FD157" s="29"/>
      <c r="FE157" s="29"/>
      <c r="FF157" s="29"/>
      <c r="FG157" s="29"/>
      <c r="FH157" s="29"/>
      <c r="FI157" s="29"/>
      <c r="FJ157" s="29"/>
      <c r="FK157" s="29"/>
      <c r="FL157" s="29"/>
      <c r="FM157" s="29"/>
      <c r="FN157" s="29"/>
      <c r="FO157" s="29"/>
      <c r="FP157" s="29"/>
      <c r="FQ157" s="29"/>
      <c r="FR157" s="29"/>
      <c r="FS157" s="29"/>
      <c r="FT157" s="29"/>
      <c r="FU157" s="29"/>
      <c r="FV157" s="29"/>
      <c r="FW157" s="29"/>
      <c r="FX157" s="29"/>
      <c r="FY157" s="29"/>
      <c r="FZ157" s="29"/>
      <c r="GA157" s="29"/>
      <c r="GB157" s="29"/>
      <c r="GC157" s="29"/>
      <c r="GD157" s="29"/>
      <c r="GE157" s="29"/>
      <c r="GF157" s="29"/>
      <c r="GG157" s="29"/>
      <c r="GH157" s="29"/>
      <c r="GI157" s="29"/>
      <c r="GJ157" s="29"/>
      <c r="GK157" s="29"/>
      <c r="GL157" s="29"/>
      <c r="GM157" s="29"/>
      <c r="GN157" s="29"/>
      <c r="GO157" s="29"/>
      <c r="GP157" s="29"/>
      <c r="GQ157" s="29"/>
      <c r="GR157" s="29"/>
      <c r="GS157" s="29"/>
      <c r="GT157" s="29"/>
      <c r="GU157" s="29"/>
      <c r="GV157" s="29"/>
      <c r="GW157" s="29"/>
      <c r="GX157" s="29"/>
      <c r="GY157" s="29"/>
      <c r="GZ157" s="29"/>
      <c r="HA157" s="29"/>
      <c r="HB157" s="29"/>
      <c r="HC157" s="29"/>
      <c r="HD157" s="29"/>
      <c r="HE157" s="29"/>
      <c r="HF157" s="29"/>
      <c r="HG157" s="29"/>
      <c r="HH157" s="29"/>
      <c r="HI157" s="29"/>
      <c r="HJ157" s="29"/>
      <c r="HK157" s="29"/>
      <c r="HL157" s="29"/>
      <c r="HM157" s="29"/>
      <c r="HN157" s="29"/>
      <c r="HO157" s="29"/>
      <c r="HP157" s="29"/>
      <c r="HQ157" s="29"/>
      <c r="HR157" s="29"/>
      <c r="HS157" s="29"/>
      <c r="HT157" s="29"/>
      <c r="HU157" s="29"/>
      <c r="HV157" s="29"/>
      <c r="HW157" s="29"/>
      <c r="HX157" s="29"/>
      <c r="HY157" s="29"/>
      <c r="HZ157" s="29"/>
      <c r="IA157" s="29"/>
      <c r="IB157" s="29"/>
      <c r="IC157" s="29"/>
      <c r="ID157" s="29"/>
      <c r="IE157" s="29"/>
      <c r="IF157" s="29"/>
      <c r="IG157" s="29"/>
      <c r="IH157" s="29"/>
      <c r="II157" s="29"/>
      <c r="IJ157" s="29"/>
      <c r="IK157" s="29"/>
      <c r="IL157" s="29"/>
      <c r="IM157" s="29"/>
      <c r="IN157" s="29"/>
      <c r="IO157" s="29"/>
      <c r="IP157" s="29"/>
      <c r="IQ157" s="29"/>
      <c r="IR157" s="29"/>
      <c r="IS157" s="29"/>
      <c r="IT157" s="29"/>
      <c r="IU157" s="29"/>
      <c r="IV157" s="29"/>
      <c r="IW157" s="29"/>
      <c r="IX157" s="29"/>
      <c r="IY157" s="29"/>
      <c r="IZ157" s="29"/>
      <c r="JA157" s="29"/>
      <c r="JB157" s="29"/>
      <c r="JC157" s="29"/>
      <c r="JD157" s="29"/>
      <c r="JE157" s="29"/>
      <c r="JF157" s="29"/>
      <c r="JG157" s="29"/>
      <c r="JH157" s="29"/>
      <c r="JI157" s="29"/>
      <c r="JJ157" s="29"/>
      <c r="JK157" s="29"/>
      <c r="JL157" s="29"/>
      <c r="JM157" s="29"/>
      <c r="JN157" s="29"/>
      <c r="JO157" s="29"/>
      <c r="JP157" s="29"/>
      <c r="JQ157" s="29"/>
      <c r="JR157" s="29"/>
      <c r="JS157" s="29"/>
      <c r="JT157" s="29"/>
      <c r="JU157" s="29"/>
      <c r="JV157" s="29"/>
      <c r="JW157" s="29"/>
      <c r="JX157" s="29"/>
      <c r="JY157" s="29"/>
      <c r="JZ157" s="29"/>
      <c r="KA157" s="29"/>
      <c r="KB157" s="29"/>
      <c r="KC157" s="29"/>
      <c r="KD157" s="29"/>
      <c r="KE157" s="29"/>
      <c r="KF157" s="29"/>
      <c r="KG157" s="29"/>
      <c r="KH157" s="29"/>
      <c r="KI157" s="29"/>
      <c r="KJ157" s="29"/>
      <c r="KK157" s="29"/>
      <c r="KL157" s="29"/>
      <c r="KM157" s="29"/>
      <c r="KN157" s="29"/>
      <c r="KO157" s="29"/>
      <c r="KP157" s="29"/>
      <c r="KQ157" s="29"/>
      <c r="KR157" s="29"/>
      <c r="KS157" s="29"/>
      <c r="KT157" s="29"/>
      <c r="KU157" s="29"/>
      <c r="KV157" s="29"/>
      <c r="KW157" s="29"/>
      <c r="KX157" s="29"/>
      <c r="KY157" s="29"/>
      <c r="KZ157" s="29"/>
      <c r="LA157" s="29"/>
      <c r="LB157" s="29"/>
      <c r="LC157" s="29"/>
      <c r="LD157" s="29"/>
      <c r="LE157" s="29"/>
      <c r="LF157" s="29"/>
      <c r="LG157" s="29"/>
      <c r="LH157" s="29"/>
      <c r="LI157" s="29"/>
      <c r="LJ157" s="29"/>
      <c r="LK157" s="29"/>
      <c r="LL157" s="29"/>
      <c r="LM157" s="29"/>
      <c r="LN157" s="29"/>
      <c r="LO157" s="29"/>
      <c r="LP157" s="29"/>
      <c r="LQ157" s="29"/>
      <c r="LR157" s="29"/>
      <c r="LS157" s="29"/>
      <c r="LT157" s="29"/>
      <c r="LU157" s="29"/>
      <c r="LV157" s="29"/>
      <c r="LW157" s="29"/>
      <c r="LX157" s="29"/>
      <c r="LY157" s="29"/>
      <c r="LZ157" s="29"/>
      <c r="MA157" s="29"/>
      <c r="MB157" s="29"/>
      <c r="MC157" s="29"/>
      <c r="MD157" s="29"/>
      <c r="ME157" s="29"/>
      <c r="MF157" s="29"/>
      <c r="MG157" s="29"/>
      <c r="MH157" s="29"/>
      <c r="MI157" s="29"/>
      <c r="MJ157" s="29"/>
      <c r="MK157" s="29"/>
      <c r="ML157" s="29"/>
    </row>
    <row r="158" spans="1:350" s="3" customFormat="1" ht="29.25" customHeight="1" outlineLevel="1" thickBot="1">
      <c r="A158" s="33"/>
      <c r="B158" s="86" t="s">
        <v>207</v>
      </c>
      <c r="C158" s="154" t="s">
        <v>242</v>
      </c>
      <c r="D158" s="131">
        <v>45873</v>
      </c>
      <c r="E158" s="131">
        <v>45898</v>
      </c>
      <c r="F158" s="14"/>
      <c r="G158" s="14">
        <v>25</v>
      </c>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I158" s="29"/>
      <c r="CJ158" s="29"/>
      <c r="CK158" s="29"/>
      <c r="CL158" s="29"/>
      <c r="CM158" s="29"/>
      <c r="CN158" s="29"/>
      <c r="CO158" s="29"/>
      <c r="CP158" s="29"/>
      <c r="CQ158" s="29"/>
      <c r="CR158" s="29"/>
      <c r="CS158" s="29"/>
      <c r="CT158" s="29"/>
      <c r="CU158" s="29"/>
      <c r="CV158" s="29"/>
      <c r="CW158" s="29"/>
      <c r="CX158" s="29"/>
      <c r="CY158" s="29"/>
      <c r="CZ158" s="29"/>
      <c r="DA158" s="29"/>
      <c r="DB158" s="29"/>
      <c r="DC158" s="29"/>
      <c r="DD158" s="29"/>
      <c r="DE158" s="29"/>
      <c r="DF158" s="29"/>
      <c r="DG158" s="29"/>
      <c r="DH158" s="29"/>
      <c r="DI158" s="29"/>
      <c r="DJ158" s="29"/>
      <c r="DK158" s="29"/>
      <c r="DL158" s="29"/>
      <c r="DM158" s="29"/>
      <c r="DN158" s="29"/>
      <c r="DO158" s="29"/>
      <c r="DP158" s="29"/>
      <c r="DQ158" s="29"/>
      <c r="DR158" s="29"/>
      <c r="DS158" s="29"/>
      <c r="DT158" s="29"/>
      <c r="DU158" s="29"/>
      <c r="DV158" s="29"/>
      <c r="DW158" s="29"/>
      <c r="DX158" s="29"/>
      <c r="DY158" s="29"/>
      <c r="DZ158" s="29"/>
      <c r="EA158" s="29"/>
      <c r="EB158" s="29"/>
      <c r="EC158" s="29"/>
      <c r="ED158" s="29"/>
      <c r="EE158" s="29"/>
      <c r="EF158" s="29"/>
      <c r="EG158" s="29"/>
      <c r="EH158" s="29"/>
      <c r="EI158" s="29"/>
      <c r="EJ158" s="29"/>
      <c r="EK158" s="29"/>
      <c r="EL158" s="29"/>
      <c r="EM158" s="29"/>
      <c r="EN158" s="29"/>
      <c r="EO158" s="29"/>
      <c r="EP158" s="29"/>
      <c r="EQ158" s="29"/>
      <c r="ER158" s="29"/>
      <c r="ES158" s="29"/>
      <c r="ET158" s="29"/>
      <c r="EU158" s="29"/>
      <c r="EV158" s="29"/>
      <c r="EW158" s="29"/>
      <c r="EX158" s="29"/>
      <c r="EY158" s="29"/>
      <c r="EZ158" s="29"/>
      <c r="FA158" s="29"/>
      <c r="FB158" s="29"/>
      <c r="FC158" s="29"/>
      <c r="FD158" s="29"/>
      <c r="FE158" s="29"/>
      <c r="FF158" s="29"/>
      <c r="FG158" s="29"/>
      <c r="FH158" s="29"/>
      <c r="FI158" s="29"/>
      <c r="FJ158" s="29"/>
      <c r="FK158" s="29"/>
      <c r="FL158" s="29"/>
      <c r="FM158" s="29"/>
      <c r="FN158" s="29"/>
      <c r="FO158" s="29"/>
      <c r="FP158" s="29"/>
      <c r="FQ158" s="29"/>
      <c r="FR158" s="29"/>
      <c r="FS158" s="29"/>
      <c r="FT158" s="29"/>
      <c r="FU158" s="29"/>
      <c r="FV158" s="29"/>
      <c r="FW158" s="29"/>
      <c r="FX158" s="29"/>
      <c r="FY158" s="29"/>
      <c r="FZ158" s="29"/>
      <c r="GA158" s="29"/>
      <c r="GB158" s="29"/>
      <c r="GC158" s="29"/>
      <c r="GD158" s="29"/>
      <c r="GE158" s="29"/>
      <c r="GF158" s="29"/>
      <c r="GG158" s="29"/>
      <c r="GH158" s="29"/>
      <c r="GI158" s="29"/>
      <c r="GJ158" s="29"/>
      <c r="GK158" s="29"/>
      <c r="GL158" s="29"/>
      <c r="GM158" s="29"/>
      <c r="GN158" s="29"/>
      <c r="GO158" s="29"/>
      <c r="GP158" s="29"/>
      <c r="GQ158" s="29"/>
      <c r="GR158" s="29"/>
      <c r="GS158" s="29"/>
      <c r="GT158" s="29"/>
      <c r="GU158" s="29"/>
      <c r="GV158" s="29"/>
      <c r="GW158" s="29"/>
      <c r="GX158" s="29"/>
      <c r="GY158" s="29"/>
      <c r="GZ158" s="29"/>
      <c r="HA158" s="29"/>
      <c r="HB158" s="29"/>
      <c r="HC158" s="29"/>
      <c r="HD158" s="29"/>
      <c r="HE158" s="29"/>
      <c r="HF158" s="29"/>
      <c r="HG158" s="29"/>
      <c r="HH158" s="29"/>
      <c r="HI158" s="29"/>
      <c r="HJ158" s="29"/>
      <c r="HK158" s="29"/>
      <c r="HL158" s="29"/>
      <c r="HM158" s="29"/>
      <c r="HN158" s="29"/>
      <c r="HO158" s="29"/>
      <c r="HP158" s="29"/>
      <c r="HQ158" s="29"/>
      <c r="HR158" s="29"/>
      <c r="HS158" s="29"/>
      <c r="HT158" s="29"/>
      <c r="HU158" s="29"/>
      <c r="HV158" s="29"/>
      <c r="HW158" s="29"/>
      <c r="HX158" s="29"/>
      <c r="HY158" s="29"/>
      <c r="HZ158" s="29"/>
      <c r="IA158" s="29"/>
      <c r="IB158" s="29"/>
      <c r="IC158" s="29"/>
      <c r="ID158" s="29"/>
      <c r="IE158" s="29"/>
      <c r="IF158" s="29"/>
      <c r="IG158" s="29"/>
      <c r="IH158" s="29"/>
      <c r="II158" s="29"/>
      <c r="IJ158" s="29"/>
      <c r="IK158" s="29"/>
      <c r="IL158" s="29"/>
      <c r="IM158" s="29"/>
      <c r="IN158" s="29"/>
      <c r="IO158" s="29"/>
      <c r="IP158" s="29"/>
      <c r="IQ158" s="29"/>
      <c r="IR158" s="29"/>
      <c r="IS158" s="29"/>
      <c r="IT158" s="29"/>
      <c r="IU158" s="29"/>
      <c r="IV158" s="29"/>
      <c r="IW158" s="29"/>
      <c r="IX158" s="29"/>
      <c r="IY158" s="29"/>
      <c r="IZ158" s="29"/>
      <c r="JA158" s="29"/>
      <c r="JB158" s="29"/>
      <c r="JC158" s="29"/>
      <c r="JD158" s="29"/>
      <c r="JE158" s="29"/>
      <c r="JF158" s="29"/>
      <c r="JG158" s="29"/>
      <c r="JH158" s="29"/>
      <c r="JI158" s="29"/>
      <c r="JJ158" s="29"/>
      <c r="JK158" s="29"/>
      <c r="JL158" s="29"/>
      <c r="JM158" s="29"/>
      <c r="JN158" s="29"/>
      <c r="JO158" s="29"/>
      <c r="JP158" s="29"/>
      <c r="JQ158" s="29"/>
      <c r="JR158" s="29"/>
      <c r="JS158" s="29"/>
      <c r="JT158" s="29"/>
      <c r="JU158" s="29"/>
      <c r="JV158" s="29"/>
      <c r="JW158" s="29"/>
      <c r="JX158" s="29"/>
      <c r="JY158" s="29"/>
      <c r="JZ158" s="29"/>
      <c r="KA158" s="29"/>
      <c r="KB158" s="29"/>
      <c r="KC158" s="29"/>
      <c r="KD158" s="29"/>
      <c r="KE158" s="29"/>
      <c r="KF158" s="29"/>
      <c r="KG158" s="29"/>
      <c r="KH158" s="29"/>
      <c r="KI158" s="29"/>
      <c r="KJ158" s="29"/>
      <c r="KK158" s="29"/>
      <c r="KL158" s="29"/>
      <c r="KM158" s="29"/>
      <c r="KN158" s="29"/>
      <c r="KO158" s="29"/>
      <c r="KP158" s="29"/>
      <c r="KQ158" s="29"/>
      <c r="KR158" s="29"/>
      <c r="KS158" s="29"/>
      <c r="KT158" s="29"/>
      <c r="KU158" s="29"/>
      <c r="KV158" s="29"/>
      <c r="KW158" s="29"/>
      <c r="KX158" s="29"/>
      <c r="KY158" s="29"/>
      <c r="KZ158" s="29"/>
      <c r="LA158" s="29"/>
      <c r="LB158" s="29"/>
      <c r="LC158" s="29"/>
      <c r="LD158" s="29"/>
      <c r="LE158" s="29"/>
      <c r="LF158" s="29"/>
      <c r="LG158" s="29"/>
      <c r="LH158" s="29"/>
      <c r="LI158" s="29"/>
      <c r="LJ158" s="29"/>
      <c r="LK158" s="29"/>
      <c r="LL158" s="29"/>
      <c r="LM158" s="29"/>
      <c r="LN158" s="29"/>
      <c r="LO158" s="29"/>
      <c r="LP158" s="29"/>
      <c r="LQ158" s="29"/>
      <c r="LR158" s="29"/>
      <c r="LS158" s="29"/>
      <c r="LT158" s="29"/>
      <c r="LU158" s="29"/>
      <c r="LV158" s="29"/>
      <c r="LW158" s="29"/>
      <c r="LX158" s="29"/>
      <c r="LY158" s="29"/>
      <c r="LZ158" s="29"/>
      <c r="MA158" s="29"/>
      <c r="MB158" s="29"/>
      <c r="MC158" s="29"/>
      <c r="MD158" s="29"/>
      <c r="ME158" s="29"/>
      <c r="MF158" s="29"/>
      <c r="MG158" s="29"/>
      <c r="MH158" s="29"/>
      <c r="MI158" s="29"/>
      <c r="MJ158" s="29"/>
      <c r="MK158" s="29"/>
      <c r="ML158" s="29"/>
    </row>
    <row r="159" spans="1:350" s="3" customFormat="1" ht="29.25" customHeight="1" outlineLevel="1" thickBot="1">
      <c r="A159" s="33"/>
      <c r="B159" s="86"/>
      <c r="C159" s="154"/>
      <c r="D159" s="131"/>
      <c r="E159" s="131"/>
      <c r="F159" s="14"/>
      <c r="G159" s="14">
        <v>25</v>
      </c>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c r="CL159" s="29"/>
      <c r="CM159" s="29"/>
      <c r="CN159" s="29"/>
      <c r="CO159" s="29"/>
      <c r="CP159" s="29"/>
      <c r="CQ159" s="29"/>
      <c r="CR159" s="29"/>
      <c r="CS159" s="29"/>
      <c r="CT159" s="29"/>
      <c r="CU159" s="29"/>
      <c r="CV159" s="29"/>
      <c r="CW159" s="29"/>
      <c r="CX159" s="29"/>
      <c r="CY159" s="29"/>
      <c r="CZ159" s="29"/>
      <c r="DA159" s="29"/>
      <c r="DB159" s="29"/>
      <c r="DC159" s="29"/>
      <c r="DD159" s="29"/>
      <c r="DE159" s="29"/>
      <c r="DF159" s="29"/>
      <c r="DG159" s="29"/>
      <c r="DH159" s="29"/>
      <c r="DI159" s="29"/>
      <c r="DJ159" s="29"/>
      <c r="DK159" s="29"/>
      <c r="DL159" s="29"/>
      <c r="DM159" s="29"/>
      <c r="DN159" s="29"/>
      <c r="DO159" s="29"/>
      <c r="DP159" s="29"/>
      <c r="DQ159" s="29"/>
      <c r="DR159" s="29"/>
      <c r="DS159" s="29"/>
      <c r="DT159" s="29"/>
      <c r="DU159" s="29"/>
      <c r="DV159" s="29"/>
      <c r="DW159" s="29"/>
      <c r="DX159" s="29"/>
      <c r="DY159" s="29"/>
      <c r="DZ159" s="29"/>
      <c r="EA159" s="29"/>
      <c r="EB159" s="29"/>
      <c r="EC159" s="29"/>
      <c r="ED159" s="29"/>
      <c r="EE159" s="29"/>
      <c r="EF159" s="29"/>
      <c r="EG159" s="29"/>
      <c r="EH159" s="29"/>
      <c r="EI159" s="29"/>
      <c r="EJ159" s="29"/>
      <c r="EK159" s="29"/>
      <c r="EL159" s="29"/>
      <c r="EM159" s="29"/>
      <c r="EN159" s="29"/>
      <c r="EO159" s="29"/>
      <c r="EP159" s="29"/>
      <c r="EQ159" s="29"/>
      <c r="ER159" s="29"/>
      <c r="ES159" s="29"/>
      <c r="ET159" s="29"/>
      <c r="EU159" s="29"/>
      <c r="EV159" s="29"/>
      <c r="EW159" s="29"/>
      <c r="EX159" s="29"/>
      <c r="EY159" s="29"/>
      <c r="EZ159" s="29"/>
      <c r="FA159" s="29"/>
      <c r="FB159" s="29"/>
      <c r="FC159" s="29"/>
      <c r="FD159" s="29"/>
      <c r="FE159" s="29"/>
      <c r="FF159" s="29"/>
      <c r="FG159" s="29"/>
      <c r="FH159" s="29"/>
      <c r="FI159" s="29"/>
      <c r="FJ159" s="29"/>
      <c r="FK159" s="29"/>
      <c r="FL159" s="29"/>
      <c r="FM159" s="29"/>
      <c r="FN159" s="29"/>
      <c r="FO159" s="29"/>
      <c r="FP159" s="29"/>
      <c r="FQ159" s="29"/>
      <c r="FR159" s="29"/>
      <c r="FS159" s="29"/>
      <c r="FT159" s="29"/>
      <c r="FU159" s="29"/>
      <c r="FV159" s="29"/>
      <c r="FW159" s="29"/>
      <c r="FX159" s="29"/>
      <c r="FY159" s="29"/>
      <c r="FZ159" s="29"/>
      <c r="GA159" s="29"/>
      <c r="GB159" s="29"/>
      <c r="GC159" s="29"/>
      <c r="GD159" s="29"/>
      <c r="GE159" s="29"/>
      <c r="GF159" s="29"/>
      <c r="GG159" s="29"/>
      <c r="GH159" s="29"/>
      <c r="GI159" s="29"/>
      <c r="GJ159" s="29"/>
      <c r="GK159" s="29"/>
      <c r="GL159" s="29"/>
      <c r="GM159" s="29"/>
      <c r="GN159" s="29"/>
      <c r="GO159" s="29"/>
      <c r="GP159" s="29"/>
      <c r="GQ159" s="29"/>
      <c r="GR159" s="29"/>
      <c r="GS159" s="29"/>
      <c r="GT159" s="29"/>
      <c r="GU159" s="29"/>
      <c r="GV159" s="29"/>
      <c r="GW159" s="29"/>
      <c r="GX159" s="29"/>
      <c r="GY159" s="29"/>
      <c r="GZ159" s="29"/>
      <c r="HA159" s="29"/>
      <c r="HB159" s="29"/>
      <c r="HC159" s="29"/>
      <c r="HD159" s="29"/>
      <c r="HE159" s="29"/>
      <c r="HF159" s="29"/>
      <c r="HG159" s="29"/>
      <c r="HH159" s="29"/>
      <c r="HI159" s="29"/>
      <c r="HJ159" s="29"/>
      <c r="HK159" s="29"/>
      <c r="HL159" s="29"/>
      <c r="HM159" s="29"/>
      <c r="HN159" s="29"/>
      <c r="HO159" s="29"/>
      <c r="HP159" s="29"/>
      <c r="HQ159" s="29"/>
      <c r="HR159" s="29"/>
      <c r="HS159" s="29"/>
      <c r="HT159" s="29"/>
      <c r="HU159" s="29"/>
      <c r="HV159" s="29"/>
      <c r="HW159" s="29"/>
      <c r="HX159" s="29"/>
      <c r="HY159" s="29"/>
      <c r="HZ159" s="29"/>
      <c r="IA159" s="29"/>
      <c r="IB159" s="29"/>
      <c r="IC159" s="29"/>
      <c r="ID159" s="29"/>
      <c r="IE159" s="29"/>
      <c r="IF159" s="29"/>
      <c r="IG159" s="29"/>
      <c r="IH159" s="29"/>
      <c r="II159" s="29"/>
      <c r="IJ159" s="29"/>
      <c r="IK159" s="29"/>
      <c r="IL159" s="29"/>
      <c r="IM159" s="29"/>
      <c r="IN159" s="29"/>
      <c r="IO159" s="29"/>
      <c r="IP159" s="29"/>
      <c r="IQ159" s="29"/>
      <c r="IR159" s="29"/>
      <c r="IS159" s="29"/>
      <c r="IT159" s="29"/>
      <c r="IU159" s="29"/>
      <c r="IV159" s="29"/>
      <c r="IW159" s="29"/>
      <c r="IX159" s="29"/>
      <c r="IY159" s="29"/>
      <c r="IZ159" s="29"/>
      <c r="JA159" s="29"/>
      <c r="JB159" s="29"/>
      <c r="JC159" s="29"/>
      <c r="JD159" s="29"/>
      <c r="JE159" s="29"/>
      <c r="JF159" s="29"/>
      <c r="JG159" s="29"/>
      <c r="JH159" s="29"/>
      <c r="JI159" s="29"/>
      <c r="JJ159" s="29"/>
      <c r="JK159" s="29"/>
      <c r="JL159" s="29"/>
      <c r="JM159" s="29"/>
      <c r="JN159" s="29"/>
      <c r="JO159" s="29"/>
      <c r="JP159" s="29"/>
      <c r="JQ159" s="29"/>
      <c r="JR159" s="29"/>
      <c r="JS159" s="29"/>
      <c r="JT159" s="29"/>
      <c r="JU159" s="29"/>
      <c r="JV159" s="29"/>
      <c r="JW159" s="29"/>
      <c r="JX159" s="29"/>
      <c r="JY159" s="29"/>
      <c r="JZ159" s="29"/>
      <c r="KA159" s="29"/>
      <c r="KB159" s="29"/>
      <c r="KC159" s="29"/>
      <c r="KD159" s="29"/>
      <c r="KE159" s="29"/>
      <c r="KF159" s="29"/>
      <c r="KG159" s="29"/>
      <c r="KH159" s="29"/>
      <c r="KI159" s="29"/>
      <c r="KJ159" s="29"/>
      <c r="KK159" s="29"/>
      <c r="KL159" s="29"/>
      <c r="KM159" s="29"/>
      <c r="KN159" s="29"/>
      <c r="KO159" s="29"/>
      <c r="KP159" s="29"/>
      <c r="KQ159" s="29"/>
      <c r="KR159" s="29"/>
      <c r="KS159" s="29"/>
      <c r="KT159" s="29"/>
      <c r="KU159" s="29"/>
      <c r="KV159" s="29"/>
      <c r="KW159" s="29"/>
      <c r="KX159" s="29"/>
      <c r="KY159" s="29"/>
      <c r="KZ159" s="29"/>
      <c r="LA159" s="29"/>
      <c r="LB159" s="29"/>
      <c r="LC159" s="29"/>
      <c r="LD159" s="29"/>
      <c r="LE159" s="29"/>
      <c r="LF159" s="29"/>
      <c r="LG159" s="29"/>
      <c r="LH159" s="29"/>
      <c r="LI159" s="29"/>
      <c r="LJ159" s="29"/>
      <c r="LK159" s="29"/>
      <c r="LL159" s="29"/>
      <c r="LM159" s="29"/>
      <c r="LN159" s="29"/>
      <c r="LO159" s="29"/>
      <c r="LP159" s="29"/>
      <c r="LQ159" s="29"/>
      <c r="LR159" s="29"/>
      <c r="LS159" s="29"/>
      <c r="LT159" s="29"/>
      <c r="LU159" s="29"/>
      <c r="LV159" s="29"/>
      <c r="LW159" s="29"/>
      <c r="LX159" s="29"/>
      <c r="LY159" s="29"/>
      <c r="LZ159" s="29"/>
      <c r="MA159" s="29"/>
      <c r="MB159" s="29"/>
      <c r="MC159" s="29"/>
      <c r="MD159" s="29"/>
      <c r="ME159" s="29"/>
      <c r="MF159" s="29"/>
      <c r="MG159" s="29"/>
      <c r="MH159" s="29"/>
      <c r="MI159" s="29"/>
      <c r="MJ159" s="29"/>
      <c r="MK159" s="29"/>
      <c r="ML159" s="29"/>
    </row>
    <row r="160" spans="1:350" s="3" customFormat="1" ht="29.25" customHeight="1" outlineLevel="1" thickBot="1">
      <c r="A160" s="33"/>
      <c r="B160" s="114" t="s">
        <v>243</v>
      </c>
      <c r="C160" s="119"/>
      <c r="D160" s="144"/>
      <c r="E160" s="145"/>
      <c r="F160" s="115" t="s">
        <v>244</v>
      </c>
      <c r="G160" s="115" t="s">
        <v>244</v>
      </c>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c r="CT160" s="29"/>
      <c r="CU160" s="29"/>
      <c r="CV160" s="29"/>
      <c r="CW160" s="29"/>
      <c r="CX160" s="29"/>
      <c r="CY160" s="29"/>
      <c r="CZ160" s="29"/>
      <c r="DA160" s="29"/>
      <c r="DB160" s="29"/>
      <c r="DC160" s="29"/>
      <c r="DD160" s="29"/>
      <c r="DE160" s="29"/>
      <c r="DF160" s="29"/>
      <c r="DG160" s="29"/>
      <c r="DH160" s="29"/>
      <c r="DI160" s="29"/>
      <c r="DJ160" s="29"/>
      <c r="DK160" s="29"/>
      <c r="DL160" s="29"/>
      <c r="DM160" s="29"/>
      <c r="DN160" s="29"/>
      <c r="DO160" s="29"/>
      <c r="DP160" s="29"/>
      <c r="DQ160" s="29"/>
      <c r="DR160" s="29"/>
      <c r="DS160" s="29"/>
      <c r="DT160" s="29"/>
      <c r="DU160" s="29"/>
      <c r="DV160" s="29"/>
      <c r="DW160" s="29"/>
      <c r="DX160" s="29"/>
      <c r="DY160" s="29"/>
      <c r="DZ160" s="29"/>
      <c r="EA160" s="29"/>
      <c r="EB160" s="29"/>
      <c r="EC160" s="29"/>
      <c r="ED160" s="29"/>
      <c r="EE160" s="29"/>
      <c r="EF160" s="29"/>
      <c r="EG160" s="29"/>
      <c r="EH160" s="29"/>
      <c r="EI160" s="29"/>
      <c r="EJ160" s="29"/>
      <c r="EK160" s="29"/>
      <c r="EL160" s="29"/>
      <c r="EM160" s="29"/>
      <c r="EN160" s="29"/>
      <c r="EO160" s="29"/>
      <c r="EP160" s="29"/>
      <c r="EQ160" s="29"/>
      <c r="ER160" s="29"/>
      <c r="ES160" s="29"/>
      <c r="ET160" s="29"/>
      <c r="EU160" s="29"/>
      <c r="EV160" s="29"/>
      <c r="EW160" s="29"/>
      <c r="EX160" s="29"/>
      <c r="EY160" s="29"/>
      <c r="EZ160" s="29"/>
      <c r="FA160" s="29"/>
      <c r="FB160" s="29"/>
      <c r="FC160" s="29"/>
      <c r="FD160" s="29"/>
      <c r="FE160" s="29"/>
      <c r="FF160" s="29"/>
      <c r="FG160" s="29"/>
      <c r="FH160" s="29"/>
      <c r="FI160" s="29"/>
      <c r="FJ160" s="29"/>
      <c r="FK160" s="29"/>
      <c r="FL160" s="29"/>
      <c r="FM160" s="29"/>
      <c r="FN160" s="29"/>
      <c r="FO160" s="29"/>
      <c r="FP160" s="29"/>
      <c r="FQ160" s="29"/>
      <c r="FR160" s="29"/>
      <c r="FS160" s="29"/>
      <c r="FT160" s="29"/>
      <c r="FU160" s="29"/>
      <c r="FV160" s="29"/>
      <c r="FW160" s="29"/>
      <c r="FX160" s="29"/>
      <c r="FY160" s="29"/>
      <c r="FZ160" s="29"/>
      <c r="GA160" s="29"/>
      <c r="GB160" s="29"/>
      <c r="GC160" s="29"/>
      <c r="GD160" s="29"/>
      <c r="GE160" s="29"/>
      <c r="GF160" s="29"/>
      <c r="GG160" s="29"/>
      <c r="GH160" s="29"/>
      <c r="GI160" s="29"/>
      <c r="GJ160" s="29"/>
      <c r="GK160" s="29"/>
      <c r="GL160" s="29"/>
      <c r="GM160" s="29"/>
      <c r="GN160" s="29"/>
      <c r="GO160" s="29"/>
      <c r="GP160" s="29"/>
      <c r="GQ160" s="29"/>
      <c r="GR160" s="29"/>
      <c r="GS160" s="29"/>
      <c r="GT160" s="29"/>
      <c r="GU160" s="29"/>
      <c r="GV160" s="29"/>
      <c r="GW160" s="29"/>
      <c r="GX160" s="29"/>
      <c r="GY160" s="29"/>
      <c r="GZ160" s="29"/>
      <c r="HA160" s="29"/>
      <c r="HB160" s="29"/>
      <c r="HC160" s="29"/>
      <c r="HD160" s="29"/>
      <c r="HE160" s="29"/>
      <c r="HF160" s="29"/>
      <c r="HG160" s="29"/>
      <c r="HH160" s="29"/>
      <c r="HI160" s="29"/>
      <c r="HJ160" s="29"/>
      <c r="HK160" s="29"/>
      <c r="HL160" s="29"/>
      <c r="HM160" s="29"/>
      <c r="HN160" s="29"/>
      <c r="HO160" s="29"/>
      <c r="HP160" s="29"/>
      <c r="HQ160" s="29"/>
      <c r="HR160" s="29"/>
      <c r="HS160" s="29"/>
      <c r="HT160" s="29"/>
      <c r="HU160" s="29"/>
      <c r="HV160" s="29"/>
      <c r="HW160" s="29"/>
      <c r="HX160" s="29"/>
      <c r="HY160" s="29"/>
      <c r="HZ160" s="29"/>
      <c r="IA160" s="29"/>
      <c r="IB160" s="29"/>
      <c r="IC160" s="29"/>
      <c r="ID160" s="29"/>
      <c r="IE160" s="29"/>
      <c r="IF160" s="29"/>
      <c r="IG160" s="29"/>
      <c r="IH160" s="29"/>
      <c r="II160" s="29"/>
      <c r="IJ160" s="29"/>
      <c r="IK160" s="29"/>
      <c r="IL160" s="29"/>
      <c r="IM160" s="29"/>
      <c r="IN160" s="29"/>
      <c r="IO160" s="29"/>
      <c r="IP160" s="29"/>
      <c r="IQ160" s="29"/>
      <c r="IR160" s="29"/>
      <c r="IS160" s="29"/>
      <c r="IT160" s="29"/>
      <c r="IU160" s="29"/>
      <c r="IV160" s="29"/>
      <c r="IW160" s="29"/>
      <c r="IX160" s="29"/>
      <c r="IY160" s="29"/>
      <c r="IZ160" s="29"/>
      <c r="JA160" s="29"/>
      <c r="JB160" s="29"/>
      <c r="JC160" s="29"/>
      <c r="JD160" s="29"/>
      <c r="JE160" s="29"/>
      <c r="JF160" s="29"/>
      <c r="JG160" s="29"/>
      <c r="JH160" s="29"/>
      <c r="JI160" s="29"/>
      <c r="JJ160" s="29"/>
      <c r="JK160" s="29"/>
      <c r="JL160" s="29"/>
      <c r="JM160" s="29"/>
      <c r="JN160" s="29"/>
      <c r="JO160" s="29"/>
      <c r="JP160" s="29"/>
      <c r="JQ160" s="29"/>
      <c r="JR160" s="29"/>
      <c r="JS160" s="29"/>
      <c r="JT160" s="29"/>
      <c r="JU160" s="29"/>
      <c r="JV160" s="29"/>
      <c r="JW160" s="29"/>
      <c r="JX160" s="29"/>
      <c r="JY160" s="29"/>
      <c r="JZ160" s="29"/>
      <c r="KA160" s="29"/>
      <c r="KB160" s="29"/>
      <c r="KC160" s="29"/>
      <c r="KD160" s="29"/>
      <c r="KE160" s="29"/>
      <c r="KF160" s="29"/>
      <c r="KG160" s="29"/>
      <c r="KH160" s="29"/>
      <c r="KI160" s="29"/>
      <c r="KJ160" s="29"/>
      <c r="KK160" s="29"/>
      <c r="KL160" s="29"/>
      <c r="KM160" s="29"/>
      <c r="KN160" s="29"/>
      <c r="KO160" s="29"/>
      <c r="KP160" s="29"/>
      <c r="KQ160" s="29"/>
      <c r="KR160" s="29"/>
      <c r="KS160" s="29"/>
      <c r="KT160" s="29"/>
      <c r="KU160" s="29"/>
      <c r="KV160" s="29"/>
      <c r="KW160" s="29"/>
      <c r="KX160" s="29"/>
      <c r="KY160" s="29"/>
      <c r="KZ160" s="29"/>
      <c r="LA160" s="29"/>
      <c r="LB160" s="29"/>
      <c r="LC160" s="29"/>
      <c r="LD160" s="29"/>
      <c r="LE160" s="29"/>
      <c r="LF160" s="29"/>
      <c r="LG160" s="29"/>
      <c r="LH160" s="29"/>
      <c r="LI160" s="29"/>
      <c r="LJ160" s="29"/>
      <c r="LK160" s="29"/>
      <c r="LL160" s="29"/>
      <c r="LM160" s="29"/>
      <c r="LN160" s="29"/>
      <c r="LO160" s="29"/>
      <c r="LP160" s="29"/>
      <c r="LQ160" s="29"/>
      <c r="LR160" s="29"/>
      <c r="LS160" s="29"/>
      <c r="LT160" s="29"/>
      <c r="LU160" s="29"/>
      <c r="LV160" s="29"/>
      <c r="LW160" s="29"/>
      <c r="LX160" s="29"/>
      <c r="LY160" s="29"/>
      <c r="LZ160" s="29"/>
      <c r="MA160" s="29"/>
      <c r="MB160" s="29"/>
      <c r="MC160" s="29"/>
      <c r="MD160" s="29"/>
      <c r="ME160" s="29"/>
      <c r="MF160" s="29"/>
      <c r="MG160" s="29"/>
      <c r="MH160" s="29"/>
      <c r="MI160" s="29"/>
      <c r="MJ160" s="29"/>
      <c r="MK160" s="29"/>
      <c r="ML160" s="29"/>
    </row>
    <row r="161" spans="1:350" s="3" customFormat="1" ht="29.25" customHeight="1" outlineLevel="1" thickBot="1">
      <c r="A161" s="33"/>
      <c r="B161" s="116" t="s">
        <v>226</v>
      </c>
      <c r="C161" s="161" t="s">
        <v>245</v>
      </c>
      <c r="D161" s="120">
        <v>45818</v>
      </c>
      <c r="E161" s="120">
        <v>45870</v>
      </c>
      <c r="F161" s="117" t="s">
        <v>244</v>
      </c>
      <c r="G161" s="117">
        <v>52</v>
      </c>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c r="CL161" s="29"/>
      <c r="CM161" s="29"/>
      <c r="CN161" s="29"/>
      <c r="CO161" s="29"/>
      <c r="CP161" s="29"/>
      <c r="CQ161" s="29"/>
      <c r="CR161" s="29"/>
      <c r="CS161" s="29"/>
      <c r="CT161" s="29"/>
      <c r="CU161" s="29"/>
      <c r="CV161" s="29"/>
      <c r="CW161" s="29"/>
      <c r="CX161" s="29"/>
      <c r="CY161" s="29"/>
      <c r="CZ161" s="29"/>
      <c r="DA161" s="29"/>
      <c r="DB161" s="29"/>
      <c r="DC161" s="29"/>
      <c r="DD161" s="29"/>
      <c r="DE161" s="29"/>
      <c r="DF161" s="29"/>
      <c r="DG161" s="29"/>
      <c r="DH161" s="29"/>
      <c r="DI161" s="29"/>
      <c r="DJ161" s="29"/>
      <c r="DK161" s="29"/>
      <c r="DL161" s="29"/>
      <c r="DM161" s="29"/>
      <c r="DN161" s="29"/>
      <c r="DO161" s="29"/>
      <c r="DP161" s="29"/>
      <c r="DQ161" s="29"/>
      <c r="DR161" s="29"/>
      <c r="DS161" s="29"/>
      <c r="DT161" s="29"/>
      <c r="DU161" s="29"/>
      <c r="DV161" s="29"/>
      <c r="DW161" s="29"/>
      <c r="DX161" s="29"/>
      <c r="DY161" s="29"/>
      <c r="DZ161" s="29"/>
      <c r="EA161" s="29"/>
      <c r="EB161" s="29"/>
      <c r="EC161" s="29"/>
      <c r="ED161" s="29"/>
      <c r="EE161" s="29"/>
      <c r="EF161" s="29"/>
      <c r="EG161" s="29"/>
      <c r="EH161" s="29"/>
      <c r="EI161" s="29"/>
      <c r="EJ161" s="29"/>
      <c r="EK161" s="29"/>
      <c r="EL161" s="29"/>
      <c r="EM161" s="29"/>
      <c r="EN161" s="29"/>
      <c r="EO161" s="29"/>
      <c r="EP161" s="29"/>
      <c r="EQ161" s="29"/>
      <c r="ER161" s="29"/>
      <c r="ES161" s="29"/>
      <c r="ET161" s="29"/>
      <c r="EU161" s="29"/>
      <c r="EV161" s="29"/>
      <c r="EW161" s="29"/>
      <c r="EX161" s="29"/>
      <c r="EY161" s="29"/>
      <c r="EZ161" s="29"/>
      <c r="FA161" s="29"/>
      <c r="FB161" s="29"/>
      <c r="FC161" s="29"/>
      <c r="FD161" s="29"/>
      <c r="FE161" s="29"/>
      <c r="FF161" s="29"/>
      <c r="FG161" s="29"/>
      <c r="FH161" s="29"/>
      <c r="FI161" s="29"/>
      <c r="FJ161" s="29"/>
      <c r="FK161" s="29"/>
      <c r="FL161" s="29"/>
      <c r="FM161" s="29"/>
      <c r="FN161" s="29"/>
      <c r="FO161" s="29"/>
      <c r="FP161" s="29"/>
      <c r="FQ161" s="29"/>
      <c r="FR161" s="29"/>
      <c r="FS161" s="29"/>
      <c r="FT161" s="29"/>
      <c r="FU161" s="29"/>
      <c r="FV161" s="29"/>
      <c r="FW161" s="29"/>
      <c r="FX161" s="29"/>
      <c r="FY161" s="29"/>
      <c r="FZ161" s="29"/>
      <c r="GA161" s="29"/>
      <c r="GB161" s="29"/>
      <c r="GC161" s="29"/>
      <c r="GD161" s="29"/>
      <c r="GE161" s="29"/>
      <c r="GF161" s="29"/>
      <c r="GG161" s="29"/>
      <c r="GH161" s="29"/>
      <c r="GI161" s="29"/>
      <c r="GJ161" s="29"/>
      <c r="GK161" s="29"/>
      <c r="GL161" s="29"/>
      <c r="GM161" s="29"/>
      <c r="GN161" s="29"/>
      <c r="GO161" s="29"/>
      <c r="GP161" s="29"/>
      <c r="GQ161" s="29"/>
      <c r="GR161" s="29"/>
      <c r="GS161" s="29"/>
      <c r="GT161" s="29"/>
      <c r="GU161" s="29"/>
      <c r="GV161" s="29"/>
      <c r="GW161" s="29"/>
      <c r="GX161" s="29"/>
      <c r="GY161" s="29"/>
      <c r="GZ161" s="29"/>
      <c r="HA161" s="29"/>
      <c r="HB161" s="29"/>
      <c r="HC161" s="29"/>
      <c r="HD161" s="29"/>
      <c r="HE161" s="29"/>
      <c r="HF161" s="29"/>
      <c r="HG161" s="29"/>
      <c r="HH161" s="29"/>
      <c r="HI161" s="29"/>
      <c r="HJ161" s="29"/>
      <c r="HK161" s="29"/>
      <c r="HL161" s="29"/>
      <c r="HM161" s="29"/>
      <c r="HN161" s="29"/>
      <c r="HO161" s="29"/>
      <c r="HP161" s="29"/>
      <c r="HQ161" s="29"/>
      <c r="HR161" s="29"/>
      <c r="HS161" s="29"/>
      <c r="HT161" s="29"/>
      <c r="HU161" s="29"/>
      <c r="HV161" s="29"/>
      <c r="HW161" s="29"/>
      <c r="HX161" s="29"/>
      <c r="HY161" s="29"/>
      <c r="HZ161" s="29"/>
      <c r="IA161" s="29"/>
      <c r="IB161" s="29"/>
      <c r="IC161" s="29"/>
      <c r="ID161" s="29"/>
      <c r="IE161" s="29"/>
      <c r="IF161" s="29"/>
      <c r="IG161" s="29"/>
      <c r="IH161" s="29"/>
      <c r="II161" s="29"/>
      <c r="IJ161" s="29"/>
      <c r="IK161" s="29"/>
      <c r="IL161" s="29"/>
      <c r="IM161" s="29"/>
      <c r="IN161" s="29"/>
      <c r="IO161" s="29"/>
      <c r="IP161" s="29"/>
      <c r="IQ161" s="29"/>
      <c r="IR161" s="29"/>
      <c r="IS161" s="29"/>
      <c r="IT161" s="29"/>
      <c r="IU161" s="29"/>
      <c r="IV161" s="29"/>
      <c r="IW161" s="29"/>
      <c r="IX161" s="29"/>
      <c r="IY161" s="29"/>
      <c r="IZ161" s="29"/>
      <c r="JA161" s="29"/>
      <c r="JB161" s="29"/>
      <c r="JC161" s="29"/>
      <c r="JD161" s="29"/>
      <c r="JE161" s="29"/>
      <c r="JF161" s="29"/>
      <c r="JG161" s="29"/>
      <c r="JH161" s="29"/>
      <c r="JI161" s="29"/>
      <c r="JJ161" s="29"/>
      <c r="JK161" s="29"/>
      <c r="JL161" s="29"/>
      <c r="JM161" s="29"/>
      <c r="JN161" s="29"/>
      <c r="JO161" s="29"/>
      <c r="JP161" s="29"/>
      <c r="JQ161" s="29"/>
      <c r="JR161" s="29"/>
      <c r="JS161" s="29"/>
      <c r="JT161" s="29"/>
      <c r="JU161" s="29"/>
      <c r="JV161" s="29"/>
      <c r="JW161" s="29"/>
      <c r="JX161" s="29"/>
      <c r="JY161" s="29"/>
      <c r="JZ161" s="29"/>
      <c r="KA161" s="29"/>
      <c r="KB161" s="29"/>
      <c r="KC161" s="29"/>
      <c r="KD161" s="29"/>
      <c r="KE161" s="29"/>
      <c r="KF161" s="29"/>
      <c r="KG161" s="29"/>
      <c r="KH161" s="29"/>
      <c r="KI161" s="29"/>
      <c r="KJ161" s="29"/>
      <c r="KK161" s="29"/>
      <c r="KL161" s="29"/>
      <c r="KM161" s="29"/>
      <c r="KN161" s="29"/>
      <c r="KO161" s="29"/>
      <c r="KP161" s="29"/>
      <c r="KQ161" s="29"/>
      <c r="KR161" s="29"/>
      <c r="KS161" s="29"/>
      <c r="KT161" s="29"/>
      <c r="KU161" s="29"/>
      <c r="KV161" s="29"/>
      <c r="KW161" s="29"/>
      <c r="KX161" s="29"/>
      <c r="KY161" s="29"/>
      <c r="KZ161" s="29"/>
      <c r="LA161" s="29"/>
      <c r="LB161" s="29"/>
      <c r="LC161" s="29"/>
      <c r="LD161" s="29"/>
      <c r="LE161" s="29"/>
      <c r="LF161" s="29"/>
      <c r="LG161" s="29"/>
      <c r="LH161" s="29"/>
      <c r="LI161" s="29"/>
      <c r="LJ161" s="29"/>
      <c r="LK161" s="29"/>
      <c r="LL161" s="29"/>
      <c r="LM161" s="29"/>
      <c r="LN161" s="29"/>
      <c r="LO161" s="29"/>
      <c r="LP161" s="29"/>
      <c r="LQ161" s="29"/>
      <c r="LR161" s="29"/>
      <c r="LS161" s="29"/>
      <c r="LT161" s="29"/>
      <c r="LU161" s="29"/>
      <c r="LV161" s="29"/>
      <c r="LW161" s="29"/>
      <c r="LX161" s="29"/>
      <c r="LY161" s="29"/>
      <c r="LZ161" s="29"/>
      <c r="MA161" s="29"/>
      <c r="MB161" s="29"/>
      <c r="MC161" s="29"/>
      <c r="MD161" s="29"/>
      <c r="ME161" s="29"/>
      <c r="MF161" s="29"/>
      <c r="MG161" s="29"/>
      <c r="MH161" s="29"/>
      <c r="MI161" s="29"/>
      <c r="MJ161" s="29"/>
      <c r="MK161" s="29"/>
      <c r="ML161" s="29"/>
    </row>
    <row r="162" spans="1:350" s="3" customFormat="1" ht="29.25" customHeight="1" outlineLevel="1" thickBot="1">
      <c r="A162" s="33"/>
      <c r="B162" s="116" t="s">
        <v>226</v>
      </c>
      <c r="C162" s="161" t="s">
        <v>205</v>
      </c>
      <c r="D162" s="120">
        <v>45873</v>
      </c>
      <c r="E162" s="120">
        <v>45929</v>
      </c>
      <c r="F162" s="117" t="s">
        <v>244</v>
      </c>
      <c r="G162" s="117">
        <v>56</v>
      </c>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c r="DP162" s="29"/>
      <c r="DQ162" s="29"/>
      <c r="DR162" s="29"/>
      <c r="DS162" s="29"/>
      <c r="DT162" s="29"/>
      <c r="DU162" s="29"/>
      <c r="DV162" s="29"/>
      <c r="DW162" s="29"/>
      <c r="DX162" s="29"/>
      <c r="DY162" s="29"/>
      <c r="DZ162" s="29"/>
      <c r="EA162" s="29"/>
      <c r="EB162" s="29"/>
      <c r="EC162" s="29"/>
      <c r="ED162" s="29"/>
      <c r="EE162" s="29"/>
      <c r="EF162" s="29"/>
      <c r="EG162" s="29"/>
      <c r="EH162" s="29"/>
      <c r="EI162" s="29"/>
      <c r="EJ162" s="29"/>
      <c r="EK162" s="29"/>
      <c r="EL162" s="29"/>
      <c r="EM162" s="29"/>
      <c r="EN162" s="29"/>
      <c r="EO162" s="29"/>
      <c r="EP162" s="29"/>
      <c r="EQ162" s="29"/>
      <c r="ER162" s="29"/>
      <c r="ES162" s="29"/>
      <c r="ET162" s="29"/>
      <c r="EU162" s="29"/>
      <c r="EV162" s="29"/>
      <c r="EW162" s="29"/>
      <c r="EX162" s="29"/>
      <c r="EY162" s="29"/>
      <c r="EZ162" s="29"/>
      <c r="FA162" s="29"/>
      <c r="FB162" s="29"/>
      <c r="FC162" s="29"/>
      <c r="FD162" s="29"/>
      <c r="FE162" s="29"/>
      <c r="FF162" s="29"/>
      <c r="FG162" s="29"/>
      <c r="FH162" s="29"/>
      <c r="FI162" s="29"/>
      <c r="FJ162" s="29"/>
      <c r="FK162" s="29"/>
      <c r="FL162" s="29"/>
      <c r="FM162" s="29"/>
      <c r="FN162" s="29"/>
      <c r="FO162" s="29"/>
      <c r="FP162" s="29"/>
      <c r="FQ162" s="29"/>
      <c r="FR162" s="29"/>
      <c r="FS162" s="29"/>
      <c r="FT162" s="29"/>
      <c r="FU162" s="29"/>
      <c r="FV162" s="29"/>
      <c r="FW162" s="29"/>
      <c r="FX162" s="29"/>
      <c r="FY162" s="29"/>
      <c r="FZ162" s="29"/>
      <c r="GA162" s="29"/>
      <c r="GB162" s="29"/>
      <c r="GC162" s="29"/>
      <c r="GD162" s="29"/>
      <c r="GE162" s="29"/>
      <c r="GF162" s="29"/>
      <c r="GG162" s="29"/>
      <c r="GH162" s="29"/>
      <c r="GI162" s="29"/>
      <c r="GJ162" s="29"/>
      <c r="GK162" s="29"/>
      <c r="GL162" s="29"/>
      <c r="GM162" s="29"/>
      <c r="GN162" s="29"/>
      <c r="GO162" s="29"/>
      <c r="GP162" s="29"/>
      <c r="GQ162" s="29"/>
      <c r="GR162" s="29"/>
      <c r="GS162" s="29"/>
      <c r="GT162" s="29"/>
      <c r="GU162" s="29"/>
      <c r="GV162" s="29"/>
      <c r="GW162" s="29"/>
      <c r="GX162" s="29"/>
      <c r="GY162" s="29"/>
      <c r="GZ162" s="29"/>
      <c r="HA162" s="29"/>
      <c r="HB162" s="29"/>
      <c r="HC162" s="29"/>
      <c r="HD162" s="29"/>
      <c r="HE162" s="29"/>
      <c r="HF162" s="29"/>
      <c r="HG162" s="29"/>
      <c r="HH162" s="29"/>
      <c r="HI162" s="29"/>
      <c r="HJ162" s="29"/>
      <c r="HK162" s="29"/>
      <c r="HL162" s="29"/>
      <c r="HM162" s="29"/>
      <c r="HN162" s="29"/>
      <c r="HO162" s="29"/>
      <c r="HP162" s="29"/>
      <c r="HQ162" s="29"/>
      <c r="HR162" s="29"/>
      <c r="HS162" s="29"/>
      <c r="HT162" s="29"/>
      <c r="HU162" s="29"/>
      <c r="HV162" s="29"/>
      <c r="HW162" s="29"/>
      <c r="HX162" s="29"/>
      <c r="HY162" s="29"/>
      <c r="HZ162" s="29"/>
      <c r="IA162" s="29"/>
      <c r="IB162" s="29"/>
      <c r="IC162" s="29"/>
      <c r="ID162" s="29"/>
      <c r="IE162" s="29"/>
      <c r="IF162" s="29"/>
      <c r="IG162" s="29"/>
      <c r="IH162" s="29"/>
      <c r="II162" s="29"/>
      <c r="IJ162" s="29"/>
      <c r="IK162" s="29"/>
      <c r="IL162" s="29"/>
      <c r="IM162" s="29"/>
      <c r="IN162" s="29"/>
      <c r="IO162" s="29"/>
      <c r="IP162" s="29"/>
      <c r="IQ162" s="29"/>
      <c r="IR162" s="29"/>
      <c r="IS162" s="29"/>
      <c r="IT162" s="29"/>
      <c r="IU162" s="29"/>
      <c r="IV162" s="29"/>
      <c r="IW162" s="29"/>
      <c r="IX162" s="29"/>
      <c r="IY162" s="29"/>
      <c r="IZ162" s="29"/>
      <c r="JA162" s="29"/>
      <c r="JB162" s="29"/>
      <c r="JC162" s="29"/>
      <c r="JD162" s="29"/>
      <c r="JE162" s="29"/>
      <c r="JF162" s="29"/>
      <c r="JG162" s="29"/>
      <c r="JH162" s="29"/>
      <c r="JI162" s="29"/>
      <c r="JJ162" s="29"/>
      <c r="JK162" s="29"/>
      <c r="JL162" s="29"/>
      <c r="JM162" s="29"/>
      <c r="JN162" s="29"/>
      <c r="JO162" s="29"/>
      <c r="JP162" s="29"/>
      <c r="JQ162" s="29"/>
      <c r="JR162" s="29"/>
      <c r="JS162" s="29"/>
      <c r="JT162" s="29"/>
      <c r="JU162" s="29"/>
      <c r="JV162" s="29"/>
      <c r="JW162" s="29"/>
      <c r="JX162" s="29"/>
      <c r="JY162" s="29"/>
      <c r="JZ162" s="29"/>
      <c r="KA162" s="29"/>
      <c r="KB162" s="29"/>
      <c r="KC162" s="29"/>
      <c r="KD162" s="29"/>
      <c r="KE162" s="29"/>
      <c r="KF162" s="29"/>
      <c r="KG162" s="29"/>
      <c r="KH162" s="29"/>
      <c r="KI162" s="29"/>
      <c r="KJ162" s="29"/>
      <c r="KK162" s="29"/>
      <c r="KL162" s="29"/>
      <c r="KM162" s="29"/>
      <c r="KN162" s="29"/>
      <c r="KO162" s="29"/>
      <c r="KP162" s="29"/>
      <c r="KQ162" s="29"/>
      <c r="KR162" s="29"/>
      <c r="KS162" s="29"/>
      <c r="KT162" s="29"/>
      <c r="KU162" s="29"/>
      <c r="KV162" s="29"/>
      <c r="KW162" s="29"/>
      <c r="KX162" s="29"/>
      <c r="KY162" s="29"/>
      <c r="KZ162" s="29"/>
      <c r="LA162" s="29"/>
      <c r="LB162" s="29"/>
      <c r="LC162" s="29"/>
      <c r="LD162" s="29"/>
      <c r="LE162" s="29"/>
      <c r="LF162" s="29"/>
      <c r="LG162" s="29"/>
      <c r="LH162" s="29"/>
      <c r="LI162" s="29"/>
      <c r="LJ162" s="29"/>
      <c r="LK162" s="29"/>
      <c r="LL162" s="29"/>
      <c r="LM162" s="29"/>
      <c r="LN162" s="29"/>
      <c r="LO162" s="29"/>
      <c r="LP162" s="29"/>
      <c r="LQ162" s="29"/>
      <c r="LR162" s="29"/>
      <c r="LS162" s="29"/>
      <c r="LT162" s="29"/>
      <c r="LU162" s="29"/>
      <c r="LV162" s="29"/>
      <c r="LW162" s="29"/>
      <c r="LX162" s="29"/>
      <c r="LY162" s="29"/>
      <c r="LZ162" s="29"/>
      <c r="MA162" s="29"/>
      <c r="MB162" s="29"/>
      <c r="MC162" s="29"/>
      <c r="MD162" s="29"/>
      <c r="ME162" s="29"/>
      <c r="MF162" s="29"/>
      <c r="MG162" s="29"/>
      <c r="MH162" s="29"/>
      <c r="MI162" s="29"/>
      <c r="MJ162" s="29"/>
      <c r="MK162" s="29"/>
      <c r="ML162" s="29"/>
    </row>
    <row r="163" spans="1:350" s="3" customFormat="1" ht="29.25" customHeight="1" outlineLevel="1" thickBot="1">
      <c r="A163" s="33"/>
      <c r="B163" s="24" t="s">
        <v>246</v>
      </c>
      <c r="C163" s="156"/>
      <c r="D163" s="135"/>
      <c r="E163" s="136"/>
      <c r="F163" s="14"/>
      <c r="G163" s="14"/>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c r="CL163" s="29"/>
      <c r="CM163" s="29"/>
      <c r="CN163" s="29"/>
      <c r="CO163" s="29"/>
      <c r="CP163" s="29"/>
      <c r="CQ163" s="29"/>
      <c r="CR163" s="29"/>
      <c r="CS163" s="29"/>
      <c r="CT163" s="29"/>
      <c r="CU163" s="29"/>
      <c r="CV163" s="29"/>
      <c r="CW163" s="29"/>
      <c r="CX163" s="29"/>
      <c r="CY163" s="29"/>
      <c r="CZ163" s="29"/>
      <c r="DA163" s="29"/>
      <c r="DB163" s="29"/>
      <c r="DC163" s="29"/>
      <c r="DD163" s="29"/>
      <c r="DE163" s="29"/>
      <c r="DF163" s="29"/>
      <c r="DG163" s="29"/>
      <c r="DH163" s="29"/>
      <c r="DI163" s="29"/>
      <c r="DJ163" s="29"/>
      <c r="DK163" s="29"/>
      <c r="DL163" s="29"/>
      <c r="DM163" s="29"/>
      <c r="DN163" s="29"/>
      <c r="DO163" s="29"/>
      <c r="DP163" s="29"/>
      <c r="DQ163" s="29"/>
      <c r="DR163" s="29"/>
      <c r="DS163" s="29"/>
      <c r="DT163" s="29"/>
      <c r="DU163" s="29"/>
      <c r="DV163" s="29"/>
      <c r="DW163" s="29"/>
      <c r="DX163" s="29"/>
      <c r="DY163" s="29"/>
      <c r="DZ163" s="29"/>
      <c r="EA163" s="29"/>
      <c r="EB163" s="29"/>
      <c r="EC163" s="29"/>
      <c r="ED163" s="29"/>
      <c r="EE163" s="29"/>
      <c r="EF163" s="29"/>
      <c r="EG163" s="29"/>
      <c r="EH163" s="29"/>
      <c r="EI163" s="29"/>
      <c r="EJ163" s="29"/>
      <c r="EK163" s="29"/>
      <c r="EL163" s="29"/>
      <c r="EM163" s="29"/>
      <c r="EN163" s="29"/>
      <c r="EO163" s="29"/>
      <c r="EP163" s="29"/>
      <c r="EQ163" s="29"/>
      <c r="ER163" s="29"/>
      <c r="ES163" s="29"/>
      <c r="ET163" s="29"/>
      <c r="EU163" s="29"/>
      <c r="EV163" s="29"/>
      <c r="EW163" s="29"/>
      <c r="EX163" s="29"/>
      <c r="EY163" s="29"/>
      <c r="EZ163" s="29"/>
      <c r="FA163" s="29"/>
      <c r="FB163" s="29"/>
      <c r="FC163" s="29"/>
      <c r="FD163" s="29"/>
      <c r="FE163" s="29"/>
      <c r="FF163" s="29"/>
      <c r="FG163" s="29"/>
      <c r="FH163" s="29"/>
      <c r="FI163" s="29"/>
      <c r="FJ163" s="29"/>
      <c r="FK163" s="29"/>
      <c r="FL163" s="29"/>
      <c r="FM163" s="29"/>
      <c r="FN163" s="29"/>
      <c r="FO163" s="29"/>
      <c r="FP163" s="29"/>
      <c r="FQ163" s="29"/>
      <c r="FR163" s="29"/>
      <c r="FS163" s="29"/>
      <c r="FT163" s="29"/>
      <c r="FU163" s="29"/>
      <c r="FV163" s="29"/>
      <c r="FW163" s="29"/>
      <c r="FX163" s="29"/>
      <c r="FY163" s="29"/>
      <c r="FZ163" s="29"/>
      <c r="GA163" s="29"/>
      <c r="GB163" s="29"/>
      <c r="GC163" s="29"/>
      <c r="GD163" s="29"/>
      <c r="GE163" s="29"/>
      <c r="GF163" s="29"/>
      <c r="GG163" s="29"/>
      <c r="GH163" s="29"/>
      <c r="GI163" s="29"/>
      <c r="GJ163" s="29"/>
      <c r="GK163" s="29"/>
      <c r="GL163" s="29"/>
      <c r="GM163" s="29"/>
      <c r="GN163" s="29"/>
      <c r="GO163" s="29"/>
      <c r="GP163" s="29"/>
      <c r="GQ163" s="29"/>
      <c r="GR163" s="29"/>
      <c r="GS163" s="29"/>
      <c r="GT163" s="29"/>
      <c r="GU163" s="29"/>
      <c r="GV163" s="29"/>
      <c r="GW163" s="29"/>
      <c r="GX163" s="29"/>
      <c r="GY163" s="29"/>
      <c r="GZ163" s="29"/>
      <c r="HA163" s="29"/>
      <c r="HB163" s="29"/>
      <c r="HC163" s="29"/>
      <c r="HD163" s="29"/>
      <c r="HE163" s="29"/>
      <c r="HF163" s="29"/>
      <c r="HG163" s="29"/>
      <c r="HH163" s="29"/>
      <c r="HI163" s="29"/>
      <c r="HJ163" s="29"/>
      <c r="HK163" s="29"/>
      <c r="HL163" s="29"/>
      <c r="HM163" s="29"/>
      <c r="HN163" s="29"/>
      <c r="HO163" s="29"/>
      <c r="HP163" s="29"/>
      <c r="HQ163" s="29"/>
      <c r="HR163" s="29"/>
      <c r="HS163" s="29"/>
      <c r="HT163" s="29"/>
      <c r="HU163" s="29"/>
      <c r="HV163" s="29"/>
      <c r="HW163" s="29"/>
      <c r="HX163" s="29"/>
      <c r="HY163" s="29"/>
      <c r="HZ163" s="29"/>
      <c r="IA163" s="29"/>
      <c r="IB163" s="29"/>
      <c r="IC163" s="29"/>
      <c r="ID163" s="29"/>
      <c r="IE163" s="29"/>
      <c r="IF163" s="29"/>
      <c r="IG163" s="29"/>
      <c r="IH163" s="29"/>
      <c r="II163" s="29"/>
      <c r="IJ163" s="29"/>
      <c r="IK163" s="29"/>
      <c r="IL163" s="29"/>
      <c r="IM163" s="29"/>
      <c r="IN163" s="29"/>
      <c r="IO163" s="29"/>
      <c r="IP163" s="29"/>
      <c r="IQ163" s="29"/>
      <c r="IR163" s="29"/>
      <c r="IS163" s="29"/>
      <c r="IT163" s="29"/>
      <c r="IU163" s="29"/>
      <c r="IV163" s="29"/>
      <c r="IW163" s="29"/>
      <c r="IX163" s="29"/>
      <c r="IY163" s="29"/>
      <c r="IZ163" s="29"/>
      <c r="JA163" s="29"/>
      <c r="JB163" s="29"/>
      <c r="JC163" s="29"/>
      <c r="JD163" s="29"/>
      <c r="JE163" s="29"/>
      <c r="JF163" s="29"/>
      <c r="JG163" s="29"/>
      <c r="JH163" s="29"/>
      <c r="JI163" s="29"/>
      <c r="JJ163" s="29"/>
      <c r="JK163" s="29"/>
      <c r="JL163" s="29"/>
      <c r="JM163" s="29"/>
      <c r="JN163" s="29"/>
      <c r="JO163" s="29"/>
      <c r="JP163" s="29"/>
      <c r="JQ163" s="29"/>
      <c r="JR163" s="29"/>
      <c r="JS163" s="29"/>
      <c r="JT163" s="29"/>
      <c r="JU163" s="29"/>
      <c r="JV163" s="29"/>
      <c r="JW163" s="29"/>
      <c r="JX163" s="29"/>
      <c r="JY163" s="29"/>
      <c r="JZ163" s="29"/>
      <c r="KA163" s="29"/>
      <c r="KB163" s="29"/>
      <c r="KC163" s="29"/>
      <c r="KD163" s="29"/>
      <c r="KE163" s="29"/>
      <c r="KF163" s="29"/>
      <c r="KG163" s="29"/>
      <c r="KH163" s="29"/>
      <c r="KI163" s="29"/>
      <c r="KJ163" s="29"/>
      <c r="KK163" s="29"/>
      <c r="KL163" s="29"/>
      <c r="KM163" s="29"/>
      <c r="KN163" s="29"/>
      <c r="KO163" s="29"/>
      <c r="KP163" s="29"/>
      <c r="KQ163" s="29"/>
      <c r="KR163" s="29"/>
      <c r="KS163" s="29"/>
      <c r="KT163" s="29"/>
      <c r="KU163" s="29"/>
      <c r="KV163" s="29"/>
      <c r="KW163" s="29"/>
      <c r="KX163" s="29"/>
      <c r="KY163" s="29"/>
      <c r="KZ163" s="29"/>
      <c r="LA163" s="29"/>
      <c r="LB163" s="29"/>
      <c r="LC163" s="29"/>
      <c r="LD163" s="29"/>
      <c r="LE163" s="29"/>
      <c r="LF163" s="29"/>
      <c r="LG163" s="29"/>
      <c r="LH163" s="29"/>
      <c r="LI163" s="29"/>
      <c r="LJ163" s="29"/>
      <c r="LK163" s="29"/>
      <c r="LL163" s="29"/>
      <c r="LM163" s="29"/>
      <c r="LN163" s="29"/>
      <c r="LO163" s="29"/>
      <c r="LP163" s="29"/>
      <c r="LQ163" s="29"/>
      <c r="LR163" s="29"/>
      <c r="LS163" s="29"/>
      <c r="LT163" s="29"/>
      <c r="LU163" s="29"/>
      <c r="LV163" s="29"/>
      <c r="LW163" s="29"/>
      <c r="LX163" s="29"/>
      <c r="LY163" s="29"/>
      <c r="LZ163" s="29"/>
      <c r="MA163" s="29"/>
      <c r="MB163" s="29"/>
      <c r="MC163" s="29"/>
      <c r="MD163" s="29"/>
      <c r="ME163" s="29"/>
      <c r="MF163" s="29"/>
      <c r="MG163" s="29"/>
      <c r="MH163" s="29"/>
      <c r="MI163" s="29"/>
      <c r="MJ163" s="29"/>
      <c r="MK163" s="29"/>
      <c r="ML163" s="29"/>
    </row>
    <row r="164" spans="1:350" s="3" customFormat="1" ht="29.25" customHeight="1" outlineLevel="1" thickBot="1">
      <c r="A164" s="33"/>
      <c r="B164" s="89" t="s">
        <v>207</v>
      </c>
      <c r="C164" s="162" t="s">
        <v>247</v>
      </c>
      <c r="D164" s="137"/>
      <c r="E164" s="137"/>
      <c r="F164" s="14"/>
      <c r="G164" s="14">
        <f>E164-D164</f>
        <v>0</v>
      </c>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c r="CL164" s="29"/>
      <c r="CM164" s="29"/>
      <c r="CN164" s="29"/>
      <c r="CO164" s="29"/>
      <c r="CP164" s="29"/>
      <c r="CQ164" s="29"/>
      <c r="CR164" s="29"/>
      <c r="CS164" s="29"/>
      <c r="CT164" s="29"/>
      <c r="CU164" s="29"/>
      <c r="CV164" s="29"/>
      <c r="CW164" s="29"/>
      <c r="CX164" s="29"/>
      <c r="CY164" s="29"/>
      <c r="CZ164" s="29"/>
      <c r="DA164" s="29"/>
      <c r="DB164" s="29"/>
      <c r="DC164" s="29"/>
      <c r="DD164" s="29"/>
      <c r="DE164" s="29"/>
      <c r="DF164" s="29"/>
      <c r="DG164" s="29"/>
      <c r="DH164" s="29"/>
      <c r="DI164" s="29"/>
      <c r="DJ164" s="29"/>
      <c r="DK164" s="29"/>
      <c r="DL164" s="29"/>
      <c r="DM164" s="29"/>
      <c r="DN164" s="29"/>
      <c r="DO164" s="29"/>
      <c r="DP164" s="29"/>
      <c r="DQ164" s="29"/>
      <c r="DR164" s="29"/>
      <c r="DS164" s="29"/>
      <c r="DT164" s="29"/>
      <c r="DU164" s="29"/>
      <c r="DV164" s="29"/>
      <c r="DW164" s="29"/>
      <c r="DX164" s="29"/>
      <c r="DY164" s="29"/>
      <c r="DZ164" s="29"/>
      <c r="EA164" s="29"/>
      <c r="EB164" s="29"/>
      <c r="EC164" s="29"/>
      <c r="ED164" s="29"/>
      <c r="EE164" s="29"/>
      <c r="EF164" s="29"/>
      <c r="EG164" s="29"/>
      <c r="EH164" s="29"/>
      <c r="EI164" s="29"/>
      <c r="EJ164" s="29"/>
      <c r="EK164" s="29"/>
      <c r="EL164" s="29"/>
      <c r="EM164" s="29"/>
      <c r="EN164" s="29"/>
      <c r="EO164" s="29"/>
      <c r="EP164" s="29"/>
      <c r="EQ164" s="29"/>
      <c r="ER164" s="29"/>
      <c r="ES164" s="29"/>
      <c r="ET164" s="29"/>
      <c r="EU164" s="29"/>
      <c r="EV164" s="29"/>
      <c r="EW164" s="29"/>
      <c r="EX164" s="29"/>
      <c r="EY164" s="29"/>
      <c r="EZ164" s="29"/>
      <c r="FA164" s="29"/>
      <c r="FB164" s="29"/>
      <c r="FC164" s="29"/>
      <c r="FD164" s="29"/>
      <c r="FE164" s="29"/>
      <c r="FF164" s="29"/>
      <c r="FG164" s="29"/>
      <c r="FH164" s="29"/>
      <c r="FI164" s="29"/>
      <c r="FJ164" s="29"/>
      <c r="FK164" s="29"/>
      <c r="FL164" s="29"/>
      <c r="FM164" s="29"/>
      <c r="FN164" s="29"/>
      <c r="FO164" s="29"/>
      <c r="FP164" s="29"/>
      <c r="FQ164" s="29"/>
      <c r="FR164" s="29"/>
      <c r="FS164" s="29"/>
      <c r="FT164" s="29"/>
      <c r="FU164" s="29"/>
      <c r="FV164" s="29"/>
      <c r="FW164" s="29"/>
      <c r="FX164" s="29"/>
      <c r="FY164" s="29"/>
      <c r="FZ164" s="29"/>
      <c r="GA164" s="29"/>
      <c r="GB164" s="29"/>
      <c r="GC164" s="29"/>
      <c r="GD164" s="29"/>
      <c r="GE164" s="29"/>
      <c r="GF164" s="29"/>
      <c r="GG164" s="29"/>
      <c r="GH164" s="29"/>
      <c r="GI164" s="29"/>
      <c r="GJ164" s="29"/>
      <c r="GK164" s="29"/>
      <c r="GL164" s="29"/>
      <c r="GM164" s="29"/>
      <c r="GN164" s="29"/>
      <c r="GO164" s="29"/>
      <c r="GP164" s="29"/>
      <c r="GQ164" s="29"/>
      <c r="GR164" s="29"/>
      <c r="GS164" s="29"/>
      <c r="GT164" s="29"/>
      <c r="GU164" s="29"/>
      <c r="GV164" s="29"/>
      <c r="GW164" s="29"/>
      <c r="GX164" s="29"/>
      <c r="GY164" s="29"/>
      <c r="GZ164" s="29"/>
      <c r="HA164" s="29"/>
      <c r="HB164" s="29"/>
      <c r="HC164" s="29"/>
      <c r="HD164" s="29"/>
      <c r="HE164" s="29"/>
      <c r="HF164" s="29"/>
      <c r="HG164" s="29"/>
      <c r="HH164" s="29"/>
      <c r="HI164" s="29"/>
      <c r="HJ164" s="29"/>
      <c r="HK164" s="29"/>
      <c r="HL164" s="29"/>
      <c r="HM164" s="29"/>
      <c r="HN164" s="29"/>
      <c r="HO164" s="29"/>
      <c r="HP164" s="29"/>
      <c r="HQ164" s="29"/>
      <c r="HR164" s="29"/>
      <c r="HS164" s="29"/>
      <c r="HT164" s="29"/>
      <c r="HU164" s="29"/>
      <c r="HV164" s="29"/>
      <c r="HW164" s="29"/>
      <c r="HX164" s="29"/>
      <c r="HY164" s="29"/>
      <c r="HZ164" s="29"/>
      <c r="IA164" s="29"/>
      <c r="IB164" s="29"/>
      <c r="IC164" s="29"/>
      <c r="ID164" s="29"/>
      <c r="IE164" s="29"/>
      <c r="IF164" s="29"/>
      <c r="IG164" s="29"/>
      <c r="IH164" s="29"/>
      <c r="II164" s="29"/>
      <c r="IJ164" s="29"/>
      <c r="IK164" s="29"/>
      <c r="IL164" s="29"/>
      <c r="IM164" s="29"/>
      <c r="IN164" s="29"/>
      <c r="IO164" s="29"/>
      <c r="IP164" s="29"/>
      <c r="IQ164" s="29"/>
      <c r="IR164" s="29"/>
      <c r="IS164" s="29"/>
      <c r="IT164" s="29"/>
      <c r="IU164" s="29"/>
      <c r="IV164" s="29"/>
      <c r="IW164" s="29"/>
      <c r="IX164" s="29"/>
      <c r="IY164" s="29"/>
      <c r="IZ164" s="29"/>
      <c r="JA164" s="29"/>
      <c r="JB164" s="29"/>
      <c r="JC164" s="29"/>
      <c r="JD164" s="29"/>
      <c r="JE164" s="29"/>
      <c r="JF164" s="29"/>
      <c r="JG164" s="29"/>
      <c r="JH164" s="29"/>
      <c r="JI164" s="29"/>
      <c r="JJ164" s="29"/>
      <c r="JK164" s="29"/>
      <c r="JL164" s="29"/>
      <c r="JM164" s="29"/>
      <c r="JN164" s="29"/>
      <c r="JO164" s="29"/>
      <c r="JP164" s="29"/>
      <c r="JQ164" s="29"/>
      <c r="JR164" s="29"/>
      <c r="JS164" s="29"/>
      <c r="JT164" s="29"/>
      <c r="JU164" s="29"/>
      <c r="JV164" s="29"/>
      <c r="JW164" s="29"/>
      <c r="JX164" s="29"/>
      <c r="JY164" s="29"/>
      <c r="JZ164" s="29"/>
      <c r="KA164" s="29"/>
      <c r="KB164" s="29"/>
      <c r="KC164" s="29"/>
      <c r="KD164" s="29"/>
      <c r="KE164" s="29"/>
      <c r="KF164" s="29"/>
      <c r="KG164" s="29"/>
      <c r="KH164" s="29"/>
      <c r="KI164" s="29"/>
      <c r="KJ164" s="29"/>
      <c r="KK164" s="29"/>
      <c r="KL164" s="29"/>
      <c r="KM164" s="29"/>
      <c r="KN164" s="29"/>
      <c r="KO164" s="29"/>
      <c r="KP164" s="29"/>
      <c r="KQ164" s="29"/>
      <c r="KR164" s="29"/>
      <c r="KS164" s="29"/>
      <c r="KT164" s="29"/>
      <c r="KU164" s="29"/>
      <c r="KV164" s="29"/>
      <c r="KW164" s="29"/>
      <c r="KX164" s="29"/>
      <c r="KY164" s="29"/>
      <c r="KZ164" s="29"/>
      <c r="LA164" s="29"/>
      <c r="LB164" s="29"/>
      <c r="LC164" s="29"/>
      <c r="LD164" s="29"/>
      <c r="LE164" s="29"/>
      <c r="LF164" s="29"/>
      <c r="LG164" s="29"/>
      <c r="LH164" s="29"/>
      <c r="LI164" s="29"/>
      <c r="LJ164" s="29"/>
      <c r="LK164" s="29"/>
      <c r="LL164" s="29"/>
      <c r="LM164" s="29"/>
      <c r="LN164" s="29"/>
      <c r="LO164" s="29"/>
      <c r="LP164" s="29"/>
      <c r="LQ164" s="29"/>
      <c r="LR164" s="29"/>
      <c r="LS164" s="29"/>
      <c r="LT164" s="29"/>
      <c r="LU164" s="29"/>
      <c r="LV164" s="29"/>
      <c r="LW164" s="29"/>
      <c r="LX164" s="29"/>
      <c r="LY164" s="29"/>
      <c r="LZ164" s="29"/>
      <c r="MA164" s="29"/>
      <c r="MB164" s="29"/>
      <c r="MC164" s="29"/>
      <c r="MD164" s="29"/>
      <c r="ME164" s="29"/>
      <c r="MF164" s="29"/>
      <c r="MG164" s="29"/>
      <c r="MH164" s="29"/>
      <c r="MI164" s="29"/>
      <c r="MJ164" s="29"/>
      <c r="MK164" s="29"/>
      <c r="ML164" s="29"/>
    </row>
    <row r="165" spans="1:350" s="3" customFormat="1" ht="29.25" customHeight="1" outlineLevel="1" thickBot="1">
      <c r="A165" s="33"/>
      <c r="B165" s="89" t="s">
        <v>207</v>
      </c>
      <c r="C165" s="162" t="s">
        <v>248</v>
      </c>
      <c r="D165" s="137">
        <v>46020</v>
      </c>
      <c r="E165" s="137">
        <v>46073</v>
      </c>
      <c r="F165" s="14"/>
      <c r="G165" s="14">
        <v>53</v>
      </c>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c r="CL165" s="29"/>
      <c r="CM165" s="29"/>
      <c r="CN165" s="29"/>
      <c r="CO165" s="29"/>
      <c r="CP165" s="29"/>
      <c r="CQ165" s="29"/>
      <c r="CR165" s="29"/>
      <c r="CS165" s="29"/>
      <c r="CT165" s="29"/>
      <c r="CU165" s="29"/>
      <c r="CV165" s="29"/>
      <c r="CW165" s="29"/>
      <c r="CX165" s="29"/>
      <c r="CY165" s="29"/>
      <c r="CZ165" s="29"/>
      <c r="DA165" s="29"/>
      <c r="DB165" s="29"/>
      <c r="DC165" s="29"/>
      <c r="DD165" s="29"/>
      <c r="DE165" s="29"/>
      <c r="DF165" s="29"/>
      <c r="DG165" s="29"/>
      <c r="DH165" s="29"/>
      <c r="DI165" s="29"/>
      <c r="DJ165" s="29"/>
      <c r="DK165" s="29"/>
      <c r="DL165" s="29"/>
      <c r="DM165" s="29"/>
      <c r="DN165" s="29"/>
      <c r="DO165" s="29"/>
      <c r="DP165" s="29"/>
      <c r="DQ165" s="29"/>
      <c r="DR165" s="29"/>
      <c r="DS165" s="29"/>
      <c r="DT165" s="29"/>
      <c r="DU165" s="29"/>
      <c r="DV165" s="29"/>
      <c r="DW165" s="29"/>
      <c r="DX165" s="29"/>
      <c r="DY165" s="29"/>
      <c r="DZ165" s="29"/>
      <c r="EA165" s="29"/>
      <c r="EB165" s="29"/>
      <c r="EC165" s="29"/>
      <c r="ED165" s="29"/>
      <c r="EE165" s="29"/>
      <c r="EF165" s="29"/>
      <c r="EG165" s="29"/>
      <c r="EH165" s="29"/>
      <c r="EI165" s="29"/>
      <c r="EJ165" s="29"/>
      <c r="EK165" s="29"/>
      <c r="EL165" s="29"/>
      <c r="EM165" s="29"/>
      <c r="EN165" s="29"/>
      <c r="EO165" s="29"/>
      <c r="EP165" s="29"/>
      <c r="EQ165" s="29"/>
      <c r="ER165" s="29"/>
      <c r="ES165" s="29"/>
      <c r="ET165" s="29"/>
      <c r="EU165" s="29"/>
      <c r="EV165" s="29"/>
      <c r="EW165" s="29"/>
      <c r="EX165" s="29"/>
      <c r="EY165" s="29"/>
      <c r="EZ165" s="29"/>
      <c r="FA165" s="29"/>
      <c r="FB165" s="29"/>
      <c r="FC165" s="29"/>
      <c r="FD165" s="29"/>
      <c r="FE165" s="29"/>
      <c r="FF165" s="29"/>
      <c r="FG165" s="29"/>
      <c r="FH165" s="29"/>
      <c r="FI165" s="29"/>
      <c r="FJ165" s="29"/>
      <c r="FK165" s="29"/>
      <c r="FL165" s="29"/>
      <c r="FM165" s="29"/>
      <c r="FN165" s="29"/>
      <c r="FO165" s="29"/>
      <c r="FP165" s="29"/>
      <c r="FQ165" s="29"/>
      <c r="FR165" s="29"/>
      <c r="FS165" s="29"/>
      <c r="FT165" s="29"/>
      <c r="FU165" s="29"/>
      <c r="FV165" s="29"/>
      <c r="FW165" s="29"/>
      <c r="FX165" s="29"/>
      <c r="FY165" s="29"/>
      <c r="FZ165" s="29"/>
      <c r="GA165" s="29"/>
      <c r="GB165" s="29"/>
      <c r="GC165" s="29"/>
      <c r="GD165" s="29"/>
      <c r="GE165" s="29"/>
      <c r="GF165" s="29"/>
      <c r="GG165" s="29"/>
      <c r="GH165" s="29"/>
      <c r="GI165" s="29"/>
      <c r="GJ165" s="29"/>
      <c r="GK165" s="29"/>
      <c r="GL165" s="29"/>
      <c r="GM165" s="29"/>
      <c r="GN165" s="29"/>
      <c r="GO165" s="29"/>
      <c r="GP165" s="29"/>
      <c r="GQ165" s="29"/>
      <c r="GR165" s="29"/>
      <c r="GS165" s="29"/>
      <c r="GT165" s="29"/>
      <c r="GU165" s="29"/>
      <c r="GV165" s="29"/>
      <c r="GW165" s="29"/>
      <c r="GX165" s="29"/>
      <c r="GY165" s="29"/>
      <c r="GZ165" s="29"/>
      <c r="HA165" s="29"/>
      <c r="HB165" s="29"/>
      <c r="HC165" s="29"/>
      <c r="HD165" s="29"/>
      <c r="HE165" s="29"/>
      <c r="HF165" s="29"/>
      <c r="HG165" s="29"/>
      <c r="HH165" s="29"/>
      <c r="HI165" s="29"/>
      <c r="HJ165" s="29"/>
      <c r="HK165" s="29"/>
      <c r="HL165" s="29"/>
      <c r="HM165" s="29"/>
      <c r="HN165" s="29"/>
      <c r="HO165" s="29"/>
      <c r="HP165" s="29"/>
      <c r="HQ165" s="29"/>
      <c r="HR165" s="29"/>
      <c r="HS165" s="29"/>
      <c r="HT165" s="29"/>
      <c r="HU165" s="29"/>
      <c r="HV165" s="29"/>
      <c r="HW165" s="29"/>
      <c r="HX165" s="29"/>
      <c r="HY165" s="29"/>
      <c r="HZ165" s="29"/>
      <c r="IA165" s="29"/>
      <c r="IB165" s="29"/>
      <c r="IC165" s="29"/>
      <c r="ID165" s="29"/>
      <c r="IE165" s="29"/>
      <c r="IF165" s="29"/>
      <c r="IG165" s="29"/>
      <c r="IH165" s="29"/>
      <c r="II165" s="29"/>
      <c r="IJ165" s="29"/>
      <c r="IK165" s="29"/>
      <c r="IL165" s="29"/>
      <c r="IM165" s="29"/>
      <c r="IN165" s="29"/>
      <c r="IO165" s="29"/>
      <c r="IP165" s="29"/>
      <c r="IQ165" s="29"/>
      <c r="IR165" s="29"/>
      <c r="IS165" s="29"/>
      <c r="IT165" s="29"/>
      <c r="IU165" s="29"/>
      <c r="IV165" s="29"/>
      <c r="IW165" s="29"/>
      <c r="IX165" s="29"/>
      <c r="IY165" s="29"/>
      <c r="IZ165" s="29"/>
      <c r="JA165" s="29"/>
      <c r="JB165" s="29"/>
      <c r="JC165" s="29"/>
      <c r="JD165" s="29"/>
      <c r="JE165" s="29"/>
      <c r="JF165" s="29"/>
      <c r="JG165" s="29"/>
      <c r="JH165" s="29"/>
      <c r="JI165" s="29"/>
      <c r="JJ165" s="29"/>
      <c r="JK165" s="29"/>
      <c r="JL165" s="29"/>
      <c r="JM165" s="29"/>
      <c r="JN165" s="29"/>
      <c r="JO165" s="29"/>
      <c r="JP165" s="29"/>
      <c r="JQ165" s="29"/>
      <c r="JR165" s="29"/>
      <c r="JS165" s="29"/>
      <c r="JT165" s="29"/>
      <c r="JU165" s="29"/>
      <c r="JV165" s="29"/>
      <c r="JW165" s="29"/>
      <c r="JX165" s="29"/>
      <c r="JY165" s="29"/>
      <c r="JZ165" s="29"/>
      <c r="KA165" s="29"/>
      <c r="KB165" s="29"/>
      <c r="KC165" s="29"/>
      <c r="KD165" s="29"/>
      <c r="KE165" s="29"/>
      <c r="KF165" s="29"/>
      <c r="KG165" s="29"/>
      <c r="KH165" s="29"/>
      <c r="KI165" s="29"/>
      <c r="KJ165" s="29"/>
      <c r="KK165" s="29"/>
      <c r="KL165" s="29"/>
      <c r="KM165" s="29"/>
      <c r="KN165" s="29"/>
      <c r="KO165" s="29"/>
      <c r="KP165" s="29"/>
      <c r="KQ165" s="29"/>
      <c r="KR165" s="29"/>
      <c r="KS165" s="29"/>
      <c r="KT165" s="29"/>
      <c r="KU165" s="29"/>
      <c r="KV165" s="29"/>
      <c r="KW165" s="29"/>
      <c r="KX165" s="29"/>
      <c r="KY165" s="29"/>
      <c r="KZ165" s="29"/>
      <c r="LA165" s="29"/>
      <c r="LB165" s="29"/>
      <c r="LC165" s="29"/>
      <c r="LD165" s="29"/>
      <c r="LE165" s="29"/>
      <c r="LF165" s="29"/>
      <c r="LG165" s="29"/>
      <c r="LH165" s="29"/>
      <c r="LI165" s="29"/>
      <c r="LJ165" s="29"/>
      <c r="LK165" s="29"/>
      <c r="LL165" s="29"/>
      <c r="LM165" s="29"/>
      <c r="LN165" s="29"/>
      <c r="LO165" s="29"/>
      <c r="LP165" s="29"/>
      <c r="LQ165" s="29"/>
      <c r="LR165" s="29"/>
      <c r="LS165" s="29"/>
      <c r="LT165" s="29"/>
      <c r="LU165" s="29"/>
      <c r="LV165" s="29"/>
      <c r="LW165" s="29"/>
      <c r="LX165" s="29"/>
      <c r="LY165" s="29"/>
      <c r="LZ165" s="29"/>
      <c r="MA165" s="29"/>
      <c r="MB165" s="29"/>
      <c r="MC165" s="29"/>
      <c r="MD165" s="29"/>
      <c r="ME165" s="29"/>
      <c r="MF165" s="29"/>
      <c r="MG165" s="29"/>
      <c r="MH165" s="29"/>
      <c r="MI165" s="29"/>
      <c r="MJ165" s="29"/>
      <c r="MK165" s="29"/>
      <c r="ML165" s="29"/>
    </row>
    <row r="166" spans="1:350" s="3" customFormat="1" ht="29.25" customHeight="1" outlineLevel="1" thickBot="1">
      <c r="A166" s="33"/>
      <c r="B166" s="89" t="s">
        <v>226</v>
      </c>
      <c r="C166" s="162" t="s">
        <v>245</v>
      </c>
      <c r="D166" s="137">
        <v>46076</v>
      </c>
      <c r="E166" s="137">
        <v>46129</v>
      </c>
      <c r="F166" s="14"/>
      <c r="G166" s="14">
        <v>53</v>
      </c>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29"/>
      <c r="CC166" s="29"/>
      <c r="CD166" s="29"/>
      <c r="CE166" s="29"/>
      <c r="CF166" s="29"/>
      <c r="CG166" s="29"/>
      <c r="CH166" s="29"/>
      <c r="CI166" s="29"/>
      <c r="CJ166" s="29"/>
      <c r="CK166" s="29"/>
      <c r="CL166" s="29"/>
      <c r="CM166" s="29"/>
      <c r="CN166" s="29"/>
      <c r="CO166" s="29"/>
      <c r="CP166" s="29"/>
      <c r="CQ166" s="29"/>
      <c r="CR166" s="29"/>
      <c r="CS166" s="29"/>
      <c r="CT166" s="29"/>
      <c r="CU166" s="29"/>
      <c r="CV166" s="29"/>
      <c r="CW166" s="29"/>
      <c r="CX166" s="29"/>
      <c r="CY166" s="29"/>
      <c r="CZ166" s="29"/>
      <c r="DA166" s="29"/>
      <c r="DB166" s="29"/>
      <c r="DC166" s="29"/>
      <c r="DD166" s="29"/>
      <c r="DE166" s="29"/>
      <c r="DF166" s="29"/>
      <c r="DG166" s="29"/>
      <c r="DH166" s="29"/>
      <c r="DI166" s="29"/>
      <c r="DJ166" s="29"/>
      <c r="DK166" s="29"/>
      <c r="DL166" s="29"/>
      <c r="DM166" s="29"/>
      <c r="DN166" s="29"/>
      <c r="DO166" s="29"/>
      <c r="DP166" s="29"/>
      <c r="DQ166" s="29"/>
      <c r="DR166" s="29"/>
      <c r="DS166" s="29"/>
      <c r="DT166" s="29"/>
      <c r="DU166" s="29"/>
      <c r="DV166" s="29"/>
      <c r="DW166" s="29"/>
      <c r="DX166" s="29"/>
      <c r="DY166" s="29"/>
      <c r="DZ166" s="29"/>
      <c r="EA166" s="29"/>
      <c r="EB166" s="29"/>
      <c r="EC166" s="29"/>
      <c r="ED166" s="29"/>
      <c r="EE166" s="29"/>
      <c r="EF166" s="29"/>
      <c r="EG166" s="29"/>
      <c r="EH166" s="29"/>
      <c r="EI166" s="29"/>
      <c r="EJ166" s="29"/>
      <c r="EK166" s="29"/>
      <c r="EL166" s="29"/>
      <c r="EM166" s="29"/>
      <c r="EN166" s="29"/>
      <c r="EO166" s="29"/>
      <c r="EP166" s="29"/>
      <c r="EQ166" s="29"/>
      <c r="ER166" s="29"/>
      <c r="ES166" s="29"/>
      <c r="ET166" s="29"/>
      <c r="EU166" s="29"/>
      <c r="EV166" s="29"/>
      <c r="EW166" s="29"/>
      <c r="EX166" s="29"/>
      <c r="EY166" s="29"/>
      <c r="EZ166" s="29"/>
      <c r="FA166" s="29"/>
      <c r="FB166" s="29"/>
      <c r="FC166" s="29"/>
      <c r="FD166" s="29"/>
      <c r="FE166" s="29"/>
      <c r="FF166" s="29"/>
      <c r="FG166" s="29"/>
      <c r="FH166" s="29"/>
      <c r="FI166" s="29"/>
      <c r="FJ166" s="29"/>
      <c r="FK166" s="29"/>
      <c r="FL166" s="29"/>
      <c r="FM166" s="29"/>
      <c r="FN166" s="29"/>
      <c r="FO166" s="29"/>
      <c r="FP166" s="29"/>
      <c r="FQ166" s="29"/>
      <c r="FR166" s="29"/>
      <c r="FS166" s="29"/>
      <c r="FT166" s="29"/>
      <c r="FU166" s="29"/>
      <c r="FV166" s="29"/>
      <c r="FW166" s="29"/>
      <c r="FX166" s="29"/>
      <c r="FY166" s="29"/>
      <c r="FZ166" s="29"/>
      <c r="GA166" s="29"/>
      <c r="GB166" s="29"/>
      <c r="GC166" s="29"/>
      <c r="GD166" s="29"/>
      <c r="GE166" s="29"/>
      <c r="GF166" s="29"/>
      <c r="GG166" s="29"/>
      <c r="GH166" s="29"/>
      <c r="GI166" s="29"/>
      <c r="GJ166" s="29"/>
      <c r="GK166" s="29"/>
      <c r="GL166" s="29"/>
      <c r="GM166" s="29"/>
      <c r="GN166" s="29"/>
      <c r="GO166" s="29"/>
      <c r="GP166" s="29"/>
      <c r="GQ166" s="29"/>
      <c r="GR166" s="29"/>
      <c r="GS166" s="29"/>
      <c r="GT166" s="29"/>
      <c r="GU166" s="29"/>
      <c r="GV166" s="29"/>
      <c r="GW166" s="29"/>
      <c r="GX166" s="29"/>
      <c r="GY166" s="29"/>
      <c r="GZ166" s="29"/>
      <c r="HA166" s="29"/>
      <c r="HB166" s="29"/>
      <c r="HC166" s="29"/>
      <c r="HD166" s="29"/>
      <c r="HE166" s="29"/>
      <c r="HF166" s="29"/>
      <c r="HG166" s="29"/>
      <c r="HH166" s="29"/>
      <c r="HI166" s="29"/>
      <c r="HJ166" s="29"/>
      <c r="HK166" s="29"/>
      <c r="HL166" s="29"/>
      <c r="HM166" s="29"/>
      <c r="HN166" s="29"/>
      <c r="HO166" s="29"/>
      <c r="HP166" s="29"/>
      <c r="HQ166" s="29"/>
      <c r="HR166" s="29"/>
      <c r="HS166" s="29"/>
      <c r="HT166" s="29"/>
      <c r="HU166" s="29"/>
      <c r="HV166" s="29"/>
      <c r="HW166" s="29"/>
      <c r="HX166" s="29"/>
      <c r="HY166" s="29"/>
      <c r="HZ166" s="29"/>
      <c r="IA166" s="29"/>
      <c r="IB166" s="29"/>
      <c r="IC166" s="29"/>
      <c r="ID166" s="29"/>
      <c r="IE166" s="29"/>
      <c r="IF166" s="29"/>
      <c r="IG166" s="29"/>
      <c r="IH166" s="29"/>
      <c r="II166" s="29"/>
      <c r="IJ166" s="29"/>
      <c r="IK166" s="29"/>
      <c r="IL166" s="29"/>
      <c r="IM166" s="29"/>
      <c r="IN166" s="29"/>
      <c r="IO166" s="29"/>
      <c r="IP166" s="29"/>
      <c r="IQ166" s="29"/>
      <c r="IR166" s="29"/>
      <c r="IS166" s="29"/>
      <c r="IT166" s="29"/>
      <c r="IU166" s="29"/>
      <c r="IV166" s="29"/>
      <c r="IW166" s="29"/>
      <c r="IX166" s="29"/>
      <c r="IY166" s="29"/>
      <c r="IZ166" s="29"/>
      <c r="JA166" s="29"/>
      <c r="JB166" s="29"/>
      <c r="JC166" s="29"/>
      <c r="JD166" s="29"/>
      <c r="JE166" s="29"/>
      <c r="JF166" s="29"/>
      <c r="JG166" s="29"/>
      <c r="JH166" s="29"/>
      <c r="JI166" s="29"/>
      <c r="JJ166" s="29"/>
      <c r="JK166" s="29"/>
      <c r="JL166" s="29"/>
      <c r="JM166" s="29"/>
      <c r="JN166" s="29"/>
      <c r="JO166" s="29"/>
      <c r="JP166" s="29"/>
      <c r="JQ166" s="29"/>
      <c r="JR166" s="29"/>
      <c r="JS166" s="29"/>
      <c r="JT166" s="29"/>
      <c r="JU166" s="29"/>
      <c r="JV166" s="29"/>
      <c r="JW166" s="29"/>
      <c r="JX166" s="29"/>
      <c r="JY166" s="29"/>
      <c r="JZ166" s="29"/>
      <c r="KA166" s="29"/>
      <c r="KB166" s="29"/>
      <c r="KC166" s="29"/>
      <c r="KD166" s="29"/>
      <c r="KE166" s="29"/>
      <c r="KF166" s="29"/>
      <c r="KG166" s="29"/>
      <c r="KH166" s="29"/>
      <c r="KI166" s="29"/>
      <c r="KJ166" s="29"/>
      <c r="KK166" s="29"/>
      <c r="KL166" s="29"/>
      <c r="KM166" s="29"/>
      <c r="KN166" s="29"/>
      <c r="KO166" s="29"/>
      <c r="KP166" s="29"/>
      <c r="KQ166" s="29"/>
      <c r="KR166" s="29"/>
      <c r="KS166" s="29"/>
      <c r="KT166" s="29"/>
      <c r="KU166" s="29"/>
      <c r="KV166" s="29"/>
      <c r="KW166" s="29"/>
      <c r="KX166" s="29"/>
      <c r="KY166" s="29"/>
      <c r="KZ166" s="29"/>
      <c r="LA166" s="29"/>
      <c r="LB166" s="29"/>
      <c r="LC166" s="29"/>
      <c r="LD166" s="29"/>
      <c r="LE166" s="29"/>
      <c r="LF166" s="29"/>
      <c r="LG166" s="29"/>
      <c r="LH166" s="29"/>
      <c r="LI166" s="29"/>
      <c r="LJ166" s="29"/>
      <c r="LK166" s="29"/>
      <c r="LL166" s="29"/>
      <c r="LM166" s="29"/>
      <c r="LN166" s="29"/>
      <c r="LO166" s="29"/>
      <c r="LP166" s="29"/>
      <c r="LQ166" s="29"/>
      <c r="LR166" s="29"/>
      <c r="LS166" s="29"/>
      <c r="LT166" s="29"/>
      <c r="LU166" s="29"/>
      <c r="LV166" s="29"/>
      <c r="LW166" s="29"/>
      <c r="LX166" s="29"/>
      <c r="LY166" s="29"/>
      <c r="LZ166" s="29"/>
      <c r="MA166" s="29"/>
      <c r="MB166" s="29"/>
      <c r="MC166" s="29"/>
      <c r="MD166" s="29"/>
      <c r="ME166" s="29"/>
      <c r="MF166" s="29"/>
      <c r="MG166" s="29"/>
      <c r="MH166" s="29"/>
      <c r="MI166" s="29"/>
      <c r="MJ166" s="29"/>
      <c r="MK166" s="29"/>
      <c r="ML166" s="29"/>
    </row>
    <row r="167" spans="1:350" s="3" customFormat="1" ht="29.25" customHeight="1" outlineLevel="1" thickBot="1">
      <c r="A167" s="33"/>
      <c r="B167" s="89" t="s">
        <v>210</v>
      </c>
      <c r="C167" s="162" t="s">
        <v>240</v>
      </c>
      <c r="D167" s="137">
        <v>46132</v>
      </c>
      <c r="E167" s="137">
        <v>46185</v>
      </c>
      <c r="F167" s="14"/>
      <c r="G167" s="14">
        <v>53</v>
      </c>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29"/>
      <c r="CC167" s="29"/>
      <c r="CD167" s="29"/>
      <c r="CE167" s="29"/>
      <c r="CF167" s="29"/>
      <c r="CG167" s="29"/>
      <c r="CH167" s="29"/>
      <c r="CI167" s="29"/>
      <c r="CJ167" s="29"/>
      <c r="CK167" s="29"/>
      <c r="CL167" s="29"/>
      <c r="CM167" s="29"/>
      <c r="CN167" s="29"/>
      <c r="CO167" s="29"/>
      <c r="CP167" s="29"/>
      <c r="CQ167" s="29"/>
      <c r="CR167" s="29"/>
      <c r="CS167" s="29"/>
      <c r="CT167" s="29"/>
      <c r="CU167" s="29"/>
      <c r="CV167" s="29"/>
      <c r="CW167" s="29"/>
      <c r="CX167" s="29"/>
      <c r="CY167" s="29"/>
      <c r="CZ167" s="29"/>
      <c r="DA167" s="29"/>
      <c r="DB167" s="29"/>
      <c r="DC167" s="29"/>
      <c r="DD167" s="29"/>
      <c r="DE167" s="29"/>
      <c r="DF167" s="29"/>
      <c r="DG167" s="29"/>
      <c r="DH167" s="29"/>
      <c r="DI167" s="29"/>
      <c r="DJ167" s="29"/>
      <c r="DK167" s="29"/>
      <c r="DL167" s="29"/>
      <c r="DM167" s="29"/>
      <c r="DN167" s="29"/>
      <c r="DO167" s="29"/>
      <c r="DP167" s="29"/>
      <c r="DQ167" s="29"/>
      <c r="DR167" s="29"/>
      <c r="DS167" s="29"/>
      <c r="DT167" s="29"/>
      <c r="DU167" s="29"/>
      <c r="DV167" s="29"/>
      <c r="DW167" s="29"/>
      <c r="DX167" s="29"/>
      <c r="DY167" s="29"/>
      <c r="DZ167" s="29"/>
      <c r="EA167" s="29"/>
      <c r="EB167" s="29"/>
      <c r="EC167" s="29"/>
      <c r="ED167" s="29"/>
      <c r="EE167" s="29"/>
      <c r="EF167" s="29"/>
      <c r="EG167" s="29"/>
      <c r="EH167" s="29"/>
      <c r="EI167" s="29"/>
      <c r="EJ167" s="29"/>
      <c r="EK167" s="29"/>
      <c r="EL167" s="29"/>
      <c r="EM167" s="29"/>
      <c r="EN167" s="29"/>
      <c r="EO167" s="29"/>
      <c r="EP167" s="29"/>
      <c r="EQ167" s="29"/>
      <c r="ER167" s="29"/>
      <c r="ES167" s="29"/>
      <c r="ET167" s="29"/>
      <c r="EU167" s="29"/>
      <c r="EV167" s="29"/>
      <c r="EW167" s="29"/>
      <c r="EX167" s="29"/>
      <c r="EY167" s="29"/>
      <c r="EZ167" s="29"/>
      <c r="FA167" s="29"/>
      <c r="FB167" s="29"/>
      <c r="FC167" s="29"/>
      <c r="FD167" s="29"/>
      <c r="FE167" s="29"/>
      <c r="FF167" s="29"/>
      <c r="FG167" s="29"/>
      <c r="FH167" s="29"/>
      <c r="FI167" s="29"/>
      <c r="FJ167" s="29"/>
      <c r="FK167" s="29"/>
      <c r="FL167" s="29"/>
      <c r="FM167" s="29"/>
      <c r="FN167" s="29"/>
      <c r="FO167" s="29"/>
      <c r="FP167" s="29"/>
      <c r="FQ167" s="29"/>
      <c r="FR167" s="29"/>
      <c r="FS167" s="29"/>
      <c r="FT167" s="29"/>
      <c r="FU167" s="29"/>
      <c r="FV167" s="29"/>
      <c r="FW167" s="29"/>
      <c r="FX167" s="29"/>
      <c r="FY167" s="29"/>
      <c r="FZ167" s="29"/>
      <c r="GA167" s="29"/>
      <c r="GB167" s="29"/>
      <c r="GC167" s="29"/>
      <c r="GD167" s="29"/>
      <c r="GE167" s="29"/>
      <c r="GF167" s="29"/>
      <c r="GG167" s="29"/>
      <c r="GH167" s="29"/>
      <c r="GI167" s="29"/>
      <c r="GJ167" s="29"/>
      <c r="GK167" s="29"/>
      <c r="GL167" s="29"/>
      <c r="GM167" s="29"/>
      <c r="GN167" s="29"/>
      <c r="GO167" s="29"/>
      <c r="GP167" s="29"/>
      <c r="GQ167" s="29"/>
      <c r="GR167" s="29"/>
      <c r="GS167" s="29"/>
      <c r="GT167" s="29"/>
      <c r="GU167" s="29"/>
      <c r="GV167" s="29"/>
      <c r="GW167" s="29"/>
      <c r="GX167" s="29"/>
      <c r="GY167" s="29"/>
      <c r="GZ167" s="29"/>
      <c r="HA167" s="29"/>
      <c r="HB167" s="29"/>
      <c r="HC167" s="29"/>
      <c r="HD167" s="29"/>
      <c r="HE167" s="29"/>
      <c r="HF167" s="29"/>
      <c r="HG167" s="29"/>
      <c r="HH167" s="29"/>
      <c r="HI167" s="29"/>
      <c r="HJ167" s="29"/>
      <c r="HK167" s="29"/>
      <c r="HL167" s="29"/>
      <c r="HM167" s="29"/>
      <c r="HN167" s="29"/>
      <c r="HO167" s="29"/>
      <c r="HP167" s="29"/>
      <c r="HQ167" s="29"/>
      <c r="HR167" s="29"/>
      <c r="HS167" s="29"/>
      <c r="HT167" s="29"/>
      <c r="HU167" s="29"/>
      <c r="HV167" s="29"/>
      <c r="HW167" s="29"/>
      <c r="HX167" s="29"/>
      <c r="HY167" s="29"/>
      <c r="HZ167" s="29"/>
      <c r="IA167" s="29"/>
      <c r="IB167" s="29"/>
      <c r="IC167" s="29"/>
      <c r="ID167" s="29"/>
      <c r="IE167" s="29"/>
      <c r="IF167" s="29"/>
      <c r="IG167" s="29"/>
      <c r="IH167" s="29"/>
      <c r="II167" s="29"/>
      <c r="IJ167" s="29"/>
      <c r="IK167" s="29"/>
      <c r="IL167" s="29"/>
      <c r="IM167" s="29"/>
      <c r="IN167" s="29"/>
      <c r="IO167" s="29"/>
      <c r="IP167" s="29"/>
      <c r="IQ167" s="29"/>
      <c r="IR167" s="29"/>
      <c r="IS167" s="29"/>
      <c r="IT167" s="29"/>
      <c r="IU167" s="29"/>
      <c r="IV167" s="29"/>
      <c r="IW167" s="29"/>
      <c r="IX167" s="29"/>
      <c r="IY167" s="29"/>
      <c r="IZ167" s="29"/>
      <c r="JA167" s="29"/>
      <c r="JB167" s="29"/>
      <c r="JC167" s="29"/>
      <c r="JD167" s="29"/>
      <c r="JE167" s="29"/>
      <c r="JF167" s="29"/>
      <c r="JG167" s="29"/>
      <c r="JH167" s="29"/>
      <c r="JI167" s="29"/>
      <c r="JJ167" s="29"/>
      <c r="JK167" s="29"/>
      <c r="JL167" s="29"/>
      <c r="JM167" s="29"/>
      <c r="JN167" s="29"/>
      <c r="JO167" s="29"/>
      <c r="JP167" s="29"/>
      <c r="JQ167" s="29"/>
      <c r="JR167" s="29"/>
      <c r="JS167" s="29"/>
      <c r="JT167" s="29"/>
      <c r="JU167" s="29"/>
      <c r="JV167" s="29"/>
      <c r="JW167" s="29"/>
      <c r="JX167" s="29"/>
      <c r="JY167" s="29"/>
      <c r="JZ167" s="29"/>
      <c r="KA167" s="29"/>
      <c r="KB167" s="29"/>
      <c r="KC167" s="29"/>
      <c r="KD167" s="29"/>
      <c r="KE167" s="29"/>
      <c r="KF167" s="29"/>
      <c r="KG167" s="29"/>
      <c r="KH167" s="29"/>
      <c r="KI167" s="29"/>
      <c r="KJ167" s="29"/>
      <c r="KK167" s="29"/>
      <c r="KL167" s="29"/>
      <c r="KM167" s="29"/>
      <c r="KN167" s="29"/>
      <c r="KO167" s="29"/>
      <c r="KP167" s="29"/>
      <c r="KQ167" s="29"/>
      <c r="KR167" s="29"/>
      <c r="KS167" s="29"/>
      <c r="KT167" s="29"/>
      <c r="KU167" s="29"/>
      <c r="KV167" s="29"/>
      <c r="KW167" s="29"/>
      <c r="KX167" s="29"/>
      <c r="KY167" s="29"/>
      <c r="KZ167" s="29"/>
      <c r="LA167" s="29"/>
      <c r="LB167" s="29"/>
      <c r="LC167" s="29"/>
      <c r="LD167" s="29"/>
      <c r="LE167" s="29"/>
      <c r="LF167" s="29"/>
      <c r="LG167" s="29"/>
      <c r="LH167" s="29"/>
      <c r="LI167" s="29"/>
      <c r="LJ167" s="29"/>
      <c r="LK167" s="29"/>
      <c r="LL167" s="29"/>
      <c r="LM167" s="29"/>
      <c r="LN167" s="29"/>
      <c r="LO167" s="29"/>
      <c r="LP167" s="29"/>
      <c r="LQ167" s="29"/>
      <c r="LR167" s="29"/>
      <c r="LS167" s="29"/>
      <c r="LT167" s="29"/>
      <c r="LU167" s="29"/>
      <c r="LV167" s="29"/>
      <c r="LW167" s="29"/>
      <c r="LX167" s="29"/>
      <c r="LY167" s="29"/>
      <c r="LZ167" s="29"/>
      <c r="MA167" s="29"/>
      <c r="MB167" s="29"/>
      <c r="MC167" s="29"/>
      <c r="MD167" s="29"/>
      <c r="ME167" s="29"/>
      <c r="MF167" s="29"/>
      <c r="MG167" s="29"/>
      <c r="MH167" s="29"/>
      <c r="MI167" s="29"/>
      <c r="MJ167" s="29"/>
      <c r="MK167" s="29"/>
      <c r="ML167" s="29"/>
    </row>
    <row r="168" spans="1:350" s="3" customFormat="1" ht="29.25" customHeight="1" thickBot="1">
      <c r="A168" s="33" t="s">
        <v>249</v>
      </c>
      <c r="B168" s="50"/>
      <c r="C168" s="45"/>
      <c r="D168" s="146"/>
      <c r="E168" s="146"/>
      <c r="F168" s="14"/>
      <c r="G168" s="14" t="str">
        <f t="shared" ca="1" si="311"/>
        <v/>
      </c>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29"/>
      <c r="CC168" s="29"/>
      <c r="CD168" s="29"/>
      <c r="CE168" s="29"/>
      <c r="CF168" s="29"/>
      <c r="CG168" s="29"/>
      <c r="CH168" s="29"/>
      <c r="CI168" s="29"/>
      <c r="CJ168" s="29"/>
      <c r="CK168" s="29"/>
      <c r="CL168" s="29"/>
      <c r="CM168" s="29"/>
      <c r="CN168" s="29"/>
      <c r="CO168" s="29"/>
      <c r="CP168" s="29"/>
      <c r="CQ168" s="29"/>
      <c r="CR168" s="29"/>
      <c r="CS168" s="29"/>
      <c r="CT168" s="29"/>
      <c r="CU168" s="29"/>
      <c r="CV168" s="29"/>
      <c r="CW168" s="29"/>
      <c r="CX168" s="29"/>
      <c r="CY168" s="29"/>
      <c r="CZ168" s="29"/>
      <c r="DA168" s="29"/>
      <c r="DB168" s="29"/>
      <c r="DC168" s="29"/>
      <c r="DD168" s="29"/>
      <c r="DE168" s="29"/>
      <c r="DF168" s="29"/>
      <c r="DG168" s="29"/>
      <c r="DH168" s="29"/>
      <c r="DI168" s="29"/>
      <c r="DJ168" s="29"/>
      <c r="DK168" s="29"/>
      <c r="DL168" s="29"/>
      <c r="DM168" s="29"/>
      <c r="DN168" s="29"/>
      <c r="DO168" s="29"/>
      <c r="DP168" s="29"/>
      <c r="DQ168" s="29"/>
      <c r="DR168" s="29"/>
      <c r="DS168" s="29"/>
      <c r="DT168" s="29"/>
      <c r="DU168" s="29"/>
      <c r="DV168" s="29"/>
      <c r="DW168" s="29"/>
      <c r="DX168" s="29"/>
      <c r="DY168" s="29"/>
      <c r="DZ168" s="29"/>
      <c r="EA168" s="29"/>
      <c r="EB168" s="29"/>
      <c r="EC168" s="29"/>
      <c r="ED168" s="29"/>
      <c r="EE168" s="29"/>
      <c r="EF168" s="29"/>
      <c r="EG168" s="29"/>
      <c r="EH168" s="29"/>
      <c r="EI168" s="29"/>
      <c r="EJ168" s="29"/>
      <c r="EK168" s="29"/>
      <c r="EL168" s="29"/>
      <c r="EM168" s="29"/>
      <c r="EN168" s="29"/>
      <c r="EO168" s="29"/>
      <c r="EP168" s="29"/>
      <c r="EQ168" s="29"/>
      <c r="ER168" s="29"/>
      <c r="ES168" s="29"/>
      <c r="ET168" s="29"/>
      <c r="EU168" s="29"/>
      <c r="EV168" s="29"/>
      <c r="EW168" s="29"/>
      <c r="EX168" s="29"/>
      <c r="EY168" s="29"/>
      <c r="EZ168" s="29"/>
      <c r="FA168" s="29"/>
      <c r="FB168" s="29"/>
      <c r="FC168" s="29"/>
      <c r="FD168" s="29"/>
      <c r="FE168" s="29"/>
      <c r="FF168" s="29"/>
      <c r="FG168" s="29"/>
      <c r="FH168" s="29"/>
      <c r="FI168" s="29"/>
      <c r="FJ168" s="29"/>
      <c r="FK168" s="29"/>
      <c r="FL168" s="29"/>
      <c r="FM168" s="29"/>
      <c r="FN168" s="29"/>
      <c r="FO168" s="29"/>
      <c r="FP168" s="29"/>
      <c r="FQ168" s="29"/>
      <c r="FR168" s="29"/>
      <c r="FS168" s="29"/>
      <c r="FT168" s="29"/>
      <c r="FU168" s="29"/>
      <c r="FV168" s="29"/>
      <c r="FW168" s="29"/>
      <c r="FX168" s="29"/>
      <c r="FY168" s="29"/>
      <c r="FZ168" s="29"/>
      <c r="GA168" s="29"/>
      <c r="GB168" s="29"/>
      <c r="GC168" s="29"/>
      <c r="GD168" s="29"/>
      <c r="GE168" s="29"/>
      <c r="GF168" s="29"/>
      <c r="GG168" s="29"/>
      <c r="GH168" s="29"/>
      <c r="GI168" s="29"/>
      <c r="GJ168" s="29"/>
      <c r="GK168" s="29"/>
      <c r="GL168" s="29"/>
      <c r="GM168" s="29"/>
      <c r="GN168" s="29"/>
      <c r="GO168" s="29"/>
      <c r="GP168" s="29"/>
      <c r="GQ168" s="29"/>
      <c r="GR168" s="29"/>
      <c r="GS168" s="29"/>
      <c r="GT168" s="29"/>
      <c r="GU168" s="29"/>
      <c r="GV168" s="29"/>
      <c r="GW168" s="29"/>
      <c r="GX168" s="29"/>
      <c r="GY168" s="29"/>
      <c r="GZ168" s="29"/>
      <c r="HA168" s="29"/>
      <c r="HB168" s="29"/>
      <c r="HC168" s="29"/>
      <c r="HD168" s="29"/>
      <c r="HE168" s="29"/>
      <c r="HF168" s="29"/>
      <c r="HG168" s="29"/>
      <c r="HH168" s="29"/>
      <c r="HI168" s="29"/>
      <c r="HJ168" s="29"/>
      <c r="HK168" s="29"/>
      <c r="HL168" s="29"/>
      <c r="HM168" s="29"/>
      <c r="HN168" s="29"/>
      <c r="HO168" s="29"/>
      <c r="HP168" s="29"/>
      <c r="HQ168" s="29"/>
      <c r="HR168" s="29"/>
      <c r="HS168" s="29"/>
      <c r="HT168" s="29"/>
      <c r="HU168" s="29"/>
      <c r="HV168" s="29"/>
      <c r="HW168" s="29"/>
      <c r="HX168" s="29"/>
      <c r="HY168" s="29"/>
      <c r="HZ168" s="29"/>
      <c r="IA168" s="29"/>
      <c r="IB168" s="29"/>
      <c r="IC168" s="29"/>
      <c r="ID168" s="29"/>
      <c r="IE168" s="29"/>
      <c r="IF168" s="29"/>
      <c r="IG168" s="29"/>
      <c r="IH168" s="29"/>
      <c r="II168" s="29"/>
      <c r="IJ168" s="29"/>
      <c r="IK168" s="29"/>
      <c r="IL168" s="29"/>
      <c r="IM168" s="29"/>
      <c r="IN168" s="29"/>
      <c r="IO168" s="29"/>
      <c r="IP168" s="29"/>
      <c r="IQ168" s="29"/>
      <c r="IR168" s="29"/>
      <c r="IS168" s="29"/>
      <c r="IT168" s="29"/>
      <c r="IU168" s="29"/>
      <c r="IV168" s="29"/>
      <c r="IW168" s="29"/>
      <c r="IX168" s="29"/>
      <c r="IY168" s="29"/>
      <c r="IZ168" s="29"/>
      <c r="JA168" s="29"/>
      <c r="JB168" s="29"/>
      <c r="JC168" s="29"/>
      <c r="JD168" s="29"/>
      <c r="JE168" s="29"/>
      <c r="JF168" s="29"/>
      <c r="JG168" s="29"/>
      <c r="JH168" s="29"/>
      <c r="JI168" s="29"/>
      <c r="JJ168" s="29"/>
      <c r="JK168" s="29"/>
      <c r="JL168" s="29"/>
      <c r="JM168" s="29"/>
      <c r="JN168" s="29"/>
      <c r="JO168" s="29"/>
      <c r="JP168" s="29"/>
      <c r="JQ168" s="29"/>
      <c r="JR168" s="29"/>
      <c r="JS168" s="29"/>
      <c r="JT168" s="29"/>
      <c r="JU168" s="29"/>
      <c r="JV168" s="29"/>
      <c r="JW168" s="29"/>
      <c r="JX168" s="29"/>
      <c r="JY168" s="29"/>
      <c r="JZ168" s="29"/>
      <c r="KA168" s="29"/>
      <c r="KB168" s="29"/>
      <c r="KC168" s="29"/>
      <c r="KD168" s="29"/>
      <c r="KE168" s="29"/>
      <c r="KF168" s="29"/>
      <c r="KG168" s="29"/>
      <c r="KH168" s="29"/>
      <c r="KI168" s="29"/>
      <c r="KJ168" s="29"/>
      <c r="KK168" s="29"/>
      <c r="KL168" s="29"/>
      <c r="KM168" s="29"/>
      <c r="KN168" s="29"/>
      <c r="KO168" s="29"/>
      <c r="KP168" s="29"/>
      <c r="KQ168" s="29"/>
      <c r="KR168" s="29"/>
      <c r="KS168" s="29"/>
      <c r="KT168" s="29"/>
      <c r="KU168" s="29"/>
      <c r="KV168" s="29"/>
      <c r="KW168" s="29"/>
      <c r="KX168" s="29"/>
      <c r="KY168" s="29"/>
      <c r="KZ168" s="29"/>
      <c r="LA168" s="29"/>
      <c r="LB168" s="29"/>
      <c r="LC168" s="29"/>
      <c r="LD168" s="29"/>
      <c r="LE168" s="29"/>
      <c r="LF168" s="29"/>
      <c r="LG168" s="29"/>
      <c r="LH168" s="29"/>
      <c r="LI168" s="29"/>
      <c r="LJ168" s="29"/>
      <c r="LK168" s="29"/>
      <c r="LL168" s="29"/>
      <c r="LM168" s="29"/>
      <c r="LN168" s="29"/>
      <c r="LO168" s="29"/>
      <c r="LP168" s="29"/>
      <c r="LQ168" s="29"/>
      <c r="LR168" s="29"/>
      <c r="LS168" s="29"/>
      <c r="LT168" s="29"/>
      <c r="LU168" s="29"/>
      <c r="LV168" s="29"/>
      <c r="LW168" s="29"/>
      <c r="LX168" s="29"/>
      <c r="LY168" s="29"/>
      <c r="LZ168" s="29"/>
      <c r="MA168" s="29"/>
      <c r="MB168" s="29"/>
      <c r="MC168" s="29"/>
      <c r="MD168" s="29"/>
      <c r="ME168" s="29"/>
      <c r="MF168" s="29"/>
      <c r="MG168" s="29"/>
      <c r="MH168" s="29"/>
      <c r="MI168" s="29"/>
      <c r="MJ168" s="29"/>
      <c r="MK168" s="29"/>
      <c r="ML168" s="29"/>
    </row>
    <row r="169" spans="1:350" s="3" customFormat="1" ht="29.25" customHeight="1" thickBot="1">
      <c r="A169" s="34" t="s">
        <v>250</v>
      </c>
      <c r="B169" s="25" t="s">
        <v>251</v>
      </c>
      <c r="C169" s="26"/>
      <c r="D169" s="147"/>
      <c r="E169" s="148"/>
      <c r="F169" s="28"/>
      <c r="G169" s="28" t="str">
        <f t="shared" ca="1" si="311"/>
        <v/>
      </c>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c r="CL169" s="31"/>
      <c r="CM169" s="31"/>
      <c r="CN169" s="31"/>
      <c r="CO169" s="31"/>
      <c r="CP169" s="31"/>
      <c r="CQ169" s="31"/>
      <c r="CR169" s="31"/>
      <c r="CS169" s="31"/>
      <c r="CT169" s="31"/>
      <c r="CU169" s="31"/>
      <c r="CV169" s="31"/>
      <c r="CW169" s="31"/>
      <c r="CX169" s="31"/>
      <c r="CY169" s="31"/>
      <c r="CZ169" s="31"/>
      <c r="DA169" s="31"/>
      <c r="DB169" s="31"/>
      <c r="DC169" s="31"/>
      <c r="DD169" s="31"/>
      <c r="DE169" s="31"/>
      <c r="DF169" s="31"/>
      <c r="DG169" s="31"/>
      <c r="DH169" s="31"/>
      <c r="DI169" s="31"/>
      <c r="DJ169" s="31"/>
      <c r="DK169" s="31"/>
      <c r="DL169" s="31"/>
      <c r="DM169" s="31"/>
      <c r="DN169" s="31"/>
      <c r="DO169" s="31"/>
      <c r="DP169" s="31"/>
      <c r="DQ169" s="31"/>
      <c r="DR169" s="31"/>
      <c r="DS169" s="31"/>
      <c r="DT169" s="31"/>
      <c r="DU169" s="31"/>
      <c r="DV169" s="31"/>
      <c r="DW169" s="31"/>
      <c r="DX169" s="31"/>
      <c r="DY169" s="31"/>
      <c r="DZ169" s="31"/>
      <c r="EA169" s="31"/>
      <c r="EB169" s="31"/>
      <c r="EC169" s="31"/>
      <c r="ED169" s="31"/>
      <c r="EE169" s="31"/>
      <c r="EF169" s="31"/>
      <c r="EG169" s="31"/>
      <c r="EH169" s="31"/>
      <c r="EI169" s="31"/>
      <c r="EJ169" s="31"/>
      <c r="EK169" s="31"/>
      <c r="EL169" s="31"/>
      <c r="EM169" s="31"/>
      <c r="EN169" s="31"/>
      <c r="EO169" s="31"/>
      <c r="EP169" s="31"/>
      <c r="EQ169" s="31"/>
      <c r="ER169" s="31"/>
      <c r="ES169" s="31"/>
      <c r="ET169" s="31"/>
      <c r="EU169" s="31"/>
      <c r="EV169" s="31"/>
      <c r="EW169" s="31"/>
      <c r="EX169" s="31"/>
      <c r="EY169" s="31"/>
      <c r="EZ169" s="31"/>
      <c r="FA169" s="31"/>
      <c r="FB169" s="31"/>
      <c r="FC169" s="31"/>
      <c r="FD169" s="31"/>
      <c r="FE169" s="31"/>
      <c r="FF169" s="31"/>
      <c r="FG169" s="31"/>
      <c r="FH169" s="31"/>
      <c r="FI169" s="31"/>
      <c r="FJ169" s="31"/>
      <c r="FK169" s="31"/>
      <c r="FL169" s="31"/>
      <c r="FM169" s="31"/>
      <c r="FN169" s="31"/>
      <c r="FO169" s="31"/>
      <c r="FP169" s="31"/>
      <c r="FQ169" s="31"/>
      <c r="FR169" s="31"/>
      <c r="FS169" s="31"/>
      <c r="FT169" s="31"/>
      <c r="FU169" s="31"/>
      <c r="FV169" s="31"/>
      <c r="FW169" s="31"/>
      <c r="FX169" s="31"/>
      <c r="FY169" s="31"/>
      <c r="FZ169" s="31"/>
      <c r="GA169" s="31"/>
      <c r="GB169" s="31"/>
      <c r="GC169" s="31"/>
      <c r="GD169" s="31"/>
      <c r="GE169" s="31"/>
      <c r="GF169" s="31"/>
      <c r="GG169" s="31"/>
      <c r="GH169" s="31"/>
      <c r="GI169" s="31"/>
      <c r="GJ169" s="31"/>
      <c r="GK169" s="31"/>
      <c r="GL169" s="31"/>
      <c r="GM169" s="31"/>
      <c r="GN169" s="31"/>
      <c r="GO169" s="31"/>
      <c r="GP169" s="31"/>
      <c r="GQ169" s="31"/>
      <c r="GR169" s="31"/>
      <c r="GS169" s="31"/>
      <c r="GT169" s="31"/>
      <c r="GU169" s="31"/>
      <c r="GV169" s="31"/>
      <c r="GW169" s="31"/>
      <c r="GX169" s="31"/>
      <c r="GY169" s="31"/>
      <c r="GZ169" s="31"/>
      <c r="HA169" s="31"/>
      <c r="HB169" s="31"/>
      <c r="HC169" s="31"/>
      <c r="HD169" s="31"/>
      <c r="HE169" s="31"/>
      <c r="HF169" s="31"/>
      <c r="HG169" s="31"/>
      <c r="HH169" s="31"/>
      <c r="HI169" s="31"/>
      <c r="HJ169" s="31"/>
      <c r="HK169" s="31"/>
      <c r="HL169" s="31"/>
      <c r="HM169" s="31"/>
      <c r="HN169" s="31"/>
      <c r="HO169" s="31"/>
      <c r="HP169" s="31"/>
      <c r="HQ169" s="31"/>
      <c r="HR169" s="31"/>
      <c r="HS169" s="31"/>
      <c r="HT169" s="31"/>
      <c r="HU169" s="31"/>
      <c r="HV169" s="31"/>
      <c r="HW169" s="31"/>
      <c r="HX169" s="31"/>
      <c r="HY169" s="31"/>
      <c r="HZ169" s="31"/>
      <c r="IA169" s="31"/>
      <c r="IB169" s="31"/>
      <c r="IC169" s="31"/>
      <c r="ID169" s="31"/>
      <c r="IE169" s="31"/>
      <c r="IF169" s="31"/>
      <c r="IG169" s="31"/>
      <c r="IH169" s="31"/>
      <c r="II169" s="31"/>
      <c r="IJ169" s="31"/>
      <c r="IK169" s="31"/>
      <c r="IL169" s="31"/>
      <c r="IM169" s="31"/>
      <c r="IN169" s="31"/>
      <c r="IO169" s="31"/>
      <c r="IP169" s="31"/>
      <c r="IQ169" s="31"/>
      <c r="IR169" s="31"/>
      <c r="IS169" s="31"/>
      <c r="IT169" s="31"/>
      <c r="IU169" s="31"/>
      <c r="IV169" s="31"/>
      <c r="IW169" s="31"/>
      <c r="IX169" s="31"/>
      <c r="IY169" s="31"/>
      <c r="IZ169" s="31"/>
      <c r="JA169" s="31"/>
      <c r="JB169" s="31"/>
      <c r="JC169" s="31"/>
      <c r="JD169" s="31"/>
      <c r="JE169" s="31"/>
      <c r="JF169" s="31"/>
      <c r="JG169" s="31"/>
      <c r="JH169" s="31"/>
      <c r="JI169" s="31"/>
      <c r="JJ169" s="31"/>
      <c r="JK169" s="31"/>
      <c r="JL169" s="31"/>
      <c r="JM169" s="31"/>
      <c r="JN169" s="31"/>
      <c r="JO169" s="31"/>
      <c r="JP169" s="31"/>
      <c r="JQ169" s="31"/>
      <c r="JR169" s="31"/>
      <c r="JS169" s="31"/>
      <c r="JT169" s="31"/>
      <c r="JU169" s="31"/>
      <c r="JV169" s="31"/>
      <c r="JW169" s="31"/>
      <c r="JX169" s="31"/>
      <c r="JY169" s="31"/>
      <c r="JZ169" s="31"/>
      <c r="KA169" s="31"/>
      <c r="KB169" s="31"/>
      <c r="KC169" s="31"/>
      <c r="KD169" s="31"/>
      <c r="KE169" s="31"/>
      <c r="KF169" s="31"/>
      <c r="KG169" s="31"/>
      <c r="KH169" s="31"/>
      <c r="KI169" s="31"/>
      <c r="KJ169" s="31"/>
      <c r="KK169" s="31"/>
      <c r="KL169" s="31"/>
      <c r="KM169" s="31"/>
      <c r="KN169" s="31"/>
      <c r="KO169" s="31"/>
      <c r="KP169" s="31"/>
      <c r="KQ169" s="31"/>
      <c r="KR169" s="31"/>
      <c r="KS169" s="31"/>
      <c r="KT169" s="31"/>
      <c r="KU169" s="31"/>
      <c r="KV169" s="31"/>
      <c r="KW169" s="31"/>
      <c r="KX169" s="31"/>
      <c r="KY169" s="31"/>
      <c r="KZ169" s="31"/>
      <c r="LA169" s="31"/>
      <c r="LB169" s="31"/>
      <c r="LC169" s="31"/>
      <c r="LD169" s="31"/>
      <c r="LE169" s="31"/>
      <c r="LF169" s="31"/>
      <c r="LG169" s="31"/>
      <c r="LH169" s="31"/>
      <c r="LI169" s="31"/>
      <c r="LJ169" s="31"/>
      <c r="LK169" s="31"/>
      <c r="LL169" s="31"/>
      <c r="LM169" s="31"/>
      <c r="LN169" s="31"/>
      <c r="LO169" s="31"/>
      <c r="LP169" s="31"/>
      <c r="LQ169" s="31"/>
      <c r="LR169" s="31"/>
      <c r="LS169" s="31"/>
      <c r="LT169" s="31"/>
      <c r="LU169" s="31"/>
      <c r="LV169" s="31"/>
      <c r="LW169" s="31"/>
      <c r="LX169" s="31"/>
      <c r="LY169" s="31"/>
      <c r="LZ169" s="31"/>
      <c r="MA169" s="31"/>
      <c r="MB169" s="31"/>
      <c r="MC169" s="31"/>
      <c r="MD169" s="31"/>
      <c r="ME169" s="31"/>
      <c r="MF169" s="31"/>
      <c r="MG169" s="31"/>
      <c r="MH169" s="31"/>
      <c r="MI169" s="31"/>
      <c r="MJ169" s="31"/>
      <c r="MK169" s="31"/>
      <c r="ML169" s="31"/>
    </row>
  </sheetData>
  <mergeCells count="62">
    <mergeCell ref="LY4:ME4"/>
    <mergeCell ref="MF4:ML4"/>
    <mergeCell ref="KP4:KV4"/>
    <mergeCell ref="KW4:LC4"/>
    <mergeCell ref="LD4:LJ4"/>
    <mergeCell ref="LK4:LQ4"/>
    <mergeCell ref="LR4:LX4"/>
    <mergeCell ref="JG4:JM4"/>
    <mergeCell ref="JN4:JT4"/>
    <mergeCell ref="JU4:KA4"/>
    <mergeCell ref="KB4:KH4"/>
    <mergeCell ref="KI4:KO4"/>
    <mergeCell ref="HX4:ID4"/>
    <mergeCell ref="IE4:IK4"/>
    <mergeCell ref="IL4:IR4"/>
    <mergeCell ref="IS4:IY4"/>
    <mergeCell ref="IZ4:JF4"/>
    <mergeCell ref="GO4:GU4"/>
    <mergeCell ref="GV4:HB4"/>
    <mergeCell ref="HC4:HI4"/>
    <mergeCell ref="HJ4:HP4"/>
    <mergeCell ref="HQ4:HW4"/>
    <mergeCell ref="GH4:GN4"/>
    <mergeCell ref="ED4:EJ4"/>
    <mergeCell ref="EK4:EQ4"/>
    <mergeCell ref="ER4:EX4"/>
    <mergeCell ref="EY4:FE4"/>
    <mergeCell ref="FF4:FL4"/>
    <mergeCell ref="GA4:GG4"/>
    <mergeCell ref="FT4:FZ4"/>
    <mergeCell ref="B9:E9"/>
    <mergeCell ref="CW1:CX3"/>
    <mergeCell ref="EJ1:EJ3"/>
    <mergeCell ref="FM4:FS4"/>
    <mergeCell ref="BS4:BY4"/>
    <mergeCell ref="BZ4:CF4"/>
    <mergeCell ref="CG4:CM4"/>
    <mergeCell ref="CN4:CT4"/>
    <mergeCell ref="CU4:DA4"/>
    <mergeCell ref="DB4:DH4"/>
    <mergeCell ref="DI4:DO4"/>
    <mergeCell ref="DP4:DV4"/>
    <mergeCell ref="DW4:EC4"/>
    <mergeCell ref="B8:E8"/>
    <mergeCell ref="BS1:BU3"/>
    <mergeCell ref="CP1:CQ3"/>
    <mergeCell ref="AJ4:AP4"/>
    <mergeCell ref="AQ4:AW4"/>
    <mergeCell ref="AX4:BD4"/>
    <mergeCell ref="BE4:BK4"/>
    <mergeCell ref="BL4:BR4"/>
    <mergeCell ref="E3:F3"/>
    <mergeCell ref="H4:N4"/>
    <mergeCell ref="O4:U4"/>
    <mergeCell ref="V4:AB4"/>
    <mergeCell ref="AC4:AI4"/>
    <mergeCell ref="B52:E52"/>
    <mergeCell ref="B62:E62"/>
    <mergeCell ref="B64:E64"/>
    <mergeCell ref="B67:E67"/>
    <mergeCell ref="B145:E145"/>
    <mergeCell ref="B72:E72"/>
  </mergeCells>
  <conditionalFormatting sqref="H5:BK13 BL9:FY13 FZ9:ML47 H14:FY47 I75:ML104 BL5:GM6 H48:ML74 LD61:LE216 H105:ML169">
    <cfRule type="expression" dxfId="65" priority="207">
      <formula>AND(TODAY()&gt;=H$5,TODAY()&lt;I$5)</formula>
    </cfRule>
  </conditionalFormatting>
  <conditionalFormatting sqref="H7:BK13 BL9:FY13 FZ9:ML47 H14:FY47 I75:ML104 H48:ML74 LD61:LE216 H105:ML169">
    <cfRule type="expression" dxfId="64" priority="202" stopIfTrue="1">
      <formula>AND(Término_da_tarefa&gt;=H$5,Início_da_tarefa&lt;I$5)</formula>
    </cfRule>
  </conditionalFormatting>
  <conditionalFormatting sqref="H7:BK13 BL9:FY13 FZ9:ML47 H14:FY47 I75:ML104 H48:ML74 LD60:LE216 H105:ML169">
    <cfRule type="expression" dxfId="63" priority="201">
      <formula>AND(Início_da_tarefa&lt;=H$5,ROUNDDOWN((Término_da_tarefa-Início_da_tarefa+1)*Progresso_da_tarefa,0)+Início_da_tarefa-1&gt;=H$5)</formula>
    </cfRule>
  </conditionalFormatting>
  <conditionalFormatting sqref="BL8:ML8">
    <cfRule type="expression" dxfId="62" priority="7">
      <formula>AND(Início_da_tarefa&lt;=BL$5,ROUNDDOWN((Término_da_tarefa-Início_da_tarefa+1)*Progresso_da_tarefa,0)+Início_da_tarefa-1&gt;=BL$5)</formula>
    </cfRule>
    <cfRule type="expression" dxfId="61" priority="8" stopIfTrue="1">
      <formula>AND(Término_da_tarefa&gt;=BL$5,Início_da_tarefa&lt;BM$5)</formula>
    </cfRule>
    <cfRule type="expression" dxfId="60" priority="9">
      <formula>AND(TODAY()&gt;=BL$5,TODAY()&lt;BM$5)</formula>
    </cfRule>
  </conditionalFormatting>
  <conditionalFormatting sqref="GN5">
    <cfRule type="expression" dxfId="59" priority="209">
      <formula>AND(TODAY()&gt;=GN$5,TODAY()&lt;#REF!)</formula>
    </cfRule>
  </conditionalFormatting>
  <conditionalFormatting sqref="GN6">
    <cfRule type="expression" dxfId="58" priority="42">
      <formula>AND(TODAY()&gt;=GN$5,TODAY()&lt;GO$5)</formula>
    </cfRule>
  </conditionalFormatting>
  <conditionalFormatting sqref="GO5:GT6">
    <cfRule type="expression" dxfId="57" priority="171">
      <formula>AND(TODAY()&gt;=GO$5,TODAY()&lt;GP$5)</formula>
    </cfRule>
  </conditionalFormatting>
  <conditionalFormatting sqref="GU5">
    <cfRule type="expression" dxfId="56" priority="172">
      <formula>AND(TODAY()&gt;=GU$5,TODAY()&lt;#REF!)</formula>
    </cfRule>
  </conditionalFormatting>
  <conditionalFormatting sqref="GU6">
    <cfRule type="expression" dxfId="55" priority="39">
      <formula>AND(TODAY()&gt;=GU$5,TODAY()&lt;GV$5)</formula>
    </cfRule>
  </conditionalFormatting>
  <conditionalFormatting sqref="GV5:HA6">
    <cfRule type="expression" dxfId="54" priority="165">
      <formula>AND(TODAY()&gt;=GV$5,TODAY()&lt;GW$5)</formula>
    </cfRule>
  </conditionalFormatting>
  <conditionalFormatting sqref="HB5">
    <cfRule type="expression" dxfId="53" priority="166">
      <formula>AND(TODAY()&gt;=HB$5,TODAY()&lt;#REF!)</formula>
    </cfRule>
  </conditionalFormatting>
  <conditionalFormatting sqref="HB6">
    <cfRule type="expression" dxfId="52" priority="36">
      <formula>AND(TODAY()&gt;=HB$5,TODAY()&lt;HC$5)</formula>
    </cfRule>
  </conditionalFormatting>
  <conditionalFormatting sqref="HC5:HH6">
    <cfRule type="expression" dxfId="51" priority="159">
      <formula>AND(TODAY()&gt;=HC$5,TODAY()&lt;HD$5)</formula>
    </cfRule>
  </conditionalFormatting>
  <conditionalFormatting sqref="HI5">
    <cfRule type="expression" dxfId="50" priority="160">
      <formula>AND(TODAY()&gt;=HI$5,TODAY()&lt;#REF!)</formula>
    </cfRule>
  </conditionalFormatting>
  <conditionalFormatting sqref="HI6">
    <cfRule type="expression" dxfId="49" priority="33">
      <formula>AND(TODAY()&gt;=HI$5,TODAY()&lt;HJ$5)</formula>
    </cfRule>
  </conditionalFormatting>
  <conditionalFormatting sqref="HJ5:HO6">
    <cfRule type="expression" dxfId="48" priority="153">
      <formula>AND(TODAY()&gt;=HJ$5,TODAY()&lt;HK$5)</formula>
    </cfRule>
  </conditionalFormatting>
  <conditionalFormatting sqref="HP5">
    <cfRule type="expression" dxfId="47" priority="154">
      <formula>AND(TODAY()&gt;=HP$5,TODAY()&lt;#REF!)</formula>
    </cfRule>
  </conditionalFormatting>
  <conditionalFormatting sqref="HP6">
    <cfRule type="expression" dxfId="46" priority="30">
      <formula>AND(TODAY()&gt;=HP$5,TODAY()&lt;HQ$5)</formula>
    </cfRule>
  </conditionalFormatting>
  <conditionalFormatting sqref="HQ5:HV6">
    <cfRule type="expression" dxfId="45" priority="147">
      <formula>AND(TODAY()&gt;=HQ$5,TODAY()&lt;HR$5)</formula>
    </cfRule>
  </conditionalFormatting>
  <conditionalFormatting sqref="HW5">
    <cfRule type="expression" dxfId="44" priority="148">
      <formula>AND(TODAY()&gt;=HW$5,TODAY()&lt;#REF!)</formula>
    </cfRule>
  </conditionalFormatting>
  <conditionalFormatting sqref="HW6">
    <cfRule type="expression" dxfId="43" priority="27">
      <formula>AND(TODAY()&gt;=HW$5,TODAY()&lt;HX$5)</formula>
    </cfRule>
  </conditionalFormatting>
  <conditionalFormatting sqref="HX5:IC6">
    <cfRule type="expression" dxfId="42" priority="141">
      <formula>AND(TODAY()&gt;=HX$5,TODAY()&lt;HY$5)</formula>
    </cfRule>
  </conditionalFormatting>
  <conditionalFormatting sqref="ID5">
    <cfRule type="expression" dxfId="41" priority="142">
      <formula>AND(TODAY()&gt;=ID$5,TODAY()&lt;#REF!)</formula>
    </cfRule>
  </conditionalFormatting>
  <conditionalFormatting sqref="ID6">
    <cfRule type="expression" dxfId="40" priority="24">
      <formula>AND(TODAY()&gt;=ID$5,TODAY()&lt;IE$5)</formula>
    </cfRule>
  </conditionalFormatting>
  <conditionalFormatting sqref="IE5:IJ6">
    <cfRule type="expression" dxfId="39" priority="135">
      <formula>AND(TODAY()&gt;=IE$5,TODAY()&lt;IF$5)</formula>
    </cfRule>
  </conditionalFormatting>
  <conditionalFormatting sqref="IK5">
    <cfRule type="expression" dxfId="38" priority="136">
      <formula>AND(TODAY()&gt;=IK$5,TODAY()&lt;#REF!)</formula>
    </cfRule>
  </conditionalFormatting>
  <conditionalFormatting sqref="IK6">
    <cfRule type="expression" dxfId="37" priority="21">
      <formula>AND(TODAY()&gt;=IK$5,TODAY()&lt;IL$5)</formula>
    </cfRule>
  </conditionalFormatting>
  <conditionalFormatting sqref="IL5:IR6">
    <cfRule type="expression" dxfId="36" priority="12">
      <formula>AND(TODAY()&gt;=IL$5,TODAY()&lt;IM$5)</formula>
    </cfRule>
  </conditionalFormatting>
  <conditionalFormatting sqref="IS5:IX5">
    <cfRule type="expression" dxfId="35" priority="123">
      <formula>AND(TODAY()&gt;=IS$5,TODAY()&lt;IT$5)</formula>
    </cfRule>
  </conditionalFormatting>
  <conditionalFormatting sqref="IS6:ML6">
    <cfRule type="expression" dxfId="34" priority="15">
      <formula>AND(TODAY()&gt;=IS$5,TODAY()&lt;IT$5)</formula>
    </cfRule>
  </conditionalFormatting>
  <conditionalFormatting sqref="IY5">
    <cfRule type="expression" dxfId="33" priority="124">
      <formula>AND(TODAY()&gt;=IY$5,TODAY()&lt;#REF!)</formula>
    </cfRule>
  </conditionalFormatting>
  <conditionalFormatting sqref="IZ5:JE5">
    <cfRule type="expression" dxfId="32" priority="117">
      <formula>AND(TODAY()&gt;=IZ$5,TODAY()&lt;JA$5)</formula>
    </cfRule>
  </conditionalFormatting>
  <conditionalFormatting sqref="JF5">
    <cfRule type="expression" dxfId="31" priority="118">
      <formula>AND(TODAY()&gt;=JF$5,TODAY()&lt;#REF!)</formula>
    </cfRule>
  </conditionalFormatting>
  <conditionalFormatting sqref="JG5:JL5">
    <cfRule type="expression" dxfId="30" priority="111">
      <formula>AND(TODAY()&gt;=JG$5,TODAY()&lt;JH$5)</formula>
    </cfRule>
  </conditionalFormatting>
  <conditionalFormatting sqref="JM5">
    <cfRule type="expression" dxfId="29" priority="112">
      <formula>AND(TODAY()&gt;=JM$5,TODAY()&lt;#REF!)</formula>
    </cfRule>
  </conditionalFormatting>
  <conditionalFormatting sqref="JN5:JS5">
    <cfRule type="expression" dxfId="28" priority="105">
      <formula>AND(TODAY()&gt;=JN$5,TODAY()&lt;JO$5)</formula>
    </cfRule>
  </conditionalFormatting>
  <conditionalFormatting sqref="JT5">
    <cfRule type="expression" dxfId="27" priority="106">
      <formula>AND(TODAY()&gt;=JT$5,TODAY()&lt;#REF!)</formula>
    </cfRule>
  </conditionalFormatting>
  <conditionalFormatting sqref="JU5:JZ5">
    <cfRule type="expression" dxfId="26" priority="99">
      <formula>AND(TODAY()&gt;=JU$5,TODAY()&lt;JV$5)</formula>
    </cfRule>
  </conditionalFormatting>
  <conditionalFormatting sqref="KA5">
    <cfRule type="expression" dxfId="25" priority="100">
      <formula>AND(TODAY()&gt;=KA$5,TODAY()&lt;#REF!)</formula>
    </cfRule>
  </conditionalFormatting>
  <conditionalFormatting sqref="KB5:KG5">
    <cfRule type="expression" dxfId="24" priority="93">
      <formula>AND(TODAY()&gt;=KB$5,TODAY()&lt;KC$5)</formula>
    </cfRule>
  </conditionalFormatting>
  <conditionalFormatting sqref="KH5">
    <cfRule type="expression" dxfId="23" priority="94">
      <formula>AND(TODAY()&gt;=KH$5,TODAY()&lt;#REF!)</formula>
    </cfRule>
  </conditionalFormatting>
  <conditionalFormatting sqref="KI5:KN5">
    <cfRule type="expression" dxfId="22" priority="87">
      <formula>AND(TODAY()&gt;=KI$5,TODAY()&lt;KJ$5)</formula>
    </cfRule>
  </conditionalFormatting>
  <conditionalFormatting sqref="KO5">
    <cfRule type="expression" dxfId="21" priority="88">
      <formula>AND(TODAY()&gt;=KO$5,TODAY()&lt;#REF!)</formula>
    </cfRule>
  </conditionalFormatting>
  <conditionalFormatting sqref="KP5:KU5">
    <cfRule type="expression" dxfId="20" priority="81">
      <formula>AND(TODAY()&gt;=KP$5,TODAY()&lt;KQ$5)</formula>
    </cfRule>
  </conditionalFormatting>
  <conditionalFormatting sqref="KV5">
    <cfRule type="expression" dxfId="19" priority="82">
      <formula>AND(TODAY()&gt;=KV$5,TODAY()&lt;#REF!)</formula>
    </cfRule>
  </conditionalFormatting>
  <conditionalFormatting sqref="KW5:LB5">
    <cfRule type="expression" dxfId="18" priority="75">
      <formula>AND(TODAY()&gt;=KW$5,TODAY()&lt;KX$5)</formula>
    </cfRule>
  </conditionalFormatting>
  <conditionalFormatting sqref="LC5">
    <cfRule type="expression" dxfId="17" priority="76">
      <formula>AND(TODAY()&gt;=LC$5,TODAY()&lt;#REF!)</formula>
    </cfRule>
  </conditionalFormatting>
  <conditionalFormatting sqref="LD58">
    <cfRule type="expression" dxfId="16" priority="6">
      <formula>AND(TODAY()&gt;=LD$5,TODAY()&lt;#REF!)</formula>
    </cfRule>
  </conditionalFormatting>
  <conditionalFormatting sqref="LD60:LE60">
    <cfRule type="expression" dxfId="15" priority="2" stopIfTrue="1">
      <formula>AND(Término_da_tarefa&gt;=LD$5,Início_da_tarefa&lt;LE$5)</formula>
    </cfRule>
    <cfRule type="expression" dxfId="14" priority="3">
      <formula>AND(TODAY()&gt;=LD$5,TODAY()&lt;LE$5)</formula>
    </cfRule>
  </conditionalFormatting>
  <conditionalFormatting sqref="LD5:LI5">
    <cfRule type="expression" dxfId="13" priority="69">
      <formula>AND(TODAY()&gt;=LD$5,TODAY()&lt;LE$5)</formula>
    </cfRule>
  </conditionalFormatting>
  <conditionalFormatting sqref="LE58">
    <cfRule type="expression" dxfId="12" priority="5">
      <formula>AND(TODAY()&gt;=LE$5,TODAY()&lt;LF$5)</formula>
    </cfRule>
  </conditionalFormatting>
  <conditionalFormatting sqref="LJ5">
    <cfRule type="expression" dxfId="11" priority="70">
      <formula>AND(TODAY()&gt;=LJ$5,TODAY()&lt;#REF!)</formula>
    </cfRule>
  </conditionalFormatting>
  <conditionalFormatting sqref="LK5:LP5">
    <cfRule type="expression" dxfId="10" priority="63">
      <formula>AND(TODAY()&gt;=LK$5,TODAY()&lt;LL$5)</formula>
    </cfRule>
  </conditionalFormatting>
  <conditionalFormatting sqref="LQ5">
    <cfRule type="expression" dxfId="9" priority="64">
      <formula>AND(TODAY()&gt;=LQ$5,TODAY()&lt;#REF!)</formula>
    </cfRule>
  </conditionalFormatting>
  <conditionalFormatting sqref="LR5:LW5">
    <cfRule type="expression" dxfId="8" priority="57">
      <formula>AND(TODAY()&gt;=LR$5,TODAY()&lt;LS$5)</formula>
    </cfRule>
  </conditionalFormatting>
  <conditionalFormatting sqref="LX5">
    <cfRule type="expression" dxfId="7" priority="58">
      <formula>AND(TODAY()&gt;=LX$5,TODAY()&lt;#REF!)</formula>
    </cfRule>
  </conditionalFormatting>
  <conditionalFormatting sqref="LY5:MD5">
    <cfRule type="expression" dxfId="6" priority="51">
      <formula>AND(TODAY()&gt;=LY$5,TODAY()&lt;LZ$5)</formula>
    </cfRule>
  </conditionalFormatting>
  <conditionalFormatting sqref="ME5">
    <cfRule type="expression" dxfId="5" priority="52">
      <formula>AND(TODAY()&gt;=ME$5,TODAY()&lt;#REF!)</formula>
    </cfRule>
  </conditionalFormatting>
  <conditionalFormatting sqref="MF5:MK5">
    <cfRule type="expression" dxfId="4" priority="45">
      <formula>AND(TODAY()&gt;=MF$5,TODAY()&lt;MG$5)</formula>
    </cfRule>
  </conditionalFormatting>
  <conditionalFormatting sqref="ML5">
    <cfRule type="expression" dxfId="3" priority="46">
      <formula>AND(TODAY()&gt;=ML$5,TODAY()&lt;#REF!)</formula>
    </cfRule>
  </conditionalFormatting>
  <dataValidations count="1">
    <dataValidation type="whole" operator="greaterThanOrEqual" allowBlank="1" showInputMessage="1" promptTitle="Semana de exibição" prompt="Alterar esse número rola a exibição do Gráfico de Gant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Equipe!$H$2:$H$118</xm:f>
          </x14:formula1>
          <xm:sqref>C63 C154 C147:C148 C74:C104 C150 C10:C51 C53:C61 C106:C124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cols>
    <col min="1" max="1" width="2.85546875" style="33" customWidth="1"/>
    <col min="2" max="2" width="19.85546875" customWidth="1"/>
    <col min="3" max="3" width="15" bestFit="1" customWidth="1"/>
    <col min="4" max="4" width="16.140625" customWidth="1"/>
    <col min="5" max="5" width="10.42578125" style="5" customWidth="1"/>
    <col min="6" max="6" width="10.42578125" customWidth="1"/>
    <col min="7" max="7" width="2.42578125" customWidth="1"/>
    <col min="8" max="8" width="6.140625" hidden="1" customWidth="1"/>
    <col min="9" max="71" width="2" customWidth="1"/>
    <col min="72" max="72" width="2.140625" customWidth="1"/>
    <col min="73" max="82" width="2" customWidth="1"/>
    <col min="83" max="83" width="1.85546875" customWidth="1"/>
    <col min="84" max="93" width="2" customWidth="1"/>
    <col min="94" max="94" width="2.140625" customWidth="1"/>
    <col min="95" max="96" width="2.140625" style="77" customWidth="1"/>
    <col min="97" max="97" width="2.140625" customWidth="1"/>
    <col min="98" max="101" width="2" customWidth="1"/>
    <col min="102" max="103" width="2" style="77" customWidth="1"/>
    <col min="104" max="130" width="2" customWidth="1"/>
    <col min="131" max="131" width="2" style="73" customWidth="1"/>
    <col min="132" max="155" width="2" customWidth="1"/>
    <col min="156" max="197" width="2.140625" customWidth="1"/>
    <col min="198" max="239" width="2.42578125" customWidth="1"/>
  </cols>
  <sheetData>
    <row r="1" spans="1:239" ht="30" customHeight="1">
      <c r="A1" s="34" t="s">
        <v>164</v>
      </c>
      <c r="B1" s="37" t="s">
        <v>252</v>
      </c>
      <c r="C1" s="1"/>
      <c r="D1" s="2"/>
      <c r="E1" s="4"/>
      <c r="F1" s="32"/>
      <c r="H1" s="2"/>
      <c r="I1" s="52" t="s">
        <v>253</v>
      </c>
    </row>
    <row r="2" spans="1:239" ht="30" customHeight="1">
      <c r="A2" s="33" t="s">
        <v>167</v>
      </c>
      <c r="B2" s="38" t="s">
        <v>254</v>
      </c>
      <c r="I2" s="53"/>
    </row>
    <row r="3" spans="1:239" ht="33" customHeight="1">
      <c r="A3" s="33" t="s">
        <v>168</v>
      </c>
      <c r="B3" s="72" t="s">
        <v>169</v>
      </c>
      <c r="C3" s="71">
        <f>Início_do_projeto+120</f>
        <v>46051</v>
      </c>
      <c r="D3" s="70" t="s">
        <v>170</v>
      </c>
      <c r="E3" s="196">
        <v>45931</v>
      </c>
      <c r="F3" s="196"/>
      <c r="G3" s="66"/>
    </row>
    <row r="4" spans="1:239" ht="30" customHeight="1">
      <c r="A4" s="34" t="s">
        <v>171</v>
      </c>
      <c r="C4" s="197" t="s">
        <v>172</v>
      </c>
      <c r="D4" s="198"/>
      <c r="E4" s="7">
        <v>1</v>
      </c>
      <c r="I4" s="192">
        <f>I5</f>
        <v>45929</v>
      </c>
      <c r="J4" s="193"/>
      <c r="K4" s="193"/>
      <c r="L4" s="193"/>
      <c r="M4" s="193"/>
      <c r="N4" s="193"/>
      <c r="O4" s="194"/>
      <c r="P4" s="192">
        <f>P5</f>
        <v>45936</v>
      </c>
      <c r="Q4" s="193"/>
      <c r="R4" s="193"/>
      <c r="S4" s="193"/>
      <c r="T4" s="193"/>
      <c r="U4" s="193"/>
      <c r="V4" s="194"/>
      <c r="W4" s="192">
        <f>W5</f>
        <v>45943</v>
      </c>
      <c r="X4" s="193"/>
      <c r="Y4" s="193"/>
      <c r="Z4" s="193"/>
      <c r="AA4" s="193"/>
      <c r="AB4" s="193"/>
      <c r="AC4" s="194"/>
      <c r="AD4" s="192">
        <f>AD5</f>
        <v>45950</v>
      </c>
      <c r="AE4" s="193"/>
      <c r="AF4" s="193"/>
      <c r="AG4" s="193"/>
      <c r="AH4" s="193"/>
      <c r="AI4" s="193"/>
      <c r="AJ4" s="194"/>
      <c r="AK4" s="192">
        <f>AK5</f>
        <v>45957</v>
      </c>
      <c r="AL4" s="193"/>
      <c r="AM4" s="193"/>
      <c r="AN4" s="193"/>
      <c r="AO4" s="193"/>
      <c r="AP4" s="193"/>
      <c r="AQ4" s="194"/>
      <c r="AR4" s="192">
        <f>AR5</f>
        <v>45964</v>
      </c>
      <c r="AS4" s="193"/>
      <c r="AT4" s="193"/>
      <c r="AU4" s="193"/>
      <c r="AV4" s="193"/>
      <c r="AW4" s="193"/>
      <c r="AX4" s="194"/>
      <c r="AY4" s="192">
        <f>AY5</f>
        <v>45971</v>
      </c>
      <c r="AZ4" s="193"/>
      <c r="BA4" s="193"/>
      <c r="BB4" s="193"/>
      <c r="BC4" s="193"/>
      <c r="BD4" s="193"/>
      <c r="BE4" s="194"/>
      <c r="BF4" s="192">
        <f>BF5</f>
        <v>45978</v>
      </c>
      <c r="BG4" s="193"/>
      <c r="BH4" s="193"/>
      <c r="BI4" s="193"/>
      <c r="BJ4" s="193"/>
      <c r="BK4" s="193"/>
      <c r="BL4" s="194"/>
      <c r="BM4" s="192">
        <f>BM5</f>
        <v>45985</v>
      </c>
      <c r="BN4" s="193"/>
      <c r="BO4" s="193"/>
      <c r="BP4" s="193"/>
      <c r="BQ4" s="193"/>
      <c r="BR4" s="193"/>
      <c r="BS4" s="194"/>
      <c r="BT4" s="192">
        <f>BT5</f>
        <v>45992</v>
      </c>
      <c r="BU4" s="193"/>
      <c r="BV4" s="193"/>
      <c r="BW4" s="193"/>
      <c r="BX4" s="193"/>
      <c r="BY4" s="193"/>
      <c r="BZ4" s="194"/>
      <c r="CA4" s="192">
        <f>CA5</f>
        <v>45999</v>
      </c>
      <c r="CB4" s="193"/>
      <c r="CC4" s="193"/>
      <c r="CD4" s="193"/>
      <c r="CE4" s="193"/>
      <c r="CF4" s="193"/>
      <c r="CG4" s="194"/>
      <c r="CH4" s="192">
        <f>CH5</f>
        <v>46006</v>
      </c>
      <c r="CI4" s="193"/>
      <c r="CJ4" s="193"/>
      <c r="CK4" s="193"/>
      <c r="CL4" s="193"/>
      <c r="CM4" s="193"/>
      <c r="CN4" s="194"/>
      <c r="CO4" s="192">
        <f>CO5</f>
        <v>46013</v>
      </c>
      <c r="CP4" s="193"/>
      <c r="CQ4" s="193"/>
      <c r="CR4" s="193"/>
      <c r="CS4" s="193"/>
      <c r="CT4" s="193"/>
      <c r="CU4" s="194"/>
      <c r="CV4" s="192">
        <f>CV5</f>
        <v>46020</v>
      </c>
      <c r="CW4" s="193"/>
      <c r="CX4" s="193"/>
      <c r="CY4" s="193"/>
      <c r="CZ4" s="193"/>
      <c r="DA4" s="193"/>
      <c r="DB4" s="194"/>
      <c r="DC4" s="192">
        <f>DC5</f>
        <v>46027</v>
      </c>
      <c r="DD4" s="193"/>
      <c r="DE4" s="193"/>
      <c r="DF4" s="193"/>
      <c r="DG4" s="193"/>
      <c r="DH4" s="193"/>
      <c r="DI4" s="194"/>
      <c r="DJ4" s="192">
        <f>DJ5</f>
        <v>46034</v>
      </c>
      <c r="DK4" s="193"/>
      <c r="DL4" s="193"/>
      <c r="DM4" s="193"/>
      <c r="DN4" s="193"/>
      <c r="DO4" s="193"/>
      <c r="DP4" s="194"/>
      <c r="DQ4" s="192">
        <f>DQ5</f>
        <v>46041</v>
      </c>
      <c r="DR4" s="193"/>
      <c r="DS4" s="193"/>
      <c r="DT4" s="193"/>
      <c r="DU4" s="193"/>
      <c r="DV4" s="193"/>
      <c r="DW4" s="194"/>
      <c r="DX4" s="192">
        <f>DX5</f>
        <v>46048</v>
      </c>
      <c r="DY4" s="193"/>
      <c r="DZ4" s="193"/>
      <c r="EA4" s="193"/>
      <c r="EB4" s="193"/>
      <c r="EC4" s="193"/>
      <c r="ED4" s="194"/>
      <c r="EE4" s="192">
        <f t="shared" ref="EE4" si="0">EE5</f>
        <v>46055</v>
      </c>
      <c r="EF4" s="193"/>
      <c r="EG4" s="193"/>
      <c r="EH4" s="193"/>
      <c r="EI4" s="193"/>
      <c r="EJ4" s="193"/>
      <c r="EK4" s="194"/>
      <c r="EL4" s="192">
        <f t="shared" ref="EL4" si="1">EL5</f>
        <v>46062</v>
      </c>
      <c r="EM4" s="193"/>
      <c r="EN4" s="193"/>
      <c r="EO4" s="193"/>
      <c r="EP4" s="193"/>
      <c r="EQ4" s="193"/>
      <c r="ER4" s="194"/>
      <c r="ES4" s="192">
        <f t="shared" ref="ES4" si="2">ES5</f>
        <v>46069</v>
      </c>
      <c r="ET4" s="193"/>
      <c r="EU4" s="193"/>
      <c r="EV4" s="193"/>
      <c r="EW4" s="193"/>
      <c r="EX4" s="193"/>
      <c r="EY4" s="194"/>
      <c r="EZ4" s="192">
        <f t="shared" ref="EZ4" si="3">EZ5</f>
        <v>46076</v>
      </c>
      <c r="FA4" s="193"/>
      <c r="FB4" s="193"/>
      <c r="FC4" s="193"/>
      <c r="FD4" s="193"/>
      <c r="FE4" s="193"/>
      <c r="FF4" s="194"/>
      <c r="FG4" s="192">
        <f t="shared" ref="FG4" si="4">FG5</f>
        <v>46083</v>
      </c>
      <c r="FH4" s="193"/>
      <c r="FI4" s="193"/>
      <c r="FJ4" s="193"/>
      <c r="FK4" s="193"/>
      <c r="FL4" s="193"/>
      <c r="FM4" s="194"/>
      <c r="FN4" s="192">
        <f t="shared" ref="FN4" si="5">FN5</f>
        <v>46090</v>
      </c>
      <c r="FO4" s="193"/>
      <c r="FP4" s="193"/>
      <c r="FQ4" s="193"/>
      <c r="FR4" s="193"/>
      <c r="FS4" s="193"/>
      <c r="FT4" s="194"/>
      <c r="FU4" s="192">
        <f t="shared" ref="FU4" si="6">FU5</f>
        <v>46097</v>
      </c>
      <c r="FV4" s="193"/>
      <c r="FW4" s="193"/>
      <c r="FX4" s="193"/>
      <c r="FY4" s="193"/>
      <c r="FZ4" s="193"/>
      <c r="GA4" s="194"/>
      <c r="GB4" s="192">
        <f t="shared" ref="GB4" si="7">GB5</f>
        <v>46104</v>
      </c>
      <c r="GC4" s="193"/>
      <c r="GD4" s="193"/>
      <c r="GE4" s="193"/>
      <c r="GF4" s="193"/>
      <c r="GG4" s="193"/>
      <c r="GH4" s="194"/>
      <c r="GI4" s="192">
        <f t="shared" ref="GI4" si="8">GI5</f>
        <v>46111</v>
      </c>
      <c r="GJ4" s="193"/>
      <c r="GK4" s="193"/>
      <c r="GL4" s="193"/>
      <c r="GM4" s="193"/>
      <c r="GN4" s="193"/>
      <c r="GO4" s="194"/>
      <c r="GP4" s="192">
        <f t="shared" ref="GP4" si="9">GP5</f>
        <v>46118</v>
      </c>
      <c r="GQ4" s="193"/>
      <c r="GR4" s="193"/>
      <c r="GS4" s="193"/>
      <c r="GT4" s="193"/>
      <c r="GU4" s="193"/>
      <c r="GV4" s="194"/>
      <c r="GW4" s="192">
        <f t="shared" ref="GW4" si="10">GW5</f>
        <v>46125</v>
      </c>
      <c r="GX4" s="193"/>
      <c r="GY4" s="193"/>
      <c r="GZ4" s="193"/>
      <c r="HA4" s="193"/>
      <c r="HB4" s="193"/>
      <c r="HC4" s="194"/>
      <c r="HD4" s="192">
        <f t="shared" ref="HD4" si="11">HD5</f>
        <v>46132</v>
      </c>
      <c r="HE4" s="193"/>
      <c r="HF4" s="193"/>
      <c r="HG4" s="193"/>
      <c r="HH4" s="193"/>
      <c r="HI4" s="193"/>
      <c r="HJ4" s="194"/>
      <c r="HK4" s="192">
        <f t="shared" ref="HK4" si="12">HK5</f>
        <v>46139</v>
      </c>
      <c r="HL4" s="193"/>
      <c r="HM4" s="193"/>
      <c r="HN4" s="193"/>
      <c r="HO4" s="193"/>
      <c r="HP4" s="193"/>
      <c r="HQ4" s="194"/>
      <c r="HR4" s="192">
        <f t="shared" ref="HR4" si="13">HR5</f>
        <v>46146</v>
      </c>
      <c r="HS4" s="193"/>
      <c r="HT4" s="193"/>
      <c r="HU4" s="193"/>
      <c r="HV4" s="193"/>
      <c r="HW4" s="193"/>
      <c r="HX4" s="194"/>
      <c r="HY4" s="192">
        <f t="shared" ref="HY4" si="14">HY5</f>
        <v>46153</v>
      </c>
      <c r="HZ4" s="193"/>
      <c r="IA4" s="193"/>
      <c r="IB4" s="193"/>
      <c r="IC4" s="193"/>
      <c r="ID4" s="193"/>
      <c r="IE4" s="194"/>
    </row>
    <row r="5" spans="1:239" ht="15" customHeight="1">
      <c r="A5" s="34" t="s">
        <v>173</v>
      </c>
      <c r="B5" s="51"/>
      <c r="C5" s="51"/>
      <c r="D5" s="51"/>
      <c r="E5" s="51"/>
      <c r="F5" s="51"/>
      <c r="G5" s="51"/>
      <c r="I5" s="67">
        <f>Início_do_projeto-WEEKDAY(Início_do_projeto,1)+2+7*(Semana_de_exibição-1)</f>
        <v>45929</v>
      </c>
      <c r="J5" s="68">
        <f>I5+1</f>
        <v>45930</v>
      </c>
      <c r="K5" s="68">
        <f t="shared" ref="K5:AX5" si="15">J5+1</f>
        <v>45931</v>
      </c>
      <c r="L5" s="68">
        <f t="shared" si="15"/>
        <v>45932</v>
      </c>
      <c r="M5" s="68">
        <f t="shared" si="15"/>
        <v>45933</v>
      </c>
      <c r="N5" s="68">
        <f t="shared" si="15"/>
        <v>45934</v>
      </c>
      <c r="O5" s="69">
        <f t="shared" si="15"/>
        <v>45935</v>
      </c>
      <c r="P5" s="67">
        <f>O5+1</f>
        <v>45936</v>
      </c>
      <c r="Q5" s="68">
        <f>P5+1</f>
        <v>45937</v>
      </c>
      <c r="R5" s="68">
        <f t="shared" si="15"/>
        <v>45938</v>
      </c>
      <c r="S5" s="68">
        <f t="shared" si="15"/>
        <v>45939</v>
      </c>
      <c r="T5" s="68">
        <f t="shared" si="15"/>
        <v>45940</v>
      </c>
      <c r="U5" s="68">
        <f t="shared" si="15"/>
        <v>45941</v>
      </c>
      <c r="V5" s="69">
        <f t="shared" si="15"/>
        <v>45942</v>
      </c>
      <c r="W5" s="67">
        <f>V5+1</f>
        <v>45943</v>
      </c>
      <c r="X5" s="68">
        <f>W5+1</f>
        <v>45944</v>
      </c>
      <c r="Y5" s="68">
        <f t="shared" si="15"/>
        <v>45945</v>
      </c>
      <c r="Z5" s="68">
        <f t="shared" si="15"/>
        <v>45946</v>
      </c>
      <c r="AA5" s="68">
        <f t="shared" si="15"/>
        <v>45947</v>
      </c>
      <c r="AB5" s="68">
        <f t="shared" si="15"/>
        <v>45948</v>
      </c>
      <c r="AC5" s="69">
        <f t="shared" si="15"/>
        <v>45949</v>
      </c>
      <c r="AD5" s="67">
        <f>AC5+1</f>
        <v>45950</v>
      </c>
      <c r="AE5" s="68">
        <f>AD5+1</f>
        <v>45951</v>
      </c>
      <c r="AF5" s="68">
        <f t="shared" si="15"/>
        <v>45952</v>
      </c>
      <c r="AG5" s="68">
        <f t="shared" si="15"/>
        <v>45953</v>
      </c>
      <c r="AH5" s="68">
        <f t="shared" si="15"/>
        <v>45954</v>
      </c>
      <c r="AI5" s="68">
        <f t="shared" si="15"/>
        <v>45955</v>
      </c>
      <c r="AJ5" s="69">
        <f t="shared" si="15"/>
        <v>45956</v>
      </c>
      <c r="AK5" s="67">
        <f>AJ5+1</f>
        <v>45957</v>
      </c>
      <c r="AL5" s="68">
        <f>AK5+1</f>
        <v>45958</v>
      </c>
      <c r="AM5" s="68">
        <f t="shared" si="15"/>
        <v>45959</v>
      </c>
      <c r="AN5" s="68">
        <f t="shared" si="15"/>
        <v>45960</v>
      </c>
      <c r="AO5" s="68">
        <f t="shared" si="15"/>
        <v>45961</v>
      </c>
      <c r="AP5" s="68">
        <f t="shared" si="15"/>
        <v>45962</v>
      </c>
      <c r="AQ5" s="69">
        <f t="shared" si="15"/>
        <v>45963</v>
      </c>
      <c r="AR5" s="67">
        <f>AQ5+1</f>
        <v>45964</v>
      </c>
      <c r="AS5" s="68">
        <f>AR5+1</f>
        <v>45965</v>
      </c>
      <c r="AT5" s="68">
        <f t="shared" si="15"/>
        <v>45966</v>
      </c>
      <c r="AU5" s="68">
        <f t="shared" si="15"/>
        <v>45967</v>
      </c>
      <c r="AV5" s="68">
        <f t="shared" si="15"/>
        <v>45968</v>
      </c>
      <c r="AW5" s="68">
        <f t="shared" si="15"/>
        <v>45969</v>
      </c>
      <c r="AX5" s="69">
        <f t="shared" si="15"/>
        <v>45970</v>
      </c>
      <c r="AY5" s="67">
        <f>AX5+1</f>
        <v>45971</v>
      </c>
      <c r="AZ5" s="68">
        <f>AY5+1</f>
        <v>45972</v>
      </c>
      <c r="BA5" s="68">
        <f t="shared" ref="BA5:BE5" si="16">AZ5+1</f>
        <v>45973</v>
      </c>
      <c r="BB5" s="68">
        <f t="shared" si="16"/>
        <v>45974</v>
      </c>
      <c r="BC5" s="68">
        <f t="shared" si="16"/>
        <v>45975</v>
      </c>
      <c r="BD5" s="68">
        <f t="shared" si="16"/>
        <v>45976</v>
      </c>
      <c r="BE5" s="69">
        <f t="shared" si="16"/>
        <v>45977</v>
      </c>
      <c r="BF5" s="67">
        <f>BE5+1</f>
        <v>45978</v>
      </c>
      <c r="BG5" s="68">
        <f>BF5+1</f>
        <v>45979</v>
      </c>
      <c r="BH5" s="68">
        <f t="shared" ref="BH5:BL5" si="17">BG5+1</f>
        <v>45980</v>
      </c>
      <c r="BI5" s="68">
        <f t="shared" si="17"/>
        <v>45981</v>
      </c>
      <c r="BJ5" s="68">
        <f t="shared" si="17"/>
        <v>45982</v>
      </c>
      <c r="BK5" s="68">
        <f t="shared" si="17"/>
        <v>45983</v>
      </c>
      <c r="BL5" s="69">
        <f t="shared" si="17"/>
        <v>45984</v>
      </c>
      <c r="BM5" s="67">
        <f>BL5+1</f>
        <v>45985</v>
      </c>
      <c r="BN5" s="68">
        <f>BM5+1</f>
        <v>45986</v>
      </c>
      <c r="BO5" s="68">
        <f t="shared" ref="BO5:BS5" si="18">BN5+1</f>
        <v>45987</v>
      </c>
      <c r="BP5" s="68">
        <f t="shared" si="18"/>
        <v>45988</v>
      </c>
      <c r="BQ5" s="68">
        <f t="shared" si="18"/>
        <v>45989</v>
      </c>
      <c r="BR5" s="68">
        <f t="shared" si="18"/>
        <v>45990</v>
      </c>
      <c r="BS5" s="69">
        <f t="shared" si="18"/>
        <v>45991</v>
      </c>
      <c r="BT5" s="67">
        <f>BS5+1</f>
        <v>45992</v>
      </c>
      <c r="BU5" s="68">
        <f>BT5+1</f>
        <v>45993</v>
      </c>
      <c r="BV5" s="68">
        <f t="shared" ref="BV5:BZ5" si="19">BU5+1</f>
        <v>45994</v>
      </c>
      <c r="BW5" s="68">
        <f t="shared" si="19"/>
        <v>45995</v>
      </c>
      <c r="BX5" s="68">
        <f t="shared" si="19"/>
        <v>45996</v>
      </c>
      <c r="BY5" s="68">
        <f t="shared" si="19"/>
        <v>45997</v>
      </c>
      <c r="BZ5" s="69">
        <f t="shared" si="19"/>
        <v>45998</v>
      </c>
      <c r="CA5" s="67">
        <f>BZ5+1</f>
        <v>45999</v>
      </c>
      <c r="CB5" s="68">
        <f>CA5+1</f>
        <v>46000</v>
      </c>
      <c r="CC5" s="68">
        <f t="shared" ref="CC5:CG5" si="20">CB5+1</f>
        <v>46001</v>
      </c>
      <c r="CD5" s="68">
        <f t="shared" si="20"/>
        <v>46002</v>
      </c>
      <c r="CE5" s="68">
        <f t="shared" si="20"/>
        <v>46003</v>
      </c>
      <c r="CF5" s="68">
        <f t="shared" si="20"/>
        <v>46004</v>
      </c>
      <c r="CG5" s="69">
        <f t="shared" si="20"/>
        <v>46005</v>
      </c>
      <c r="CH5" s="67">
        <f>CG5+1</f>
        <v>46006</v>
      </c>
      <c r="CI5" s="68">
        <f>CH5+1</f>
        <v>46007</v>
      </c>
      <c r="CJ5" s="68">
        <f t="shared" ref="CJ5:CN5" si="21">CI5+1</f>
        <v>46008</v>
      </c>
      <c r="CK5" s="68">
        <f t="shared" si="21"/>
        <v>46009</v>
      </c>
      <c r="CL5" s="68">
        <f t="shared" si="21"/>
        <v>46010</v>
      </c>
      <c r="CM5" s="68">
        <f t="shared" si="21"/>
        <v>46011</v>
      </c>
      <c r="CN5" s="69">
        <f t="shared" si="21"/>
        <v>46012</v>
      </c>
      <c r="CO5" s="67">
        <f>CN5+1</f>
        <v>46013</v>
      </c>
      <c r="CP5" s="68">
        <f>CO5+1</f>
        <v>46014</v>
      </c>
      <c r="CQ5" s="78">
        <f t="shared" ref="CQ5:CU5" si="22">CP5+1</f>
        <v>46015</v>
      </c>
      <c r="CR5" s="78">
        <f t="shared" si="22"/>
        <v>46016</v>
      </c>
      <c r="CS5" s="68">
        <f t="shared" si="22"/>
        <v>46017</v>
      </c>
      <c r="CT5" s="68">
        <f t="shared" si="22"/>
        <v>46018</v>
      </c>
      <c r="CU5" s="69">
        <f t="shared" si="22"/>
        <v>46019</v>
      </c>
      <c r="CV5" s="67">
        <f>CU5+1</f>
        <v>46020</v>
      </c>
      <c r="CW5" s="68">
        <f>CV5+1</f>
        <v>46021</v>
      </c>
      <c r="CX5" s="78">
        <f t="shared" ref="CX5:DB5" si="23">CW5+1</f>
        <v>46022</v>
      </c>
      <c r="CY5" s="78">
        <f t="shared" si="23"/>
        <v>46023</v>
      </c>
      <c r="CZ5" s="68">
        <f t="shared" si="23"/>
        <v>46024</v>
      </c>
      <c r="DA5" s="68">
        <f t="shared" si="23"/>
        <v>46025</v>
      </c>
      <c r="DB5" s="69">
        <f t="shared" si="23"/>
        <v>46026</v>
      </c>
      <c r="DC5" s="67">
        <f>DB5+1</f>
        <v>46027</v>
      </c>
      <c r="DD5" s="68">
        <f>DC5+1</f>
        <v>46028</v>
      </c>
      <c r="DE5" s="68">
        <f t="shared" ref="DE5:DI5" si="24">DD5+1</f>
        <v>46029</v>
      </c>
      <c r="DF5" s="68">
        <f t="shared" si="24"/>
        <v>46030</v>
      </c>
      <c r="DG5" s="68">
        <f t="shared" si="24"/>
        <v>46031</v>
      </c>
      <c r="DH5" s="68">
        <f t="shared" si="24"/>
        <v>46032</v>
      </c>
      <c r="DI5" s="69">
        <f t="shared" si="24"/>
        <v>46033</v>
      </c>
      <c r="DJ5" s="67">
        <f>DI5+1</f>
        <v>46034</v>
      </c>
      <c r="DK5" s="68">
        <f>DJ5+1</f>
        <v>46035</v>
      </c>
      <c r="DL5" s="68">
        <f t="shared" ref="DL5:DP5" si="25">DK5+1</f>
        <v>46036</v>
      </c>
      <c r="DM5" s="68">
        <f t="shared" si="25"/>
        <v>46037</v>
      </c>
      <c r="DN5" s="68">
        <f t="shared" si="25"/>
        <v>46038</v>
      </c>
      <c r="DO5" s="68">
        <f t="shared" si="25"/>
        <v>46039</v>
      </c>
      <c r="DP5" s="69">
        <f t="shared" si="25"/>
        <v>46040</v>
      </c>
      <c r="DQ5" s="67">
        <f>DP5+1</f>
        <v>46041</v>
      </c>
      <c r="DR5" s="68">
        <f>DQ5+1</f>
        <v>46042</v>
      </c>
      <c r="DS5" s="68">
        <f t="shared" ref="DS5:DW5" si="26">DR5+1</f>
        <v>46043</v>
      </c>
      <c r="DT5" s="68">
        <f t="shared" si="26"/>
        <v>46044</v>
      </c>
      <c r="DU5" s="68">
        <f t="shared" si="26"/>
        <v>46045</v>
      </c>
      <c r="DV5" s="68">
        <f t="shared" si="26"/>
        <v>46046</v>
      </c>
      <c r="DW5" s="69">
        <f t="shared" si="26"/>
        <v>46047</v>
      </c>
      <c r="DX5" s="67">
        <f>DW5+1</f>
        <v>46048</v>
      </c>
      <c r="DY5" s="68">
        <f>DX5+1</f>
        <v>46049</v>
      </c>
      <c r="DZ5" s="68">
        <f t="shared" ref="DZ5:GK5" si="27">DY5+1</f>
        <v>46050</v>
      </c>
      <c r="EA5" s="74">
        <f t="shared" si="27"/>
        <v>46051</v>
      </c>
      <c r="EB5" s="68">
        <f t="shared" si="27"/>
        <v>46052</v>
      </c>
      <c r="EC5" s="68">
        <f t="shared" si="27"/>
        <v>46053</v>
      </c>
      <c r="ED5" s="69">
        <f t="shared" si="27"/>
        <v>46054</v>
      </c>
      <c r="EE5" s="67">
        <f t="shared" si="27"/>
        <v>46055</v>
      </c>
      <c r="EF5" s="68">
        <f t="shared" si="27"/>
        <v>46056</v>
      </c>
      <c r="EG5" s="68">
        <f t="shared" si="27"/>
        <v>46057</v>
      </c>
      <c r="EH5" s="68">
        <f t="shared" si="27"/>
        <v>46058</v>
      </c>
      <c r="EI5" s="68">
        <f t="shared" si="27"/>
        <v>46059</v>
      </c>
      <c r="EJ5" s="68">
        <f t="shared" si="27"/>
        <v>46060</v>
      </c>
      <c r="EK5" s="69">
        <f t="shared" si="27"/>
        <v>46061</v>
      </c>
      <c r="EL5" s="67">
        <f t="shared" si="27"/>
        <v>46062</v>
      </c>
      <c r="EM5" s="68">
        <f t="shared" si="27"/>
        <v>46063</v>
      </c>
      <c r="EN5" s="68">
        <f t="shared" si="27"/>
        <v>46064</v>
      </c>
      <c r="EO5" s="68">
        <f t="shared" si="27"/>
        <v>46065</v>
      </c>
      <c r="EP5" s="68">
        <f t="shared" si="27"/>
        <v>46066</v>
      </c>
      <c r="EQ5" s="68">
        <f t="shared" si="27"/>
        <v>46067</v>
      </c>
      <c r="ER5" s="69">
        <f t="shared" si="27"/>
        <v>46068</v>
      </c>
      <c r="ES5" s="67">
        <f t="shared" si="27"/>
        <v>46069</v>
      </c>
      <c r="ET5" s="68">
        <f t="shared" si="27"/>
        <v>46070</v>
      </c>
      <c r="EU5" s="68">
        <f t="shared" si="27"/>
        <v>46071</v>
      </c>
      <c r="EV5" s="68">
        <f t="shared" si="27"/>
        <v>46072</v>
      </c>
      <c r="EW5" s="68">
        <f t="shared" si="27"/>
        <v>46073</v>
      </c>
      <c r="EX5" s="68">
        <f t="shared" si="27"/>
        <v>46074</v>
      </c>
      <c r="EY5" s="69">
        <f t="shared" si="27"/>
        <v>46075</v>
      </c>
      <c r="EZ5" s="67">
        <f t="shared" si="27"/>
        <v>46076</v>
      </c>
      <c r="FA5" s="68">
        <f t="shared" si="27"/>
        <v>46077</v>
      </c>
      <c r="FB5" s="68">
        <f t="shared" si="27"/>
        <v>46078</v>
      </c>
      <c r="FC5" s="68">
        <f t="shared" si="27"/>
        <v>46079</v>
      </c>
      <c r="FD5" s="68">
        <f t="shared" si="27"/>
        <v>46080</v>
      </c>
      <c r="FE5" s="68">
        <f t="shared" si="27"/>
        <v>46081</v>
      </c>
      <c r="FF5" s="69">
        <f t="shared" si="27"/>
        <v>46082</v>
      </c>
      <c r="FG5" s="67">
        <f t="shared" si="27"/>
        <v>46083</v>
      </c>
      <c r="FH5" s="68">
        <f t="shared" si="27"/>
        <v>46084</v>
      </c>
      <c r="FI5" s="68">
        <f t="shared" si="27"/>
        <v>46085</v>
      </c>
      <c r="FJ5" s="68">
        <f t="shared" si="27"/>
        <v>46086</v>
      </c>
      <c r="FK5" s="68">
        <f t="shared" si="27"/>
        <v>46087</v>
      </c>
      <c r="FL5" s="68">
        <f t="shared" si="27"/>
        <v>46088</v>
      </c>
      <c r="FM5" s="69">
        <f t="shared" si="27"/>
        <v>46089</v>
      </c>
      <c r="FN5" s="67">
        <f t="shared" si="27"/>
        <v>46090</v>
      </c>
      <c r="FO5" s="68">
        <f t="shared" si="27"/>
        <v>46091</v>
      </c>
      <c r="FP5" s="68">
        <f t="shared" si="27"/>
        <v>46092</v>
      </c>
      <c r="FQ5" s="68">
        <f t="shared" si="27"/>
        <v>46093</v>
      </c>
      <c r="FR5" s="68">
        <f t="shared" si="27"/>
        <v>46094</v>
      </c>
      <c r="FS5" s="68">
        <f t="shared" si="27"/>
        <v>46095</v>
      </c>
      <c r="FT5" s="69">
        <f t="shared" si="27"/>
        <v>46096</v>
      </c>
      <c r="FU5" s="67">
        <f t="shared" si="27"/>
        <v>46097</v>
      </c>
      <c r="FV5" s="68">
        <f t="shared" si="27"/>
        <v>46098</v>
      </c>
      <c r="FW5" s="68">
        <f t="shared" si="27"/>
        <v>46099</v>
      </c>
      <c r="FX5" s="68">
        <f t="shared" si="27"/>
        <v>46100</v>
      </c>
      <c r="FY5" s="68">
        <f t="shared" si="27"/>
        <v>46101</v>
      </c>
      <c r="FZ5" s="68">
        <f t="shared" si="27"/>
        <v>46102</v>
      </c>
      <c r="GA5" s="69">
        <f t="shared" si="27"/>
        <v>46103</v>
      </c>
      <c r="GB5" s="67">
        <f t="shared" si="27"/>
        <v>46104</v>
      </c>
      <c r="GC5" s="68">
        <f t="shared" si="27"/>
        <v>46105</v>
      </c>
      <c r="GD5" s="68">
        <f t="shared" si="27"/>
        <v>46106</v>
      </c>
      <c r="GE5" s="68">
        <f t="shared" si="27"/>
        <v>46107</v>
      </c>
      <c r="GF5" s="68">
        <f t="shared" si="27"/>
        <v>46108</v>
      </c>
      <c r="GG5" s="68">
        <f t="shared" si="27"/>
        <v>46109</v>
      </c>
      <c r="GH5" s="69">
        <f t="shared" si="27"/>
        <v>46110</v>
      </c>
      <c r="GI5" s="67">
        <f t="shared" si="27"/>
        <v>46111</v>
      </c>
      <c r="GJ5" s="68">
        <f t="shared" si="27"/>
        <v>46112</v>
      </c>
      <c r="GK5" s="68">
        <f t="shared" si="27"/>
        <v>46113</v>
      </c>
      <c r="GL5" s="68">
        <f t="shared" ref="GL5:IE5" si="28">GK5+1</f>
        <v>46114</v>
      </c>
      <c r="GM5" s="68">
        <f t="shared" si="28"/>
        <v>46115</v>
      </c>
      <c r="GN5" s="68">
        <f t="shared" si="28"/>
        <v>46116</v>
      </c>
      <c r="GO5" s="69">
        <f t="shared" si="28"/>
        <v>46117</v>
      </c>
      <c r="GP5" s="67">
        <f t="shared" si="28"/>
        <v>46118</v>
      </c>
      <c r="GQ5" s="68">
        <f t="shared" si="28"/>
        <v>46119</v>
      </c>
      <c r="GR5" s="68">
        <f t="shared" si="28"/>
        <v>46120</v>
      </c>
      <c r="GS5" s="68">
        <f t="shared" si="28"/>
        <v>46121</v>
      </c>
      <c r="GT5" s="68">
        <f t="shared" si="28"/>
        <v>46122</v>
      </c>
      <c r="GU5" s="68">
        <f t="shared" si="28"/>
        <v>46123</v>
      </c>
      <c r="GV5" s="69">
        <f t="shared" si="28"/>
        <v>46124</v>
      </c>
      <c r="GW5" s="67">
        <f t="shared" si="28"/>
        <v>46125</v>
      </c>
      <c r="GX5" s="68">
        <f t="shared" si="28"/>
        <v>46126</v>
      </c>
      <c r="GY5" s="68">
        <f t="shared" si="28"/>
        <v>46127</v>
      </c>
      <c r="GZ5" s="68">
        <f t="shared" si="28"/>
        <v>46128</v>
      </c>
      <c r="HA5" s="68">
        <f t="shared" si="28"/>
        <v>46129</v>
      </c>
      <c r="HB5" s="68">
        <f t="shared" si="28"/>
        <v>46130</v>
      </c>
      <c r="HC5" s="69">
        <f t="shared" si="28"/>
        <v>46131</v>
      </c>
      <c r="HD5" s="67">
        <f t="shared" si="28"/>
        <v>46132</v>
      </c>
      <c r="HE5" s="68">
        <f t="shared" si="28"/>
        <v>46133</v>
      </c>
      <c r="HF5" s="68">
        <f t="shared" si="28"/>
        <v>46134</v>
      </c>
      <c r="HG5" s="68">
        <f t="shared" si="28"/>
        <v>46135</v>
      </c>
      <c r="HH5" s="68">
        <f t="shared" si="28"/>
        <v>46136</v>
      </c>
      <c r="HI5" s="68">
        <f t="shared" si="28"/>
        <v>46137</v>
      </c>
      <c r="HJ5" s="69">
        <f t="shared" si="28"/>
        <v>46138</v>
      </c>
      <c r="HK5" s="67">
        <f t="shared" si="28"/>
        <v>46139</v>
      </c>
      <c r="HL5" s="68">
        <f t="shared" si="28"/>
        <v>46140</v>
      </c>
      <c r="HM5" s="68">
        <f t="shared" si="28"/>
        <v>46141</v>
      </c>
      <c r="HN5" s="68">
        <f t="shared" si="28"/>
        <v>46142</v>
      </c>
      <c r="HO5" s="68">
        <f t="shared" si="28"/>
        <v>46143</v>
      </c>
      <c r="HP5" s="68">
        <f t="shared" si="28"/>
        <v>46144</v>
      </c>
      <c r="HQ5" s="69">
        <f t="shared" si="28"/>
        <v>46145</v>
      </c>
      <c r="HR5" s="67">
        <f t="shared" si="28"/>
        <v>46146</v>
      </c>
      <c r="HS5" s="68">
        <f t="shared" si="28"/>
        <v>46147</v>
      </c>
      <c r="HT5" s="68">
        <f t="shared" si="28"/>
        <v>46148</v>
      </c>
      <c r="HU5" s="68">
        <f t="shared" si="28"/>
        <v>46149</v>
      </c>
      <c r="HV5" s="68">
        <f t="shared" si="28"/>
        <v>46150</v>
      </c>
      <c r="HW5" s="68">
        <f t="shared" si="28"/>
        <v>46151</v>
      </c>
      <c r="HX5" s="69">
        <f t="shared" si="28"/>
        <v>46152</v>
      </c>
      <c r="HY5" s="67">
        <f t="shared" si="28"/>
        <v>46153</v>
      </c>
      <c r="HZ5" s="68">
        <f t="shared" si="28"/>
        <v>46154</v>
      </c>
      <c r="IA5" s="68">
        <f t="shared" si="28"/>
        <v>46155</v>
      </c>
      <c r="IB5" s="68">
        <f t="shared" si="28"/>
        <v>46156</v>
      </c>
      <c r="IC5" s="68">
        <f t="shared" si="28"/>
        <v>46157</v>
      </c>
      <c r="ID5" s="68">
        <f t="shared" si="28"/>
        <v>46158</v>
      </c>
      <c r="IE5" s="69">
        <f t="shared" si="28"/>
        <v>46159</v>
      </c>
    </row>
    <row r="6" spans="1:239" ht="30" customHeight="1" thickBot="1">
      <c r="A6" s="34" t="s">
        <v>174</v>
      </c>
      <c r="B6" s="8" t="s">
        <v>175</v>
      </c>
      <c r="C6" s="9" t="s">
        <v>176</v>
      </c>
      <c r="D6" s="9" t="s">
        <v>255</v>
      </c>
      <c r="E6" s="9" t="s">
        <v>177</v>
      </c>
      <c r="F6" s="9" t="s">
        <v>178</v>
      </c>
      <c r="G6" s="9"/>
      <c r="H6" s="9" t="s">
        <v>179</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9" t="str">
        <f t="shared" si="30"/>
        <v>q</v>
      </c>
      <c r="CR6" s="79" t="str">
        <f t="shared" si="30"/>
        <v>q</v>
      </c>
      <c r="CS6" s="10" t="str">
        <f t="shared" si="30"/>
        <v>s</v>
      </c>
      <c r="CT6" s="10" t="str">
        <f t="shared" si="30"/>
        <v>s</v>
      </c>
      <c r="CU6" s="10" t="str">
        <f t="shared" si="30"/>
        <v>d</v>
      </c>
      <c r="CV6" s="10" t="str">
        <f t="shared" si="30"/>
        <v>s</v>
      </c>
      <c r="CW6" s="10" t="str">
        <f t="shared" si="30"/>
        <v>t</v>
      </c>
      <c r="CX6" s="79" t="str">
        <f t="shared" si="30"/>
        <v>q</v>
      </c>
      <c r="CY6" s="79"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5"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c r="A7" s="33" t="s">
        <v>180</v>
      </c>
      <c r="C7" s="36"/>
      <c r="E7"/>
      <c r="H7" t="str">
        <f ca="1">IF(OR(ISBLANK(Início_da_tarefa),ISBLANK(Término_da_tarefa)),"",Término_da_tarefa-Início_da_tarefa+1)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239" s="3" customFormat="1" ht="30" customHeight="1" thickBot="1">
      <c r="A8" s="34" t="s">
        <v>182</v>
      </c>
      <c r="B8" s="15" t="s">
        <v>256</v>
      </c>
      <c r="C8" s="39"/>
      <c r="D8" s="16"/>
      <c r="E8" s="54"/>
      <c r="F8" s="55"/>
      <c r="G8" s="14"/>
      <c r="H8" s="14" t="str">
        <f t="shared" ref="H8:H31" ca="1" si="33">IF(OR(ISBLANK(Início_da_tarefa),ISBLANK(Término_da_tarefa)),"",Término_da_tarefa-Início_da_tarefa+1)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80"/>
      <c r="CR8" s="80"/>
      <c r="CS8" s="29"/>
      <c r="CT8" s="29"/>
      <c r="CU8" s="29"/>
      <c r="CV8" s="29"/>
      <c r="CW8" s="29"/>
      <c r="CX8" s="80"/>
      <c r="CY8" s="80"/>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76"/>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row>
    <row r="9" spans="1:239" s="3" customFormat="1" ht="30" customHeight="1" thickBot="1">
      <c r="A9" s="34" t="s">
        <v>184</v>
      </c>
      <c r="B9" s="46" t="s">
        <v>257</v>
      </c>
      <c r="C9" s="40"/>
      <c r="D9" s="17">
        <v>0</v>
      </c>
      <c r="E9" s="56">
        <f>Início_do_projeto</f>
        <v>45931</v>
      </c>
      <c r="F9" s="56">
        <f>E9+13</f>
        <v>45944</v>
      </c>
      <c r="G9" s="14"/>
      <c r="H9" s="14">
        <f t="shared" ca="1" si="33"/>
        <v>14</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80"/>
      <c r="CR9" s="80"/>
      <c r="CS9" s="29"/>
      <c r="CT9" s="29"/>
      <c r="CU9" s="29"/>
      <c r="CV9" s="29"/>
      <c r="CW9" s="29"/>
      <c r="CX9" s="80"/>
      <c r="CY9" s="80"/>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76"/>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row>
    <row r="10" spans="1:239" s="3" customFormat="1" ht="30" customHeight="1" thickBot="1">
      <c r="A10" s="34" t="s">
        <v>185</v>
      </c>
      <c r="B10" s="46" t="s">
        <v>258</v>
      </c>
      <c r="C10" s="40"/>
      <c r="D10" s="17">
        <v>1</v>
      </c>
      <c r="E10" s="56">
        <f>F9+1</f>
        <v>45945</v>
      </c>
      <c r="F10" s="56">
        <f>E10+29</f>
        <v>45974</v>
      </c>
      <c r="G10" s="14"/>
      <c r="H10" s="14">
        <f t="shared" ca="1" si="33"/>
        <v>30</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80"/>
      <c r="CR10" s="80"/>
      <c r="CS10" s="29"/>
      <c r="CT10" s="29"/>
      <c r="CU10" s="29"/>
      <c r="CV10" s="29"/>
      <c r="CW10" s="29"/>
      <c r="CX10" s="80"/>
      <c r="CY10" s="80"/>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76"/>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row>
    <row r="11" spans="1:239" s="3" customFormat="1" ht="30" customHeight="1" thickBot="1">
      <c r="A11" s="34"/>
      <c r="B11" s="46" t="s">
        <v>259</v>
      </c>
      <c r="C11" s="40"/>
      <c r="D11" s="17"/>
      <c r="E11" s="56">
        <f>E10+60</f>
        <v>46005</v>
      </c>
      <c r="F11" s="56">
        <f>E11+29</f>
        <v>46034</v>
      </c>
      <c r="G11" s="14"/>
      <c r="H11" s="14"/>
      <c r="I11" s="29"/>
      <c r="J11" s="29"/>
      <c r="K11" s="29"/>
      <c r="L11" s="29"/>
      <c r="M11" s="29"/>
      <c r="N11" s="29"/>
      <c r="O11" s="29"/>
      <c r="P11" s="29"/>
      <c r="Q11" s="29"/>
      <c r="R11" s="29"/>
      <c r="S11" s="29"/>
      <c r="T11" s="29"/>
      <c r="U11" s="30"/>
      <c r="V11" s="30"/>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80"/>
      <c r="CR11" s="80"/>
      <c r="CS11" s="29"/>
      <c r="CT11" s="29"/>
      <c r="CU11" s="29"/>
      <c r="CV11" s="29"/>
      <c r="CW11" s="29"/>
      <c r="CX11" s="80"/>
      <c r="CY11" s="80"/>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76"/>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row>
    <row r="12" spans="1:239" s="3" customFormat="1" ht="30" customHeight="1" thickBot="1">
      <c r="A12" s="33"/>
      <c r="B12" s="46" t="s">
        <v>260</v>
      </c>
      <c r="C12" s="40"/>
      <c r="D12" s="17">
        <v>0</v>
      </c>
      <c r="E12" s="56">
        <f>F10+1</f>
        <v>45975</v>
      </c>
      <c r="F12" s="56">
        <f>E12+13</f>
        <v>45988</v>
      </c>
      <c r="G12" s="14"/>
      <c r="H12" s="14">
        <f t="shared" ca="1" si="33"/>
        <v>14</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80"/>
      <c r="CR12" s="80"/>
      <c r="CS12" s="29"/>
      <c r="CT12" s="29"/>
      <c r="CU12" s="29"/>
      <c r="CV12" s="29"/>
      <c r="CW12" s="29"/>
      <c r="CX12" s="80"/>
      <c r="CY12" s="80"/>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76"/>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row>
    <row r="13" spans="1:239" s="3" customFormat="1" ht="30" customHeight="1" thickBot="1">
      <c r="A13" s="33"/>
      <c r="B13" s="46" t="s">
        <v>258</v>
      </c>
      <c r="C13" s="40"/>
      <c r="D13" s="17">
        <v>1</v>
      </c>
      <c r="E13" s="56">
        <f>F12+1</f>
        <v>45989</v>
      </c>
      <c r="F13" s="56">
        <f>E13+26</f>
        <v>46015</v>
      </c>
      <c r="G13" s="14"/>
      <c r="H13" s="14"/>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80"/>
      <c r="CR13" s="80"/>
      <c r="CS13" s="29"/>
      <c r="CT13" s="29"/>
      <c r="CU13" s="29"/>
      <c r="CV13" s="29"/>
      <c r="CW13" s="29"/>
      <c r="CX13" s="80"/>
      <c r="CY13" s="80"/>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76"/>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row>
    <row r="14" spans="1:239" s="3" customFormat="1" ht="30" customHeight="1" thickBot="1">
      <c r="A14" s="33"/>
      <c r="B14" s="46" t="s">
        <v>261</v>
      </c>
      <c r="C14" s="40"/>
      <c r="D14" s="17">
        <v>0</v>
      </c>
      <c r="E14" s="56">
        <f>E27</f>
        <v>46017</v>
      </c>
      <c r="F14" s="56">
        <f>E14+13</f>
        <v>46030</v>
      </c>
      <c r="G14" s="14"/>
      <c r="H14" s="14"/>
      <c r="I14" s="29"/>
      <c r="J14" s="29"/>
      <c r="K14" s="29"/>
      <c r="L14" s="29"/>
      <c r="M14" s="29"/>
      <c r="N14" s="29"/>
      <c r="O14" s="29"/>
      <c r="P14" s="29"/>
      <c r="Q14" s="29"/>
      <c r="R14" s="29"/>
      <c r="S14" s="29"/>
      <c r="T14" s="29"/>
      <c r="U14" s="29"/>
      <c r="V14" s="29"/>
      <c r="W14" s="29"/>
      <c r="X14" s="29"/>
      <c r="Y14" s="30"/>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80"/>
      <c r="CR14" s="80"/>
      <c r="CS14" s="29"/>
      <c r="CT14" s="29"/>
      <c r="CU14" s="29"/>
      <c r="CV14" s="29"/>
      <c r="CW14" s="29"/>
      <c r="CX14" s="80"/>
      <c r="CY14" s="80"/>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76"/>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row>
    <row r="15" spans="1:239" s="3" customFormat="1" ht="30" customHeight="1" thickBot="1">
      <c r="A15" s="33"/>
      <c r="B15" s="46" t="s">
        <v>258</v>
      </c>
      <c r="C15" s="40"/>
      <c r="D15" s="17">
        <v>1</v>
      </c>
      <c r="E15" s="56">
        <f>F14+1</f>
        <v>46031</v>
      </c>
      <c r="F15" s="56">
        <f>E15+26</f>
        <v>46057</v>
      </c>
      <c r="G15" s="14"/>
      <c r="H15" s="14"/>
      <c r="I15" s="29"/>
      <c r="J15" s="29"/>
      <c r="K15" s="29"/>
      <c r="L15" s="29"/>
      <c r="M15" s="29"/>
      <c r="N15" s="29"/>
      <c r="O15" s="29"/>
      <c r="P15" s="29"/>
      <c r="Q15" s="29"/>
      <c r="R15" s="29"/>
      <c r="S15" s="29"/>
      <c r="T15" s="29"/>
      <c r="U15" s="29"/>
      <c r="V15" s="29"/>
      <c r="W15" s="29"/>
      <c r="X15" s="29"/>
      <c r="Y15" s="30"/>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80"/>
      <c r="CR15" s="80"/>
      <c r="CS15" s="29"/>
      <c r="CT15" s="29"/>
      <c r="CU15" s="29"/>
      <c r="CV15" s="29"/>
      <c r="CW15" s="29"/>
      <c r="CX15" s="80"/>
      <c r="CY15" s="80"/>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76"/>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row>
    <row r="16" spans="1:239" s="3" customFormat="1" ht="30" customHeight="1" thickBot="1">
      <c r="A16" s="34" t="s">
        <v>192</v>
      </c>
      <c r="B16" s="18" t="s">
        <v>262</v>
      </c>
      <c r="C16" s="41"/>
      <c r="D16" s="19"/>
      <c r="E16" s="57"/>
      <c r="F16" s="58"/>
      <c r="G16" s="14"/>
      <c r="H16" s="14" t="str">
        <f t="shared" ca="1" si="33"/>
        <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80"/>
      <c r="CR16" s="80"/>
      <c r="CS16" s="29"/>
      <c r="CT16" s="29"/>
      <c r="CU16" s="29"/>
      <c r="CV16" s="29"/>
      <c r="CW16" s="29"/>
      <c r="CX16" s="80"/>
      <c r="CY16" s="80"/>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76"/>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row>
    <row r="17" spans="1:239" s="3" customFormat="1" ht="30" customHeight="1" thickBot="1">
      <c r="A17" s="34"/>
      <c r="B17" s="47" t="s">
        <v>257</v>
      </c>
      <c r="C17" s="42"/>
      <c r="D17" s="20">
        <v>0</v>
      </c>
      <c r="E17" s="59">
        <f>E10</f>
        <v>45945</v>
      </c>
      <c r="F17" s="59">
        <f>E17+13</f>
        <v>45958</v>
      </c>
      <c r="G17" s="14"/>
      <c r="H17" s="14">
        <f t="shared" ca="1" si="33"/>
        <v>14</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80"/>
      <c r="CR17" s="80"/>
      <c r="CS17" s="29"/>
      <c r="CT17" s="29"/>
      <c r="CU17" s="29"/>
      <c r="CV17" s="29"/>
      <c r="CW17" s="29"/>
      <c r="CX17" s="80"/>
      <c r="CY17" s="80"/>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76"/>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row>
    <row r="18" spans="1:239" s="3" customFormat="1" ht="30" customHeight="1" thickBot="1">
      <c r="A18" s="33"/>
      <c r="B18" s="47" t="s">
        <v>258</v>
      </c>
      <c r="C18" s="42"/>
      <c r="D18" s="20">
        <v>1</v>
      </c>
      <c r="E18" s="59">
        <f>F17+1</f>
        <v>45959</v>
      </c>
      <c r="F18" s="59">
        <f>E18+26</f>
        <v>45985</v>
      </c>
      <c r="G18" s="14"/>
      <c r="H18" s="14">
        <f t="shared" ca="1" si="33"/>
        <v>27</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80"/>
      <c r="CR18" s="80"/>
      <c r="CS18" s="29"/>
      <c r="CT18" s="29"/>
      <c r="CU18" s="29"/>
      <c r="CV18" s="29"/>
      <c r="CW18" s="29"/>
      <c r="CX18" s="80"/>
      <c r="CY18" s="80"/>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76"/>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row>
    <row r="19" spans="1:239" s="3" customFormat="1" ht="30" customHeight="1" thickBot="1">
      <c r="A19" s="33"/>
      <c r="B19" s="47" t="s">
        <v>260</v>
      </c>
      <c r="C19" s="42"/>
      <c r="D19" s="20">
        <v>0</v>
      </c>
      <c r="E19" s="59">
        <f>E13</f>
        <v>45989</v>
      </c>
      <c r="F19" s="59">
        <f>E19+13</f>
        <v>46002</v>
      </c>
      <c r="G19" s="14"/>
      <c r="H19" s="14">
        <f t="shared" ca="1" si="33"/>
        <v>14</v>
      </c>
      <c r="I19" s="29"/>
      <c r="J19" s="29"/>
      <c r="K19" s="29"/>
      <c r="L19" s="29"/>
      <c r="M19" s="29"/>
      <c r="N19" s="29"/>
      <c r="O19" s="29"/>
      <c r="P19" s="29"/>
      <c r="Q19" s="29"/>
      <c r="R19" s="29"/>
      <c r="S19" s="29"/>
      <c r="T19" s="29"/>
      <c r="U19" s="29"/>
      <c r="V19" s="29"/>
      <c r="W19" s="29"/>
      <c r="X19" s="29"/>
      <c r="Y19" s="30"/>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80"/>
      <c r="CR19" s="80"/>
      <c r="CS19" s="29"/>
      <c r="CT19" s="29"/>
      <c r="CU19" s="29"/>
      <c r="CV19" s="29"/>
      <c r="CW19" s="29"/>
      <c r="CX19" s="80"/>
      <c r="CY19" s="80"/>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76"/>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row>
    <row r="20" spans="1:239" s="3" customFormat="1" ht="30" customHeight="1" thickBot="1">
      <c r="A20" s="33"/>
      <c r="B20" s="47" t="s">
        <v>258</v>
      </c>
      <c r="C20" s="42"/>
      <c r="D20" s="20">
        <v>1</v>
      </c>
      <c r="E20" s="59">
        <f>F19+1</f>
        <v>46003</v>
      </c>
      <c r="F20" s="59">
        <f>E20+26</f>
        <v>46029</v>
      </c>
      <c r="G20" s="14"/>
      <c r="H20" s="14"/>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80"/>
      <c r="CR20" s="80"/>
      <c r="CS20" s="29"/>
      <c r="CT20" s="29"/>
      <c r="CU20" s="29"/>
      <c r="CV20" s="29"/>
      <c r="CW20" s="29"/>
      <c r="CX20" s="80"/>
      <c r="CY20" s="80"/>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76"/>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row>
    <row r="21" spans="1:239" s="3" customFormat="1" ht="30" customHeight="1" thickBot="1">
      <c r="A21" s="33"/>
      <c r="B21" s="47" t="s">
        <v>261</v>
      </c>
      <c r="C21" s="42"/>
      <c r="D21" s="20">
        <v>0</v>
      </c>
      <c r="E21" s="59">
        <f>E15</f>
        <v>46031</v>
      </c>
      <c r="F21" s="59">
        <f>E21+13</f>
        <v>46044</v>
      </c>
      <c r="G21" s="14"/>
      <c r="H21" s="14"/>
      <c r="I21" s="29"/>
      <c r="J21" s="29"/>
      <c r="K21" s="29"/>
      <c r="L21" s="29"/>
      <c r="M21" s="29"/>
      <c r="N21" s="29"/>
      <c r="O21" s="29"/>
      <c r="P21" s="29"/>
      <c r="Q21" s="29"/>
      <c r="R21" s="29"/>
      <c r="S21" s="29"/>
      <c r="T21" s="29"/>
      <c r="U21" s="29"/>
      <c r="V21" s="29"/>
      <c r="W21" s="29"/>
      <c r="X21" s="29"/>
      <c r="Y21" s="30"/>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80"/>
      <c r="CR21" s="80"/>
      <c r="CS21" s="29"/>
      <c r="CT21" s="29"/>
      <c r="CU21" s="29"/>
      <c r="CV21" s="29"/>
      <c r="CW21" s="29"/>
      <c r="CX21" s="80"/>
      <c r="CY21" s="80"/>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76"/>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row>
    <row r="22" spans="1:239" s="3" customFormat="1" ht="30" customHeight="1" thickBot="1">
      <c r="A22" s="33"/>
      <c r="B22" s="47" t="s">
        <v>258</v>
      </c>
      <c r="C22" s="42"/>
      <c r="D22" s="20">
        <v>1</v>
      </c>
      <c r="E22" s="59">
        <f>F21+1</f>
        <v>46045</v>
      </c>
      <c r="F22" s="59">
        <f>E22+26</f>
        <v>46071</v>
      </c>
      <c r="G22" s="14"/>
      <c r="H22" s="14"/>
      <c r="I22" s="29"/>
      <c r="J22" s="29"/>
      <c r="K22" s="29"/>
      <c r="L22" s="29"/>
      <c r="M22" s="29"/>
      <c r="N22" s="29"/>
      <c r="O22" s="29"/>
      <c r="P22" s="29"/>
      <c r="Q22" s="29"/>
      <c r="R22" s="29"/>
      <c r="S22" s="29"/>
      <c r="T22" s="29"/>
      <c r="U22" s="29"/>
      <c r="V22" s="29"/>
      <c r="W22" s="29"/>
      <c r="X22" s="29"/>
      <c r="Y22" s="30"/>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80"/>
      <c r="CR22" s="80"/>
      <c r="CS22" s="29"/>
      <c r="CT22" s="29"/>
      <c r="CU22" s="29"/>
      <c r="CV22" s="29"/>
      <c r="CW22" s="29"/>
      <c r="CX22" s="80"/>
      <c r="CY22" s="80"/>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76"/>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row>
    <row r="23" spans="1:239" s="3" customFormat="1" ht="30" customHeight="1" thickBot="1">
      <c r="A23" s="33" t="s">
        <v>200</v>
      </c>
      <c r="B23" s="21" t="s">
        <v>263</v>
      </c>
      <c r="C23" s="43"/>
      <c r="D23" s="22"/>
      <c r="E23" s="60"/>
      <c r="F23" s="61"/>
      <c r="G23" s="14"/>
      <c r="H23" s="14" t="str">
        <f t="shared" ca="1" si="33"/>
        <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80"/>
      <c r="CR23" s="80"/>
      <c r="CS23" s="29"/>
      <c r="CT23" s="29"/>
      <c r="CU23" s="29"/>
      <c r="CV23" s="29"/>
      <c r="CW23" s="29"/>
      <c r="CX23" s="80"/>
      <c r="CY23" s="80"/>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76"/>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row>
    <row r="24" spans="1:239" s="3" customFormat="1" ht="30" customHeight="1" thickBot="1">
      <c r="A24" s="33"/>
      <c r="B24" s="48" t="s">
        <v>257</v>
      </c>
      <c r="C24" s="44"/>
      <c r="D24" s="23">
        <v>0</v>
      </c>
      <c r="E24" s="62">
        <f>E18</f>
        <v>45959</v>
      </c>
      <c r="F24" s="62">
        <f>E24+13</f>
        <v>45972</v>
      </c>
      <c r="G24" s="14"/>
      <c r="H24" s="14">
        <f t="shared" ca="1" si="33"/>
        <v>14</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80"/>
      <c r="CR24" s="80"/>
      <c r="CS24" s="29"/>
      <c r="CT24" s="29"/>
      <c r="CU24" s="29"/>
      <c r="CV24" s="29"/>
      <c r="CW24" s="29"/>
      <c r="CX24" s="80"/>
      <c r="CY24" s="80"/>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76"/>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row>
    <row r="25" spans="1:239" s="3" customFormat="1" ht="30" customHeight="1" thickBot="1">
      <c r="A25" s="33"/>
      <c r="B25" s="48" t="s">
        <v>258</v>
      </c>
      <c r="C25" s="44"/>
      <c r="D25" s="23">
        <v>1</v>
      </c>
      <c r="E25" s="62">
        <f>F24+1</f>
        <v>45973</v>
      </c>
      <c r="F25" s="62">
        <f>E25+26</f>
        <v>45999</v>
      </c>
      <c r="G25" s="14"/>
      <c r="H25" s="14">
        <f t="shared" ca="1" si="33"/>
        <v>27</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80"/>
      <c r="CR25" s="80"/>
      <c r="CS25" s="29"/>
      <c r="CT25" s="29"/>
      <c r="CU25" s="29"/>
      <c r="CV25" s="29"/>
      <c r="CW25" s="29"/>
      <c r="CX25" s="80"/>
      <c r="CY25" s="80"/>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76"/>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row>
    <row r="26" spans="1:239" s="3" customFormat="1" ht="30" customHeight="1" thickBot="1">
      <c r="A26" s="33"/>
      <c r="B26" s="48" t="s">
        <v>260</v>
      </c>
      <c r="C26" s="44"/>
      <c r="D26" s="23">
        <v>0</v>
      </c>
      <c r="E26" s="62">
        <f>E20</f>
        <v>46003</v>
      </c>
      <c r="F26" s="62">
        <f>E26+13</f>
        <v>46016</v>
      </c>
      <c r="G26" s="14"/>
      <c r="H26" s="14"/>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80"/>
      <c r="CR26" s="80"/>
      <c r="CS26" s="29"/>
      <c r="CT26" s="29"/>
      <c r="CU26" s="29"/>
      <c r="CV26" s="29"/>
      <c r="CW26" s="29"/>
      <c r="CX26" s="80"/>
      <c r="CY26" s="80"/>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76"/>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row>
    <row r="27" spans="1:239" s="3" customFormat="1" ht="30" customHeight="1" thickBot="1">
      <c r="A27" s="33"/>
      <c r="B27" s="48" t="s">
        <v>258</v>
      </c>
      <c r="C27" s="44"/>
      <c r="D27" s="23">
        <v>1</v>
      </c>
      <c r="E27" s="62">
        <f>F26+1</f>
        <v>46017</v>
      </c>
      <c r="F27" s="62">
        <f>E27+26</f>
        <v>46043</v>
      </c>
      <c r="G27" s="14"/>
      <c r="H27" s="14">
        <f t="shared" ca="1" si="33"/>
        <v>27</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80"/>
      <c r="CR27" s="80"/>
      <c r="CS27" s="29"/>
      <c r="CT27" s="29"/>
      <c r="CU27" s="29"/>
      <c r="CV27" s="29"/>
      <c r="CW27" s="29"/>
      <c r="CX27" s="80"/>
      <c r="CY27" s="80"/>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76"/>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row>
    <row r="28" spans="1:239" s="3" customFormat="1" ht="30" customHeight="1" thickBot="1">
      <c r="A28" s="33"/>
      <c r="B28" s="48" t="s">
        <v>261</v>
      </c>
      <c r="C28" s="44"/>
      <c r="D28" s="23">
        <v>0</v>
      </c>
      <c r="E28" s="62">
        <f>E22</f>
        <v>46045</v>
      </c>
      <c r="F28" s="62">
        <f>E28+13</f>
        <v>46058</v>
      </c>
      <c r="G28" s="14"/>
      <c r="H28" s="14"/>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80"/>
      <c r="CR28" s="80"/>
      <c r="CS28" s="29"/>
      <c r="CT28" s="29"/>
      <c r="CU28" s="29"/>
      <c r="CV28" s="29"/>
      <c r="CW28" s="29"/>
      <c r="CX28" s="80"/>
      <c r="CY28" s="80"/>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76"/>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row>
    <row r="29" spans="1:239" s="3" customFormat="1" ht="30" customHeight="1" thickBot="1">
      <c r="A29" s="33"/>
      <c r="B29" s="48" t="s">
        <v>258</v>
      </c>
      <c r="C29" s="44"/>
      <c r="D29" s="23">
        <v>1</v>
      </c>
      <c r="E29" s="62">
        <f>F28+1</f>
        <v>46059</v>
      </c>
      <c r="F29" s="62">
        <f>E29+26</f>
        <v>46085</v>
      </c>
      <c r="G29" s="14"/>
      <c r="H29" s="14"/>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80"/>
      <c r="CR29" s="80"/>
      <c r="CS29" s="29"/>
      <c r="CT29" s="29"/>
      <c r="CU29" s="29"/>
      <c r="CV29" s="29"/>
      <c r="CW29" s="29"/>
      <c r="CX29" s="80"/>
      <c r="CY29" s="80"/>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76"/>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row>
    <row r="30" spans="1:239" s="3" customFormat="1" ht="30" customHeight="1" thickBot="1">
      <c r="A30" s="33" t="s">
        <v>249</v>
      </c>
      <c r="B30" s="50"/>
      <c r="C30" s="45"/>
      <c r="D30" s="13"/>
      <c r="E30" s="63"/>
      <c r="F30" s="63"/>
      <c r="G30" s="14"/>
      <c r="H30" s="14" t="str">
        <f t="shared" ca="1" si="33"/>
        <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80"/>
      <c r="CR30" s="80"/>
      <c r="CS30" s="29"/>
      <c r="CT30" s="29"/>
      <c r="CU30" s="29"/>
      <c r="CV30" s="29"/>
      <c r="CW30" s="29"/>
      <c r="CX30" s="80"/>
      <c r="CY30" s="80"/>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76"/>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row>
    <row r="31" spans="1:239" s="3" customFormat="1" ht="30" customHeight="1" thickBot="1">
      <c r="A31" s="34" t="s">
        <v>250</v>
      </c>
      <c r="B31" s="25" t="s">
        <v>251</v>
      </c>
      <c r="C31" s="26"/>
      <c r="D31" s="27"/>
      <c r="E31" s="64"/>
      <c r="F31" s="65"/>
      <c r="G31" s="28"/>
      <c r="H31" s="28" t="str">
        <f t="shared" ca="1" si="33"/>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80"/>
      <c r="CR31" s="80"/>
      <c r="CS31" s="31"/>
      <c r="CT31" s="31"/>
      <c r="CU31" s="31"/>
      <c r="CV31" s="31"/>
      <c r="CW31" s="31"/>
      <c r="CX31" s="80"/>
      <c r="CY31" s="80"/>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76"/>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row>
    <row r="32" spans="1:239" ht="30" customHeight="1">
      <c r="G32" s="6"/>
    </row>
    <row r="33" spans="3:6" ht="30" customHeight="1">
      <c r="C33" s="11"/>
      <c r="F33" s="35"/>
    </row>
    <row r="34" spans="3:6" ht="30" customHeight="1">
      <c r="C34" s="12"/>
    </row>
  </sheetData>
  <mergeCells count="35">
    <mergeCell ref="AD4:AJ4"/>
    <mergeCell ref="E3:F3"/>
    <mergeCell ref="C4:D4"/>
    <mergeCell ref="I4:O4"/>
    <mergeCell ref="P4:V4"/>
    <mergeCell ref="W4:AC4"/>
    <mergeCell ref="DJ4:DP4"/>
    <mergeCell ref="AK4:AQ4"/>
    <mergeCell ref="AR4:AX4"/>
    <mergeCell ref="AY4:BE4"/>
    <mergeCell ref="BF4:BL4"/>
    <mergeCell ref="BM4:BS4"/>
    <mergeCell ref="BT4:BZ4"/>
    <mergeCell ref="CA4:CG4"/>
    <mergeCell ref="CH4:CN4"/>
    <mergeCell ref="CO4:CU4"/>
    <mergeCell ref="CV4:DB4"/>
    <mergeCell ref="DC4:DI4"/>
    <mergeCell ref="GP4:GV4"/>
    <mergeCell ref="DQ4:DW4"/>
    <mergeCell ref="DX4:ED4"/>
    <mergeCell ref="EE4:EK4"/>
    <mergeCell ref="EL4:ER4"/>
    <mergeCell ref="ES4:EY4"/>
    <mergeCell ref="EZ4:FF4"/>
    <mergeCell ref="FG4:FM4"/>
    <mergeCell ref="FN4:FT4"/>
    <mergeCell ref="FU4:GA4"/>
    <mergeCell ref="GB4:GH4"/>
    <mergeCell ref="GI4:GO4"/>
    <mergeCell ref="GW4:HC4"/>
    <mergeCell ref="HD4:HJ4"/>
    <mergeCell ref="HK4:HQ4"/>
    <mergeCell ref="HR4:HX4"/>
    <mergeCell ref="HY4:IE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Props1.xml><?xml version="1.0" encoding="utf-8"?>
<ds:datastoreItem xmlns:ds="http://schemas.openxmlformats.org/officeDocument/2006/customXml" ds:itemID="{F13ED68C-752D-4C4C-BC8D-A2E8A9D01985}"/>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AC3AD2E1-977A-4D4F-8EE8-D64B5FFADF75}"/>
</file>

<file path=docMetadata/LabelInfo.xml><?xml version="1.0" encoding="utf-8"?>
<clbl:labelList xmlns:clbl="http://schemas.microsoft.com/office/2020/mipLabelMetadata">
  <clbl:label id="{cdac03a7-e156-4c4b-b35d-d580a54520fa}" enabled="1" method="Privileged" siteId="{5b6f6241-9a57-4be4-8e50-1dfa72e79a57}" contentBits="2"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2025-09-09T12:03:01Z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