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EstaPastaDeTrabalho"/>
  <xr:revisionPtr revIDLastSave="409" documentId="101_S{B73360A1-8A99-5EFE-B3D7-B4540AB28558}" xr6:coauthVersionLast="47" xr6:coauthVersionMax="47" xr10:uidLastSave="{FEA6D3D3-5F67-4889-9A2D-538DC6C95264}"/>
  <bookViews>
    <workbookView xWindow="-110" yWindow="-110" windowWidth="19420" windowHeight="10300"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1" l="1"/>
  <c r="E115" i="11"/>
  <c r="E114" i="11"/>
  <c r="E113" i="11"/>
  <c r="E112" i="11"/>
  <c r="E111" i="11"/>
  <c r="E110" i="11"/>
  <c r="E88" i="11"/>
  <c r="D88" i="11"/>
  <c r="E85" i="11"/>
  <c r="D85" i="11"/>
  <c r="E73" i="11"/>
  <c r="D76" i="11" s="1"/>
  <c r="E76" i="11" s="1"/>
  <c r="D79" i="11" s="1"/>
  <c r="E79" i="11" s="1"/>
  <c r="D82" i="11" s="1"/>
  <c r="E82" i="11" s="1"/>
  <c r="G61" i="11"/>
  <c r="G62" i="11"/>
  <c r="G63" i="11"/>
  <c r="G60" i="11"/>
  <c r="E109" i="11"/>
  <c r="E108" i="11"/>
  <c r="D105" i="11"/>
  <c r="E105" i="11" s="1"/>
  <c r="E106" i="11"/>
  <c r="E103" i="11"/>
  <c r="E102" i="11"/>
  <c r="D148" i="11"/>
  <c r="G147" i="11"/>
  <c r="E53" i="11"/>
  <c r="E68" i="11"/>
  <c r="D70" i="11" s="1"/>
  <c r="E70" i="11" s="1"/>
  <c r="D72" i="11" s="1"/>
  <c r="E72" i="11" s="1"/>
  <c r="D75" i="11" s="1"/>
  <c r="E75" i="11" s="1"/>
  <c r="D78" i="11" s="1"/>
  <c r="E78" i="11" s="1"/>
  <c r="D81" i="11" s="1"/>
  <c r="E81" i="11" s="1"/>
  <c r="D84" i="11" s="1"/>
  <c r="E84" i="11" s="1"/>
  <c r="D87" i="11" s="1"/>
  <c r="E87" i="11" s="1"/>
  <c r="E67" i="11"/>
  <c r="D69" i="11" s="1"/>
  <c r="E69" i="11" s="1"/>
  <c r="E66" i="11"/>
  <c r="E45" i="11"/>
  <c r="E99" i="11"/>
  <c r="E98" i="11"/>
  <c r="E55" i="11"/>
  <c r="G54" i="11"/>
  <c r="D100" i="11"/>
  <c r="D101" i="11" s="1"/>
  <c r="D104" i="11" s="1"/>
  <c r="G162" i="11"/>
  <c r="D143" i="11"/>
  <c r="D145" i="11" s="1"/>
  <c r="E145" i="11" s="1"/>
  <c r="D142" i="11"/>
  <c r="E142" i="11" s="1"/>
  <c r="E141" i="11"/>
  <c r="E140" i="11"/>
  <c r="G139" i="11"/>
  <c r="G65" i="11"/>
  <c r="C3" i="11"/>
  <c r="E46" i="11"/>
  <c r="D14" i="11"/>
  <c r="E14" i="11" s="1"/>
  <c r="E13" i="11"/>
  <c r="E11" i="11"/>
  <c r="E10" i="11"/>
  <c r="E44" i="11"/>
  <c r="E100" i="11" l="1"/>
  <c r="D107" i="11"/>
  <c r="E107" i="11" s="1"/>
  <c r="E104" i="11"/>
  <c r="E101" i="11"/>
  <c r="D144" i="11"/>
  <c r="D146" i="11" s="1"/>
  <c r="E146" i="11" s="1"/>
  <c r="E143" i="11"/>
  <c r="D16" i="11"/>
  <c r="D15" i="11" s="1"/>
  <c r="D12" i="11"/>
  <c r="E15" i="11" l="1"/>
  <c r="D17" i="11"/>
  <c r="E17" i="11" s="1"/>
  <c r="E144" i="11"/>
  <c r="D71" i="11"/>
  <c r="E71" i="11" s="1"/>
  <c r="D74" i="11" s="1"/>
  <c r="E74" i="11" s="1"/>
  <c r="D77" i="11" s="1"/>
  <c r="E77" i="11" s="1"/>
  <c r="D80" i="11" s="1"/>
  <c r="E80" i="11" s="1"/>
  <c r="D83" i="11" s="1"/>
  <c r="E83" i="11" s="1"/>
  <c r="D86" i="11" s="1"/>
  <c r="E86" i="11" s="1"/>
  <c r="D18" i="11"/>
  <c r="E18" i="11" s="1"/>
  <c r="E47" i="11"/>
  <c r="E48" i="11"/>
  <c r="E16" i="11"/>
  <c r="E12" i="11"/>
  <c r="G118" i="11"/>
  <c r="F11" i="13"/>
  <c r="E11" i="13"/>
  <c r="H31" i="13"/>
  <c r="H30" i="13"/>
  <c r="H23" i="13"/>
  <c r="H16" i="13"/>
  <c r="E9" i="13"/>
  <c r="F9" i="13" s="1"/>
  <c r="H8" i="13"/>
  <c r="H7" i="13"/>
  <c r="I5" i="13"/>
  <c r="J5" i="13" s="1"/>
  <c r="K5" i="13" s="1"/>
  <c r="C3" i="13"/>
  <c r="G7" i="11"/>
  <c r="D19" i="11" l="1"/>
  <c r="E19" i="11" s="1"/>
  <c r="E50" i="11"/>
  <c r="E52" i="11"/>
  <c r="E49" i="11"/>
  <c r="I4" i="13"/>
  <c r="I6" i="13"/>
  <c r="J6" i="13"/>
  <c r="L5" i="13"/>
  <c r="K6" i="13"/>
  <c r="D20" i="11" l="1"/>
  <c r="D21" i="11" s="1"/>
  <c r="E51" i="11"/>
  <c r="E10" i="13"/>
  <c r="F10" i="13" s="1"/>
  <c r="E12" i="13" s="1"/>
  <c r="M5" i="13"/>
  <c r="L6" i="13"/>
  <c r="H9" i="13"/>
  <c r="H5" i="11"/>
  <c r="G163" i="11"/>
  <c r="G59" i="11"/>
  <c r="G56" i="11"/>
  <c r="G42" i="11"/>
  <c r="G9" i="11"/>
  <c r="E20" i="11" l="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AE5" i="13"/>
  <c r="AD4" i="13"/>
  <c r="AD6" i="13"/>
  <c r="BD5" i="11"/>
  <c r="BC6" i="11"/>
  <c r="X6" i="11"/>
  <c r="E40" i="11" l="1"/>
  <c r="D41" i="11"/>
  <c r="E41" i="11" s="1"/>
  <c r="AE6" i="13"/>
  <c r="AF5" i="13"/>
  <c r="BD6" i="11"/>
  <c r="BE5" i="11"/>
  <c r="Y6" i="11"/>
  <c r="AF6" i="13" l="1"/>
  <c r="AG5" i="13"/>
  <c r="BE6" i="11"/>
  <c r="BF5" i="11"/>
  <c r="BE4" i="11"/>
  <c r="Z6" i="11"/>
  <c r="AH5" i="13" l="1"/>
  <c r="AG6" i="13"/>
  <c r="BF6" i="11"/>
  <c r="BG5" i="11"/>
  <c r="AA6" i="11"/>
  <c r="AI5" i="13" l="1"/>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43"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5" authorId="0" shapeId="0" xr:uid="{137ACBE2-AFAE-4AF9-96B0-2962874D5157}">
      <text>
        <r>
          <rPr>
            <b/>
            <sz val="9"/>
            <color indexed="81"/>
            <rFont val="Segoe UI"/>
            <charset val="1"/>
          </rPr>
          <t>Autor:</t>
        </r>
        <r>
          <rPr>
            <sz val="9"/>
            <color indexed="81"/>
            <rFont val="Segoe UI"/>
            <charset val="1"/>
          </rPr>
          <t xml:space="preserve">
Por solicitação da OP foi adiado em 7 dias.</t>
        </r>
      </text>
    </comment>
  </commentList>
</comments>
</file>

<file path=xl/sharedStrings.xml><?xml version="1.0" encoding="utf-8"?>
<sst xmlns="http://schemas.openxmlformats.org/spreadsheetml/2006/main" count="651" uniqueCount="259">
  <si>
    <t>Disciplina</t>
  </si>
  <si>
    <t>Matrícula</t>
  </si>
  <si>
    <t>Chave</t>
  </si>
  <si>
    <t>Função</t>
  </si>
  <si>
    <t>Projeto</t>
  </si>
  <si>
    <t>Experiência</t>
  </si>
  <si>
    <t>E-mail</t>
  </si>
  <si>
    <t>Nome</t>
  </si>
  <si>
    <t>Escalado Angra?</t>
  </si>
  <si>
    <t>ELET</t>
  </si>
  <si>
    <t>FWB5</t>
  </si>
  <si>
    <t>Técnico</t>
  </si>
  <si>
    <t>A definir</t>
  </si>
  <si>
    <t>Novo</t>
  </si>
  <si>
    <t>tonicler.kutz@petrobras.com.br</t>
  </si>
  <si>
    <t>TONICLER KUTZ</t>
  </si>
  <si>
    <t>X</t>
  </si>
  <si>
    <t>FW66</t>
  </si>
  <si>
    <t>luiz.ramos3@petrobras.com.br</t>
  </si>
  <si>
    <t>LUIZ FERNANDO</t>
  </si>
  <si>
    <t>FVVS</t>
  </si>
  <si>
    <t>breno.batista@petrobras.com.br</t>
  </si>
  <si>
    <t>BRENO CARVALHO</t>
  </si>
  <si>
    <t/>
  </si>
  <si>
    <t>HFO8</t>
  </si>
  <si>
    <t>P80</t>
  </si>
  <si>
    <t>jorge.mariano@petrobras.com.br</t>
  </si>
  <si>
    <t>JORGE HENRIQUE</t>
  </si>
  <si>
    <t>INST</t>
  </si>
  <si>
    <t>APDZ</t>
  </si>
  <si>
    <t>Experiente</t>
  </si>
  <si>
    <t>er.amaral@petrobras.com.br</t>
  </si>
  <si>
    <t>EDUARDO RIBEIRO</t>
  </si>
  <si>
    <t>F9TE</t>
  </si>
  <si>
    <t>reinaldo.merendaz@petrobras.com.br</t>
  </si>
  <si>
    <t>REINALDO MERENDAZ</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</si>
  <si>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</si>
  <si>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</si>
  <si>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</si>
  <si>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</si>
  <si>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</si>
  <si>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</si>
  <si>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</si>
  <si>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</si>
  <si>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</si>
  <si>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</si>
  <si>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</si>
  <si>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</si>
  <si>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</si>
  <si>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</si>
  <si>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</si>
  <si>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</si>
  <si>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</si>
  <si>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</si>
  <si>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</si>
  <si>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TADEU MENEGUSSI</t>
  </si>
  <si>
    <t>F9U6</t>
  </si>
  <si>
    <t>andre.sthel@petrobras.com.br</t>
  </si>
  <si>
    <t>ANDRE STHEL</t>
  </si>
  <si>
    <t>F9TG</t>
  </si>
  <si>
    <t>P82</t>
  </si>
  <si>
    <t>kevin.cunha@petrobras.com.br</t>
  </si>
  <si>
    <t>KEVIN RODRIGUES</t>
  </si>
  <si>
    <t>F9NN</t>
  </si>
  <si>
    <t>eder.reis@petrobras.com.br</t>
  </si>
  <si>
    <t>ÉDER DOS REIS</t>
  </si>
  <si>
    <t>URCX</t>
  </si>
  <si>
    <t>aureojr@petrobras.com.br</t>
  </si>
  <si>
    <r>
      <t xml:space="preserve">ÁUREO </t>
    </r>
    <r>
      <rPr>
        <sz val="9"/>
        <color theme="1"/>
        <rFont val="Calibri"/>
        <family val="2"/>
        <scheme val="minor"/>
      </rPr>
      <t>JUNIOR</t>
    </r>
  </si>
  <si>
    <t>F9YD</t>
  </si>
  <si>
    <t>julio.fassarela@petrobras.com.br</t>
  </si>
  <si>
    <t>JULIO CESAR FASSARELA</t>
  </si>
  <si>
    <t>FRBT</t>
  </si>
  <si>
    <t>andi9@petrobras.com.br</t>
  </si>
  <si>
    <t>ANDERSON JOSÉ</t>
  </si>
  <si>
    <t>URIY</t>
  </si>
  <si>
    <t>diogosouza@petrobras.com.br</t>
  </si>
  <si>
    <t>DIOGO FRAZÃO</t>
  </si>
  <si>
    <t>RTB3</t>
  </si>
  <si>
    <t>al.larangeira@petrobras.com.br</t>
  </si>
  <si>
    <t>ANDRÉ LARANGEIRA</t>
  </si>
  <si>
    <t>N7G6</t>
  </si>
  <si>
    <t>wellingtonmarques@petrobras.com.br</t>
  </si>
  <si>
    <t>WELLINGTON MARQUES</t>
  </si>
  <si>
    <t>F9RL</t>
  </si>
  <si>
    <t>P83</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</si>
  <si>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</si>
  <si>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</si>
  <si>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</si>
  <si>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</si>
  <si>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</si>
  <si>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</si>
  <si>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</si>
  <si>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</si>
  <si>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</si>
  <si>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</si>
  <si>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</si>
  <si>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</si>
  <si>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</si>
  <si>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</si>
  <si>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</si>
  <si>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</si>
  <si>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</si>
  <si>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</si>
  <si>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</si>
  <si>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</si>
  <si>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</si>
  <si>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</si>
  <si>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</si>
  <si>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</si>
  <si>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</si>
  <si>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</si>
  <si>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</si>
  <si>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</si>
  <si>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</si>
  <si>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</si>
  <si>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</si>
  <si>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</si>
  <si>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</si>
  <si>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</si>
  <si>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</si>
  <si>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</si>
  <si>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</si>
  <si>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</si>
  <si>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</si>
  <si>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</si>
  <si>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</si>
  <si>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</si>
  <si>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</si>
  <si>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</si>
  <si>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</si>
  <si>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</si>
  <si>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</si>
  <si>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</si>
  <si>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</si>
  <si>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</si>
  <si>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</si>
  <si>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</si>
  <si>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</si>
  <si>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</si>
  <si>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</si>
  <si>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</si>
  <si>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</si>
  <si>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</si>
  <si>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</si>
  <si>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</si>
  <si>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</si>
  <si>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</si>
  <si>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</si>
  <si>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</si>
  <si>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</si>
  <si>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</si>
  <si>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</si>
  <si>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</si>
  <si>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</si>
  <si>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</si>
  <si>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</si>
  <si>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</si>
  <si>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</si>
  <si>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</si>
  <si>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</si>
  <si>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</si>
  <si>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</si>
  <si>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</si>
  <si>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</si>
  <si>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</si>
  <si>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</si>
  <si>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</si>
  <si>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</si>
  <si>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</si>
  <si>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</si>
  <si>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</si>
  <si>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</si>
  <si>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</si>
  <si>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</si>
  <si>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</si>
  <si>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</si>
  <si>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</si>
  <si>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</si>
  <si>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</si>
  <si>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</si>
  <si>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</si>
  <si>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</si>
  <si>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</si>
  <si>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</si>
  <si>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</si>
  <si>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</si>
  <si>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</si>
  <si>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</si>
  <si>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</si>
  <si>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</si>
  <si>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</si>
  <si>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</si>
  <si>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</si>
  <si>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</si>
  <si>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</si>
  <si>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</si>
  <si>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</si>
  <si>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</si>
  <si>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</si>
  <si>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</si>
  <si>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</si>
  <si>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</si>
  <si>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</si>
  <si>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Lucas Candido</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</si>
  <si>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</si>
  <si>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</si>
  <si>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</si>
  <si>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</si>
  <si>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</si>
  <si>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</si>
  <si>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</si>
  <si>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</si>
  <si>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</si>
  <si>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</si>
  <si>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</si>
  <si>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</si>
  <si>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</si>
  <si>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</si>
  <si>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</si>
  <si>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</si>
  <si>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</si>
  <si>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da Silva Alves</t>
  </si>
  <si>
    <t>Philip Canabarro Blocker</t>
  </si>
  <si>
    <t>Taynan Roger Silva</t>
  </si>
  <si>
    <t>Eduardo Veras Argento</t>
  </si>
  <si>
    <t>P-83</t>
  </si>
  <si>
    <t>Singapura (P-83 - CGM)</t>
  </si>
  <si>
    <t>Nantong - China (P-83 - CGM)</t>
  </si>
  <si>
    <t>Mecânica CGM (P-83)</t>
  </si>
  <si>
    <t>Yantai - China (P-83 - ATR)</t>
  </si>
  <si>
    <t>João Eduardo</t>
  </si>
  <si>
    <t>Rafael Sales</t>
  </si>
  <si>
    <t>Rodrigo D'Amico</t>
  </si>
  <si>
    <t>Daniel Bueno</t>
  </si>
  <si>
    <t>M-17 Batam (P-83 - ATR)</t>
  </si>
  <si>
    <t> </t>
  </si>
  <si>
    <t>Ana Clara</t>
  </si>
  <si>
    <t>Singapura (P-83 - ATR)</t>
  </si>
  <si>
    <t>Fábio Vinícius</t>
  </si>
  <si>
    <t>Pitta</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</si>
  <si>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</si>
  <si>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</si>
  <si>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</si>
  <si>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</si>
  <si>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</si>
  <si>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</si>
  <si>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</si>
  <si>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</si>
  <si>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</si>
  <si>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</si>
  <si>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</si>
  <si>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</si>
  <si>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</si>
  <si>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</si>
  <si>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</si>
  <si>
    <t>EP</t>
  </si>
  <si>
    <t>PEDIDO</t>
  </si>
  <si>
    <t>PLANEJAR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</si>
</sst>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ont>
    <font>
      <sz val="11"/>
      <color rgb="FF000000"/>
      <name val="Calibri"/>
    </font>
    <font>
      <sz val="11"/>
      <name val="Calibri"/>
    </font>
    <font>
      <sz val="9"/>
      <color indexed="81"/>
      <name val="Segoe UI"/>
      <charset val="1"/>
    </font>
    <font>
      <b/>
      <sz val="9"/>
      <color indexed="81"/>
      <name val="Segoe UI"/>
      <charset val="1"/>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6" fillId="46" borderId="2" xfId="12" applyFont="1" applyFill="1" applyAlignment="1">
      <alignment horizontal="center" vertical="center"/>
    </xf>
    <xf numFmtId="0" fontId="35" fillId="49" borderId="0" xfId="0" applyFont="1" applyFill="1" applyAlignment="1">
      <alignment horizontal="center" textRotation="90"/>
    </xf>
    <xf numFmtId="168" fontId="31" fillId="0" borderId="3" xfId="9" applyFont="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9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91"/>
      <tableStyleElement type="headerRow" dxfId="90"/>
      <tableStyleElement type="totalRow" dxfId="89"/>
      <tableStyleElement type="firstColumn" dxfId="88"/>
      <tableStyleElement type="lastColumn" dxfId="87"/>
      <tableStyleElement type="firstRowStripe" dxfId="86"/>
      <tableStyleElement type="secondRowStripe" dxfId="85"/>
      <tableStyleElement type="firstColumnStripe" dxfId="84"/>
      <tableStyleElement type="secondColumnStripe" dxfId="8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tabSelected="1" zoomScaleNormal="100" workbookViewId="0">
      <pane ySplit="1" topLeftCell="A2" activePane="bottomLeft" state="frozen"/>
      <selection pane="bottomLeft" activeCell="B49" sqref="B49"/>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26953125" bestFit="1" customWidth="1"/>
    <col min="7" max="7" width="39.26953125" customWidth="1"/>
    <col min="8" max="8" width="23.26953125" customWidth="1"/>
    <col min="9" max="9" width="26.7265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256</v>
      </c>
    </row>
    <row r="2" spans="1:10" x14ac:dyDescent="0.35">
      <c r="A2" s="81" t="s">
        <v>9</v>
      </c>
      <c r="B2" s="98">
        <v>4612171</v>
      </c>
      <c r="C2" s="98" t="s">
        <v>10</v>
      </c>
      <c r="D2" s="99" t="s">
        <v>11</v>
      </c>
      <c r="E2" s="100" t="s">
        <v>12</v>
      </c>
      <c r="F2" s="100" t="s">
        <v>13</v>
      </c>
      <c r="G2" s="101" t="s">
        <v>14</v>
      </c>
      <c r="H2" s="100" t="s">
        <v>15</v>
      </c>
      <c r="I2" s="171" t="s">
        <v>16</v>
      </c>
      <c r="J2" s="173"/>
    </row>
    <row r="3" spans="1:10" x14ac:dyDescent="0.35">
      <c r="A3" s="81" t="s">
        <v>9</v>
      </c>
      <c r="B3" s="102">
        <v>4612050</v>
      </c>
      <c r="C3" s="102" t="s">
        <v>17</v>
      </c>
      <c r="D3" s="103" t="s">
        <v>11</v>
      </c>
      <c r="E3" s="104" t="s">
        <v>12</v>
      </c>
      <c r="F3" s="104" t="s">
        <v>13</v>
      </c>
      <c r="G3" s="105" t="s">
        <v>18</v>
      </c>
      <c r="H3" s="104" t="s">
        <v>19</v>
      </c>
      <c r="I3" s="171" t="s">
        <v>16</v>
      </c>
      <c r="J3" s="173"/>
    </row>
    <row r="4" spans="1:10" x14ac:dyDescent="0.35">
      <c r="A4" s="81" t="s">
        <v>9</v>
      </c>
      <c r="B4" s="98">
        <v>4612140</v>
      </c>
      <c r="C4" s="98" t="s">
        <v>20</v>
      </c>
      <c r="D4" s="99" t="s">
        <v>11</v>
      </c>
      <c r="E4" s="100" t="s">
        <v>12</v>
      </c>
      <c r="F4" s="100" t="s">
        <v>13</v>
      </c>
      <c r="G4" s="101" t="s">
        <v>21</v>
      </c>
      <c r="H4" s="100" t="s">
        <v>22</v>
      </c>
      <c r="I4" s="171" t="s">
        <v>23</v>
      </c>
      <c r="J4" s="173"/>
    </row>
    <row r="5" spans="1:10" x14ac:dyDescent="0.35">
      <c r="A5" s="81" t="s">
        <v>9</v>
      </c>
      <c r="B5" s="102">
        <v>9842940</v>
      </c>
      <c r="C5" s="102" t="s">
        <v>24</v>
      </c>
      <c r="D5" s="103" t="s">
        <v>11</v>
      </c>
      <c r="E5" s="104" t="s">
        <v>25</v>
      </c>
      <c r="F5" s="104" t="s">
        <v>13</v>
      </c>
      <c r="G5" s="105" t="s">
        <v>26</v>
      </c>
      <c r="H5" s="104" t="s">
        <v>27</v>
      </c>
      <c r="I5" s="171" t="s">
        <v>23</v>
      </c>
      <c r="J5" s="174"/>
    </row>
    <row r="6" spans="1:10" x14ac:dyDescent="0.35">
      <c r="A6" s="81" t="s">
        <v>28</v>
      </c>
      <c r="B6" s="98">
        <v>9886449</v>
      </c>
      <c r="C6" s="98" t="s">
        <v>29</v>
      </c>
      <c r="D6" s="99" t="s">
        <v>11</v>
      </c>
      <c r="E6" s="100" t="s">
        <v>25</v>
      </c>
      <c r="F6" s="100" t="s">
        <v>30</v>
      </c>
      <c r="G6" s="101" t="s">
        <v>31</v>
      </c>
      <c r="H6" s="100" t="s">
        <v>32</v>
      </c>
      <c r="I6" s="171" t="s">
        <v>16</v>
      </c>
      <c r="J6" s="174" t="s">
        <v>258</v>
      </c>
    </row>
    <row r="7" spans="1:10" x14ac:dyDescent="0.35">
      <c r="A7" s="106" t="s">
        <v>28</v>
      </c>
      <c r="B7" s="102">
        <v>4608721</v>
      </c>
      <c r="C7" s="102" t="s">
        <v>33</v>
      </c>
      <c r="D7" s="107" t="s">
        <v>11</v>
      </c>
      <c r="E7" s="108" t="s">
        <v>25</v>
      </c>
      <c r="F7" s="108" t="s">
        <v>13</v>
      </c>
      <c r="G7" s="109" t="s">
        <v>34</v>
      </c>
      <c r="H7" s="108" t="s">
        <v>35</v>
      </c>
      <c r="I7" s="171" t="s">
        <v>16</v>
      </c>
      <c r="J7" s="174"/>
    </row>
    <row r="8" spans="1:10" x14ac:dyDescent="0.35">
      <c r="A8" s="106" t="s">
        <v>28</v>
      </c>
      <c r="B8" s="98">
        <v>1385894</v>
      </c>
      <c r="C8" s="98" t="s">
        <v>36</v>
      </c>
      <c r="D8" s="110" t="s">
        <v>11</v>
      </c>
      <c r="E8" s="111" t="s">
        <v>25</v>
      </c>
      <c r="F8" s="111" t="s">
        <v>30</v>
      </c>
      <c r="G8" s="112" t="s">
        <v>37</v>
      </c>
      <c r="H8" s="111" t="s">
        <v>38</v>
      </c>
      <c r="I8" s="171" t="s">
        <v>16</v>
      </c>
      <c r="J8" s="174" t="s">
        <v>258</v>
      </c>
    </row>
    <row r="9" spans="1:10" x14ac:dyDescent="0.35">
      <c r="A9" s="106" t="s">
        <v>28</v>
      </c>
      <c r="B9" s="102">
        <v>4608685</v>
      </c>
      <c r="C9" s="102" t="s">
        <v>39</v>
      </c>
      <c r="D9" s="107" t="s">
        <v>11</v>
      </c>
      <c r="E9" s="108" t="s">
        <v>25</v>
      </c>
      <c r="F9" s="108" t="s">
        <v>13</v>
      </c>
      <c r="G9" s="109" t="s">
        <v>40</v>
      </c>
      <c r="H9" s="108" t="s">
        <v>41</v>
      </c>
      <c r="I9" s="171" t="s">
        <v>16</v>
      </c>
      <c r="J9" s="174"/>
    </row>
    <row r="10" spans="1:10" x14ac:dyDescent="0.35">
      <c r="A10" s="106" t="s">
        <v>42</v>
      </c>
      <c r="B10" s="98">
        <v>9762281</v>
      </c>
      <c r="C10" s="98" t="s">
        <v>43</v>
      </c>
      <c r="D10" s="110" t="s">
        <v>11</v>
      </c>
      <c r="E10" s="111" t="s">
        <v>25</v>
      </c>
      <c r="F10" s="111" t="s">
        <v>30</v>
      </c>
      <c r="G10" s="112" t="s">
        <v>44</v>
      </c>
      <c r="H10" s="111" t="s">
        <v>45</v>
      </c>
      <c r="I10" s="171" t="s">
        <v>16</v>
      </c>
      <c r="J10" s="174" t="s">
        <v>257</v>
      </c>
    </row>
    <row r="11" spans="1:10" x14ac:dyDescent="0.35">
      <c r="A11" s="106" t="s">
        <v>42</v>
      </c>
      <c r="B11" s="102">
        <v>9683150</v>
      </c>
      <c r="C11" s="102" t="s">
        <v>46</v>
      </c>
      <c r="D11" s="107" t="s">
        <v>11</v>
      </c>
      <c r="E11" s="108" t="s">
        <v>25</v>
      </c>
      <c r="F11" s="108" t="s">
        <v>30</v>
      </c>
      <c r="G11" s="109" t="s">
        <v>47</v>
      </c>
      <c r="H11" s="108" t="s">
        <v>48</v>
      </c>
      <c r="I11" s="171" t="s">
        <v>16</v>
      </c>
      <c r="J11" s="174" t="s">
        <v>257</v>
      </c>
    </row>
    <row r="12" spans="1:10" x14ac:dyDescent="0.35">
      <c r="A12" s="81" t="s">
        <v>42</v>
      </c>
      <c r="B12" s="98">
        <v>2440812</v>
      </c>
      <c r="C12" s="98" t="s">
        <v>49</v>
      </c>
      <c r="D12" s="99" t="s">
        <v>50</v>
      </c>
      <c r="E12" s="100" t="s">
        <v>25</v>
      </c>
      <c r="F12" s="100" t="s">
        <v>30</v>
      </c>
      <c r="G12" s="101" t="s">
        <v>51</v>
      </c>
      <c r="H12" s="100" t="s">
        <v>52</v>
      </c>
      <c r="I12" s="171" t="s">
        <v>16</v>
      </c>
      <c r="J12" s="174"/>
    </row>
    <row r="13" spans="1:10" x14ac:dyDescent="0.35">
      <c r="A13" s="106" t="s">
        <v>42</v>
      </c>
      <c r="B13" s="102">
        <v>1381625</v>
      </c>
      <c r="C13" s="102" t="s">
        <v>53</v>
      </c>
      <c r="D13" s="103" t="s">
        <v>11</v>
      </c>
      <c r="E13" s="104" t="s">
        <v>25</v>
      </c>
      <c r="F13" s="104" t="s">
        <v>30</v>
      </c>
      <c r="G13" s="105" t="s">
        <v>54</v>
      </c>
      <c r="H13" s="104" t="s">
        <v>55</v>
      </c>
      <c r="I13" s="171" t="s">
        <v>16</v>
      </c>
      <c r="J13" s="174"/>
    </row>
    <row r="14" spans="1:10" x14ac:dyDescent="0.35">
      <c r="A14" s="81" t="s">
        <v>42</v>
      </c>
      <c r="B14" s="98">
        <v>4608389</v>
      </c>
      <c r="C14" s="98" t="s">
        <v>56</v>
      </c>
      <c r="D14" s="99" t="s">
        <v>11</v>
      </c>
      <c r="E14" s="100" t="s">
        <v>25</v>
      </c>
      <c r="F14" s="100" t="s">
        <v>13</v>
      </c>
      <c r="G14" s="101" t="s">
        <v>57</v>
      </c>
      <c r="H14" s="100" t="s">
        <v>58</v>
      </c>
      <c r="I14" s="171" t="s">
        <v>16</v>
      </c>
      <c r="J14" s="174"/>
    </row>
    <row r="15" spans="1:10" x14ac:dyDescent="0.35">
      <c r="A15" s="106" t="s">
        <v>9</v>
      </c>
      <c r="B15" s="102">
        <v>4608544</v>
      </c>
      <c r="C15" s="102" t="s">
        <v>59</v>
      </c>
      <c r="D15" s="103" t="s">
        <v>11</v>
      </c>
      <c r="E15" s="104" t="s">
        <v>60</v>
      </c>
      <c r="F15" s="104" t="s">
        <v>13</v>
      </c>
      <c r="G15" s="105" t="s">
        <v>61</v>
      </c>
      <c r="H15" s="104" t="s">
        <v>62</v>
      </c>
      <c r="I15" s="171" t="s">
        <v>16</v>
      </c>
      <c r="J15" s="174"/>
    </row>
    <row r="16" spans="1:10" x14ac:dyDescent="0.35">
      <c r="A16" s="106" t="s">
        <v>28</v>
      </c>
      <c r="B16" s="98">
        <v>4608474</v>
      </c>
      <c r="C16" s="98" t="s">
        <v>63</v>
      </c>
      <c r="D16" s="99" t="s">
        <v>11</v>
      </c>
      <c r="E16" s="100" t="s">
        <v>60</v>
      </c>
      <c r="F16" s="111" t="s">
        <v>13</v>
      </c>
      <c r="G16" s="112" t="s">
        <v>64</v>
      </c>
      <c r="H16" s="111" t="s">
        <v>65</v>
      </c>
      <c r="I16" s="171" t="s">
        <v>16</v>
      </c>
      <c r="J16" s="174"/>
    </row>
    <row r="17" spans="1:10" x14ac:dyDescent="0.35">
      <c r="A17" s="81" t="s">
        <v>28</v>
      </c>
      <c r="B17" s="102">
        <v>1386344</v>
      </c>
      <c r="C17" s="102" t="s">
        <v>66</v>
      </c>
      <c r="D17" s="107" t="s">
        <v>11</v>
      </c>
      <c r="E17" s="108" t="s">
        <v>60</v>
      </c>
      <c r="F17" s="108" t="s">
        <v>30</v>
      </c>
      <c r="G17" s="109" t="s">
        <v>67</v>
      </c>
      <c r="H17" s="108" t="s">
        <v>68</v>
      </c>
      <c r="I17" s="171" t="s">
        <v>16</v>
      </c>
      <c r="J17" s="174" t="s">
        <v>257</v>
      </c>
    </row>
    <row r="18" spans="1:10" x14ac:dyDescent="0.35">
      <c r="A18" s="81" t="s">
        <v>28</v>
      </c>
      <c r="B18" s="98">
        <v>4608684</v>
      </c>
      <c r="C18" s="98" t="s">
        <v>69</v>
      </c>
      <c r="D18" s="110" t="s">
        <v>11</v>
      </c>
      <c r="E18" s="111" t="s">
        <v>60</v>
      </c>
      <c r="F18" s="111" t="s">
        <v>13</v>
      </c>
      <c r="G18" s="112" t="s">
        <v>70</v>
      </c>
      <c r="H18" s="100" t="s">
        <v>71</v>
      </c>
      <c r="I18" s="171" t="s">
        <v>16</v>
      </c>
      <c r="J18" s="174"/>
    </row>
    <row r="19" spans="1:10" x14ac:dyDescent="0.35">
      <c r="A19" s="81" t="s">
        <v>42</v>
      </c>
      <c r="B19" s="102">
        <v>9612082</v>
      </c>
      <c r="C19" s="102" t="s">
        <v>72</v>
      </c>
      <c r="D19" s="107" t="s">
        <v>11</v>
      </c>
      <c r="E19" s="108" t="s">
        <v>60</v>
      </c>
      <c r="F19" s="104" t="s">
        <v>30</v>
      </c>
      <c r="G19" s="109" t="s">
        <v>73</v>
      </c>
      <c r="H19" s="108" t="s">
        <v>74</v>
      </c>
      <c r="I19" s="171" t="s">
        <v>16</v>
      </c>
      <c r="J19" s="174"/>
    </row>
    <row r="20" spans="1:10" x14ac:dyDescent="0.35">
      <c r="A20" s="81" t="s">
        <v>42</v>
      </c>
      <c r="B20" s="98">
        <v>9618720</v>
      </c>
      <c r="C20" s="98" t="s">
        <v>75</v>
      </c>
      <c r="D20" s="110" t="s">
        <v>11</v>
      </c>
      <c r="E20" s="111" t="s">
        <v>60</v>
      </c>
      <c r="F20" s="100" t="s">
        <v>30</v>
      </c>
      <c r="G20" s="112" t="s">
        <v>76</v>
      </c>
      <c r="H20" s="111" t="s">
        <v>77</v>
      </c>
      <c r="I20" s="171" t="s">
        <v>16</v>
      </c>
      <c r="J20" s="174" t="s">
        <v>258</v>
      </c>
    </row>
    <row r="21" spans="1:10" x14ac:dyDescent="0.35">
      <c r="A21" s="81" t="s">
        <v>42</v>
      </c>
      <c r="B21" s="102">
        <v>9724817</v>
      </c>
      <c r="C21" s="102" t="s">
        <v>78</v>
      </c>
      <c r="D21" s="107" t="s">
        <v>11</v>
      </c>
      <c r="E21" s="108" t="s">
        <v>60</v>
      </c>
      <c r="F21" s="104" t="s">
        <v>30</v>
      </c>
      <c r="G21" s="109" t="s">
        <v>79</v>
      </c>
      <c r="H21" s="108" t="s">
        <v>80</v>
      </c>
      <c r="I21" s="171" t="s">
        <v>16</v>
      </c>
      <c r="J21" s="174"/>
    </row>
    <row r="22" spans="1:10" x14ac:dyDescent="0.35">
      <c r="A22" s="81" t="s">
        <v>42</v>
      </c>
      <c r="B22" s="98">
        <v>2460800</v>
      </c>
      <c r="C22" s="98" t="s">
        <v>81</v>
      </c>
      <c r="D22" s="110" t="s">
        <v>50</v>
      </c>
      <c r="E22" s="111" t="s">
        <v>60</v>
      </c>
      <c r="F22" s="100" t="s">
        <v>30</v>
      </c>
      <c r="G22" s="101" t="s">
        <v>82</v>
      </c>
      <c r="H22" s="100" t="s">
        <v>83</v>
      </c>
      <c r="I22" s="171" t="s">
        <v>23</v>
      </c>
      <c r="J22" s="174"/>
    </row>
    <row r="23" spans="1:10" x14ac:dyDescent="0.35">
      <c r="A23" s="81" t="s">
        <v>9</v>
      </c>
      <c r="B23" s="102">
        <v>4608559</v>
      </c>
      <c r="C23" s="102" t="s">
        <v>84</v>
      </c>
      <c r="D23" s="107" t="s">
        <v>11</v>
      </c>
      <c r="E23" s="108" t="s">
        <v>85</v>
      </c>
      <c r="F23" s="108" t="s">
        <v>13</v>
      </c>
      <c r="G23" s="109" t="s">
        <v>86</v>
      </c>
      <c r="H23" s="108" t="s">
        <v>87</v>
      </c>
      <c r="I23" s="171" t="s">
        <v>16</v>
      </c>
      <c r="J23" s="173"/>
    </row>
    <row r="24" spans="1:10" x14ac:dyDescent="0.35">
      <c r="A24" s="81" t="s">
        <v>28</v>
      </c>
      <c r="B24" s="98">
        <v>4608411</v>
      </c>
      <c r="C24" s="98" t="s">
        <v>88</v>
      </c>
      <c r="D24" s="110" t="s">
        <v>11</v>
      </c>
      <c r="E24" s="111" t="s">
        <v>85</v>
      </c>
      <c r="F24" s="100" t="s">
        <v>13</v>
      </c>
      <c r="G24" s="112" t="s">
        <v>89</v>
      </c>
      <c r="H24" s="111" t="s">
        <v>90</v>
      </c>
      <c r="I24" s="171" t="s">
        <v>16</v>
      </c>
      <c r="J24" s="173"/>
    </row>
    <row r="25" spans="1:10" x14ac:dyDescent="0.35">
      <c r="A25" s="81" t="s">
        <v>28</v>
      </c>
      <c r="B25" s="102">
        <v>9634180</v>
      </c>
      <c r="C25" s="102" t="s">
        <v>91</v>
      </c>
      <c r="D25" s="103" t="s">
        <v>11</v>
      </c>
      <c r="E25" s="104" t="s">
        <v>85</v>
      </c>
      <c r="F25" s="104" t="s">
        <v>30</v>
      </c>
      <c r="G25" s="105" t="s">
        <v>92</v>
      </c>
      <c r="H25" s="104" t="s">
        <v>93</v>
      </c>
      <c r="I25" s="171" t="s">
        <v>16</v>
      </c>
      <c r="J25" s="173"/>
    </row>
    <row r="26" spans="1:10" x14ac:dyDescent="0.35">
      <c r="A26" s="81" t="s">
        <v>42</v>
      </c>
      <c r="B26" s="98">
        <v>4608780</v>
      </c>
      <c r="C26" s="98" t="s">
        <v>94</v>
      </c>
      <c r="D26" s="99" t="s">
        <v>11</v>
      </c>
      <c r="E26" s="100" t="s">
        <v>85</v>
      </c>
      <c r="F26" s="100" t="s">
        <v>13</v>
      </c>
      <c r="G26" s="101" t="s">
        <v>95</v>
      </c>
      <c r="H26" s="100" t="s">
        <v>96</v>
      </c>
      <c r="I26" s="171" t="s">
        <v>16</v>
      </c>
      <c r="J26" s="173"/>
    </row>
    <row r="27" spans="1:10" x14ac:dyDescent="0.35">
      <c r="A27" s="81" t="s">
        <v>42</v>
      </c>
      <c r="B27" s="102">
        <v>2475130</v>
      </c>
      <c r="C27" s="102" t="s">
        <v>97</v>
      </c>
      <c r="D27" s="103" t="s">
        <v>11</v>
      </c>
      <c r="E27" s="104" t="s">
        <v>85</v>
      </c>
      <c r="F27" s="104" t="s">
        <v>30</v>
      </c>
      <c r="G27" s="109" t="s">
        <v>98</v>
      </c>
      <c r="H27" s="108" t="s">
        <v>99</v>
      </c>
      <c r="I27" s="171" t="s">
        <v>23</v>
      </c>
      <c r="J27" s="173"/>
    </row>
    <row r="28" spans="1:10" x14ac:dyDescent="0.35">
      <c r="A28" s="81" t="s">
        <v>42</v>
      </c>
      <c r="B28" s="98">
        <v>2477135</v>
      </c>
      <c r="C28" s="98" t="s">
        <v>100</v>
      </c>
      <c r="D28" s="99" t="s">
        <v>11</v>
      </c>
      <c r="E28" s="100" t="s">
        <v>85</v>
      </c>
      <c r="F28" s="100" t="s">
        <v>30</v>
      </c>
      <c r="G28" s="112" t="s">
        <v>101</v>
      </c>
      <c r="H28" s="111" t="s">
        <v>102</v>
      </c>
      <c r="I28" s="171" t="s">
        <v>16</v>
      </c>
      <c r="J28" s="173"/>
    </row>
    <row r="29" spans="1:10" x14ac:dyDescent="0.35">
      <c r="A29" s="81" t="s">
        <v>9</v>
      </c>
      <c r="B29" s="102">
        <v>4606246</v>
      </c>
      <c r="C29" s="102" t="s">
        <v>103</v>
      </c>
      <c r="D29" s="103" t="s">
        <v>104</v>
      </c>
      <c r="E29" s="108" t="s">
        <v>105</v>
      </c>
      <c r="F29" s="104" t="s">
        <v>13</v>
      </c>
      <c r="G29" s="109" t="s">
        <v>106</v>
      </c>
      <c r="H29" s="108" t="s">
        <v>107</v>
      </c>
      <c r="I29" s="171" t="s">
        <v>16</v>
      </c>
      <c r="J29" s="174"/>
    </row>
    <row r="30" spans="1:10" x14ac:dyDescent="0.35">
      <c r="A30" s="81" t="s">
        <v>28</v>
      </c>
      <c r="B30" s="98">
        <v>4606308</v>
      </c>
      <c r="C30" s="98" t="s">
        <v>108</v>
      </c>
      <c r="D30" s="99" t="s">
        <v>104</v>
      </c>
      <c r="E30" s="111" t="s">
        <v>105</v>
      </c>
      <c r="F30" s="100" t="s">
        <v>13</v>
      </c>
      <c r="G30" s="112" t="s">
        <v>109</v>
      </c>
      <c r="H30" s="111" t="s">
        <v>110</v>
      </c>
      <c r="I30" s="171" t="s">
        <v>23</v>
      </c>
      <c r="J30" s="174"/>
    </row>
    <row r="31" spans="1:10" x14ac:dyDescent="0.35">
      <c r="A31" s="81" t="s">
        <v>28</v>
      </c>
      <c r="B31" s="102">
        <v>9634222</v>
      </c>
      <c r="C31" s="102" t="s">
        <v>111</v>
      </c>
      <c r="D31" s="103" t="s">
        <v>11</v>
      </c>
      <c r="E31" s="108" t="s">
        <v>105</v>
      </c>
      <c r="F31" s="104" t="s">
        <v>30</v>
      </c>
      <c r="G31" s="109" t="s">
        <v>112</v>
      </c>
      <c r="H31" s="108" t="s">
        <v>113</v>
      </c>
      <c r="I31" s="171" t="s">
        <v>16</v>
      </c>
      <c r="J31" s="174" t="s">
        <v>258</v>
      </c>
    </row>
    <row r="32" spans="1:10" x14ac:dyDescent="0.35">
      <c r="A32" s="81" t="s">
        <v>28</v>
      </c>
      <c r="B32" s="98">
        <v>2530240</v>
      </c>
      <c r="C32" s="98" t="s">
        <v>114</v>
      </c>
      <c r="D32" s="98" t="s">
        <v>104</v>
      </c>
      <c r="E32" s="83" t="s">
        <v>105</v>
      </c>
      <c r="F32" s="83" t="s">
        <v>30</v>
      </c>
      <c r="G32" s="85" t="s">
        <v>115</v>
      </c>
      <c r="H32" s="83" t="s">
        <v>116</v>
      </c>
      <c r="I32" s="171" t="s">
        <v>16</v>
      </c>
      <c r="J32" s="174"/>
    </row>
    <row r="33" spans="1:10" x14ac:dyDescent="0.35">
      <c r="A33" s="81" t="s">
        <v>42</v>
      </c>
      <c r="B33" s="102">
        <v>2493288</v>
      </c>
      <c r="C33" s="102" t="s">
        <v>117</v>
      </c>
      <c r="D33" s="102" t="s">
        <v>104</v>
      </c>
      <c r="E33" s="82" t="s">
        <v>105</v>
      </c>
      <c r="F33" s="104" t="s">
        <v>30</v>
      </c>
      <c r="G33" s="84" t="s">
        <v>118</v>
      </c>
      <c r="H33" s="82" t="s">
        <v>119</v>
      </c>
      <c r="I33" s="171" t="s">
        <v>16</v>
      </c>
      <c r="J33" s="174"/>
    </row>
    <row r="34" spans="1:10" x14ac:dyDescent="0.35">
      <c r="A34" s="81" t="s">
        <v>42</v>
      </c>
      <c r="B34" s="98">
        <v>214272</v>
      </c>
      <c r="C34" s="98" t="s">
        <v>120</v>
      </c>
      <c r="D34" s="98" t="s">
        <v>104</v>
      </c>
      <c r="E34" s="83" t="s">
        <v>105</v>
      </c>
      <c r="F34" s="100" t="s">
        <v>30</v>
      </c>
      <c r="G34" s="85" t="s">
        <v>121</v>
      </c>
      <c r="H34" s="83" t="s">
        <v>122</v>
      </c>
      <c r="I34" s="171" t="s">
        <v>16</v>
      </c>
      <c r="J34" s="174"/>
    </row>
    <row r="35" spans="1:10" x14ac:dyDescent="0.35">
      <c r="A35" s="81" t="s">
        <v>42</v>
      </c>
      <c r="B35" s="102">
        <v>4606694</v>
      </c>
      <c r="C35" s="102" t="s">
        <v>123</v>
      </c>
      <c r="D35" s="103" t="s">
        <v>104</v>
      </c>
      <c r="E35" s="82" t="s">
        <v>105</v>
      </c>
      <c r="F35" s="82" t="s">
        <v>13</v>
      </c>
      <c r="G35" s="84" t="s">
        <v>124</v>
      </c>
      <c r="H35" s="82" t="s">
        <v>125</v>
      </c>
      <c r="I35" s="171" t="s">
        <v>23</v>
      </c>
      <c r="J35" s="174"/>
    </row>
    <row r="36" spans="1:10" x14ac:dyDescent="0.35">
      <c r="A36" s="81" t="s">
        <v>42</v>
      </c>
      <c r="B36" s="98">
        <v>2430855</v>
      </c>
      <c r="C36" s="98" t="s">
        <v>126</v>
      </c>
      <c r="D36" s="99" t="s">
        <v>104</v>
      </c>
      <c r="E36" s="83" t="s">
        <v>105</v>
      </c>
      <c r="F36" s="83" t="s">
        <v>30</v>
      </c>
      <c r="G36" s="85" t="s">
        <v>127</v>
      </c>
      <c r="H36" s="83" t="s">
        <v>128</v>
      </c>
      <c r="I36" s="171" t="s">
        <v>16</v>
      </c>
      <c r="J36" s="174"/>
    </row>
    <row r="37" spans="1:10" x14ac:dyDescent="0.35">
      <c r="A37" s="81" t="s">
        <v>42</v>
      </c>
      <c r="B37" s="102">
        <v>4604625</v>
      </c>
      <c r="C37" s="102" t="s">
        <v>129</v>
      </c>
      <c r="D37" s="103" t="s">
        <v>130</v>
      </c>
      <c r="E37" s="82" t="s">
        <v>105</v>
      </c>
      <c r="F37" s="82" t="s">
        <v>13</v>
      </c>
      <c r="G37" s="84" t="s">
        <v>131</v>
      </c>
      <c r="H37" s="82" t="s">
        <v>132</v>
      </c>
      <c r="I37" s="171" t="s">
        <v>16</v>
      </c>
      <c r="J37" s="174"/>
    </row>
    <row r="38" spans="1:10" x14ac:dyDescent="0.35">
      <c r="A38" s="81" t="s">
        <v>42</v>
      </c>
      <c r="B38" s="98">
        <v>4612098</v>
      </c>
      <c r="C38" s="98" t="s">
        <v>133</v>
      </c>
      <c r="D38" s="99" t="s">
        <v>11</v>
      </c>
      <c r="E38" s="83" t="s">
        <v>12</v>
      </c>
      <c r="F38" s="83" t="s">
        <v>13</v>
      </c>
      <c r="G38" s="85" t="s">
        <v>134</v>
      </c>
      <c r="H38" s="83" t="s">
        <v>135</v>
      </c>
      <c r="I38" s="171" t="s">
        <v>16</v>
      </c>
      <c r="J38" s="173"/>
    </row>
    <row r="39" spans="1:10" x14ac:dyDescent="0.35">
      <c r="A39" s="106" t="s">
        <v>42</v>
      </c>
      <c r="B39" s="102">
        <v>4612126</v>
      </c>
      <c r="C39" s="102" t="s">
        <v>136</v>
      </c>
      <c r="D39" s="103" t="s">
        <v>11</v>
      </c>
      <c r="E39" s="82" t="s">
        <v>12</v>
      </c>
      <c r="F39" s="82" t="s">
        <v>13</v>
      </c>
      <c r="G39" s="84" t="s">
        <v>137</v>
      </c>
      <c r="H39" s="82" t="s">
        <v>138</v>
      </c>
      <c r="I39" s="171" t="s">
        <v>16</v>
      </c>
      <c r="J39" s="173"/>
    </row>
    <row r="40" spans="1:10" x14ac:dyDescent="0.35">
      <c r="A40" s="81" t="s">
        <v>42</v>
      </c>
      <c r="B40" s="98">
        <v>2550195</v>
      </c>
      <c r="C40" s="98" t="s">
        <v>139</v>
      </c>
      <c r="D40" s="98" t="s">
        <v>50</v>
      </c>
      <c r="E40" s="83" t="s">
        <v>85</v>
      </c>
      <c r="F40" s="83" t="s">
        <v>30</v>
      </c>
      <c r="G40" s="85" t="s">
        <v>140</v>
      </c>
      <c r="H40" s="83" t="s">
        <v>141</v>
      </c>
      <c r="I40" s="171" t="s">
        <v>23</v>
      </c>
      <c r="J40" s="173"/>
    </row>
    <row r="41" spans="1:10" x14ac:dyDescent="0.35">
      <c r="A41" s="81" t="s">
        <v>28</v>
      </c>
      <c r="B41" s="102">
        <v>4612243</v>
      </c>
      <c r="C41" s="102" t="s">
        <v>142</v>
      </c>
      <c r="D41" s="103" t="s">
        <v>11</v>
      </c>
      <c r="E41" s="82" t="s">
        <v>12</v>
      </c>
      <c r="F41" s="82" t="s">
        <v>13</v>
      </c>
      <c r="G41" s="84" t="s">
        <v>143</v>
      </c>
      <c r="H41" s="82" t="s">
        <v>144</v>
      </c>
      <c r="I41" s="171" t="s">
        <v>16</v>
      </c>
      <c r="J41" s="173"/>
    </row>
    <row r="42" spans="1:10" x14ac:dyDescent="0.35">
      <c r="A42" s="81" t="s">
        <v>28</v>
      </c>
      <c r="B42" s="98">
        <v>4612389</v>
      </c>
      <c r="C42" s="98" t="s">
        <v>145</v>
      </c>
      <c r="D42" s="99" t="s">
        <v>11</v>
      </c>
      <c r="E42" s="83" t="s">
        <v>12</v>
      </c>
      <c r="F42" s="83" t="s">
        <v>13</v>
      </c>
      <c r="G42" s="85" t="s">
        <v>146</v>
      </c>
      <c r="H42" s="83" t="s">
        <v>147</v>
      </c>
      <c r="I42" s="171" t="s">
        <v>16</v>
      </c>
      <c r="J42" s="173"/>
    </row>
    <row r="43" spans="1:10" x14ac:dyDescent="0.35">
      <c r="A43" s="81" t="s">
        <v>28</v>
      </c>
      <c r="B43" s="102">
        <v>4612192</v>
      </c>
      <c r="C43" s="102" t="s">
        <v>148</v>
      </c>
      <c r="D43" s="103" t="s">
        <v>11</v>
      </c>
      <c r="E43" s="82" t="s">
        <v>12</v>
      </c>
      <c r="F43" s="82" t="s">
        <v>13</v>
      </c>
      <c r="G43" s="84" t="s">
        <v>149</v>
      </c>
      <c r="H43" s="82" t="s">
        <v>150</v>
      </c>
      <c r="I43" s="171" t="s">
        <v>23</v>
      </c>
      <c r="J43" s="173"/>
    </row>
    <row r="44" spans="1:10" x14ac:dyDescent="0.35">
      <c r="A44" s="81" t="s">
        <v>28</v>
      </c>
      <c r="B44" s="98">
        <v>4612393</v>
      </c>
      <c r="C44" s="98" t="s">
        <v>151</v>
      </c>
      <c r="D44" s="99" t="s">
        <v>11</v>
      </c>
      <c r="E44" s="83" t="s">
        <v>12</v>
      </c>
      <c r="F44" s="83" t="s">
        <v>13</v>
      </c>
      <c r="G44" s="85" t="s">
        <v>152</v>
      </c>
      <c r="H44" s="83" t="s">
        <v>153</v>
      </c>
      <c r="I44" s="171" t="s">
        <v>16</v>
      </c>
      <c r="J44" s="173"/>
    </row>
    <row r="45" spans="1:10" x14ac:dyDescent="0.35">
      <c r="A45" s="81" t="s">
        <v>28</v>
      </c>
      <c r="B45" s="102">
        <v>4612228</v>
      </c>
      <c r="C45" s="102" t="s">
        <v>154</v>
      </c>
      <c r="D45" s="103" t="s">
        <v>11</v>
      </c>
      <c r="E45" s="82" t="s">
        <v>12</v>
      </c>
      <c r="F45" s="82" t="s">
        <v>13</v>
      </c>
      <c r="G45" s="84" t="s">
        <v>155</v>
      </c>
      <c r="H45" s="82" t="s">
        <v>156</v>
      </c>
      <c r="I45" s="171" t="s">
        <v>16</v>
      </c>
      <c r="J45" s="173"/>
    </row>
    <row r="46" spans="1:10" x14ac:dyDescent="0.35">
      <c r="A46" s="81" t="s">
        <v>28</v>
      </c>
      <c r="B46" s="98">
        <v>4612247</v>
      </c>
      <c r="C46" s="98" t="s">
        <v>157</v>
      </c>
      <c r="D46" s="99" t="s">
        <v>11</v>
      </c>
      <c r="E46" s="83" t="s">
        <v>12</v>
      </c>
      <c r="F46" s="83" t="s">
        <v>13</v>
      </c>
      <c r="G46" s="85" t="s">
        <v>158</v>
      </c>
      <c r="H46" s="83" t="s">
        <v>159</v>
      </c>
      <c r="I46" s="171" t="s">
        <v>23</v>
      </c>
      <c r="J46" s="173"/>
    </row>
  </sheetData>
  <autoFilter ref="A1:J46" xr:uid="{CCFC853D-4B89-47CE-AA8F-BD4EA9CD1EC0}"/>
  <phoneticPr fontId="30" type="noConversion"/>
  <conditionalFormatting sqref="A38:A46">
    <cfRule type="containsText" dxfId="82" priority="7" operator="containsText" text="ELET">
      <formula>NOT(ISERROR(SEARCH("ELET",A38)))</formula>
    </cfRule>
    <cfRule type="containsText" dxfId="81" priority="8" operator="containsText" text="INST">
      <formula>NOT(ISERROR(SEARCH("INST",A38)))</formula>
    </cfRule>
    <cfRule type="containsText" dxfId="80" priority="9" operator="containsText" text="MEC">
      <formula>NOT(ISERROR(SEARCH("MEC",A38)))</formula>
    </cfRule>
  </conditionalFormatting>
  <conditionalFormatting sqref="A1:G46">
    <cfRule type="containsText" dxfId="79" priority="19" operator="containsText" text="ELET">
      <formula>NOT(ISERROR(SEARCH("ELET",A1)))</formula>
    </cfRule>
    <cfRule type="containsText" dxfId="78" priority="20" operator="containsText" text="INST">
      <formula>NOT(ISERROR(SEARCH("INST",A1)))</formula>
    </cfRule>
    <cfRule type="containsText" dxfId="77" priority="21" operator="containsText" text="MEC">
      <formula>NOT(ISERROR(SEARCH("MEC",A1)))</formula>
    </cfRule>
  </conditionalFormatting>
  <conditionalFormatting sqref="D25:D31">
    <cfRule type="containsText" dxfId="76" priority="10" operator="containsText" text="ELET">
      <formula>NOT(ISERROR(SEARCH("ELET",D25)))</formula>
    </cfRule>
    <cfRule type="containsText" dxfId="75" priority="11" operator="containsText" text="INST">
      <formula>NOT(ISERROR(SEARCH("INST",D25)))</formula>
    </cfRule>
    <cfRule type="containsText" dxfId="74" priority="12" operator="containsText" text="MEC">
      <formula>NOT(ISERROR(SEARCH("MEC",D25)))</formula>
    </cfRule>
  </conditionalFormatting>
  <conditionalFormatting sqref="D35:D46">
    <cfRule type="containsText" dxfId="73" priority="4" operator="containsText" text="ELET">
      <formula>NOT(ISERROR(SEARCH("ELET",D35)))</formula>
    </cfRule>
    <cfRule type="containsText" dxfId="72" priority="5" operator="containsText" text="INST">
      <formula>NOT(ISERROR(SEARCH("INST",D35)))</formula>
    </cfRule>
    <cfRule type="containsText" dxfId="71" priority="6" operator="containsText" text="MEC">
      <formula>NOT(ISERROR(SEARCH("MEC",D35)))</formula>
    </cfRule>
  </conditionalFormatting>
  <conditionalFormatting sqref="E18:E22">
    <cfRule type="containsText" dxfId="70" priority="16" operator="containsText" text="ELET">
      <formula>NOT(ISERROR(SEARCH("ELET",E18)))</formula>
    </cfRule>
    <cfRule type="containsText" dxfId="69" priority="17" operator="containsText" text="INST">
      <formula>NOT(ISERROR(SEARCH("INST",E18)))</formula>
    </cfRule>
    <cfRule type="containsText" dxfId="68" priority="18" operator="containsText" text="MEC">
      <formula>NOT(ISERROR(SEARCH("MEC",E18)))</formula>
    </cfRule>
  </conditionalFormatting>
  <conditionalFormatting sqref="E22:E28">
    <cfRule type="containsText" dxfId="67" priority="13" operator="containsText" text="ELET">
      <formula>NOT(ISERROR(SEARCH("ELET",E22)))</formula>
    </cfRule>
    <cfRule type="containsText" dxfId="66" priority="14" operator="containsText" text="INST">
      <formula>NOT(ISERROR(SEARCH("INST",E22)))</formula>
    </cfRule>
    <cfRule type="containsText" dxfId="65" priority="15" operator="containsText" text="MEC">
      <formula>NOT(ISERROR(SEARCH("MEC",E22)))</formula>
    </cfRule>
  </conditionalFormatting>
  <conditionalFormatting sqref="I1:J1">
    <cfRule type="containsText" dxfId="64" priority="22" operator="containsText" text="ELET">
      <formula>NOT(ISERROR(SEARCH("ELET",I1)))</formula>
    </cfRule>
    <cfRule type="containsText" dxfId="63" priority="23" operator="containsText" text="INST">
      <formula>NOT(ISERROR(SEARCH("INST",I1)))</formula>
    </cfRule>
    <cfRule type="containsText" dxfId="62" priority="24"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3"/>
  <sheetViews>
    <sheetView showGridLines="0" showRuler="0" zoomScale="85" zoomScaleNormal="85" zoomScalePageLayoutView="70" workbookViewId="0">
      <pane ySplit="1" topLeftCell="A2" activePane="bottomLeft" state="frozen"/>
      <selection pane="bottomLeft" activeCell="C160" sqref="C160"/>
    </sheetView>
  </sheetViews>
  <sheetFormatPr defaultRowHeight="30" customHeight="1" outlineLevelRow="1" x14ac:dyDescent="0.35"/>
  <cols>
    <col min="1" max="1" width="0.26953125" customWidth="1"/>
    <col min="2" max="2" width="37.453125" bestFit="1" customWidth="1"/>
    <col min="3" max="3" width="26" style="5" bestFit="1" customWidth="1"/>
    <col min="4" max="4" width="19.453125" style="122" bestFit="1" customWidth="1"/>
    <col min="5" max="5" width="11.7265625" style="122" bestFit="1" customWidth="1"/>
    <col min="6" max="7" width="4.453125" customWidth="1"/>
    <col min="8" max="350" width="0.453125" customWidth="1"/>
  </cols>
  <sheetData>
    <row r="1" spans="1:350" ht="30" customHeight="1" x14ac:dyDescent="0.65">
      <c r="A1" s="34" t="s">
        <v>160</v>
      </c>
      <c r="B1" s="37" t="s">
        <v>161</v>
      </c>
      <c r="C1" s="149"/>
      <c r="D1" s="121"/>
      <c r="E1" s="121"/>
      <c r="G1" s="2"/>
      <c r="H1" s="52"/>
      <c r="BS1" s="182" t="s">
        <v>162</v>
      </c>
      <c r="BT1" s="182"/>
      <c r="BU1" s="182"/>
      <c r="CP1" s="180"/>
      <c r="CQ1" s="180"/>
      <c r="CW1" s="179"/>
      <c r="CX1" s="179"/>
      <c r="EJ1" s="180"/>
    </row>
    <row r="2" spans="1:350" ht="10.5" customHeight="1" x14ac:dyDescent="0.45">
      <c r="A2" s="33" t="s">
        <v>163</v>
      </c>
      <c r="B2" s="38"/>
      <c r="BS2" s="182"/>
      <c r="BT2" s="182"/>
      <c r="BU2" s="182"/>
      <c r="CP2" s="180"/>
      <c r="CQ2" s="180"/>
      <c r="CW2" s="179"/>
      <c r="CX2" s="179"/>
      <c r="EJ2" s="180"/>
    </row>
    <row r="3" spans="1:350" ht="18.75" customHeight="1" x14ac:dyDescent="0.35">
      <c r="A3" s="33" t="s">
        <v>164</v>
      </c>
      <c r="B3" s="72" t="s">
        <v>165</v>
      </c>
      <c r="C3" s="150">
        <f>Início_do_projeto+660</f>
        <v>46318</v>
      </c>
      <c r="D3" s="123" t="s">
        <v>166</v>
      </c>
      <c r="E3" s="183">
        <v>45658</v>
      </c>
      <c r="F3" s="183"/>
      <c r="BS3" s="182"/>
      <c r="BT3" s="182"/>
      <c r="BU3" s="182"/>
      <c r="CP3" s="180"/>
      <c r="CQ3" s="180"/>
      <c r="CW3" s="179"/>
      <c r="CX3" s="179"/>
      <c r="EJ3" s="180"/>
    </row>
    <row r="4" spans="1:350" ht="47.25" customHeight="1" x14ac:dyDescent="0.35">
      <c r="A4" s="34" t="s">
        <v>167</v>
      </c>
      <c r="D4" s="124" t="s">
        <v>168</v>
      </c>
      <c r="F4" s="7">
        <v>1</v>
      </c>
      <c r="H4" s="175">
        <f>H5</f>
        <v>45656</v>
      </c>
      <c r="I4" s="176"/>
      <c r="J4" s="176"/>
      <c r="K4" s="176"/>
      <c r="L4" s="176"/>
      <c r="M4" s="176"/>
      <c r="N4" s="177"/>
      <c r="O4" s="175">
        <f>O5</f>
        <v>45663</v>
      </c>
      <c r="P4" s="176"/>
      <c r="Q4" s="176"/>
      <c r="R4" s="176"/>
      <c r="S4" s="176"/>
      <c r="T4" s="176"/>
      <c r="U4" s="177"/>
      <c r="V4" s="175">
        <f>V5</f>
        <v>45670</v>
      </c>
      <c r="W4" s="176"/>
      <c r="X4" s="176"/>
      <c r="Y4" s="176"/>
      <c r="Z4" s="176"/>
      <c r="AA4" s="176"/>
      <c r="AB4" s="177"/>
      <c r="AC4" s="175">
        <f>AC5</f>
        <v>45677</v>
      </c>
      <c r="AD4" s="176"/>
      <c r="AE4" s="176"/>
      <c r="AF4" s="176"/>
      <c r="AG4" s="176"/>
      <c r="AH4" s="176"/>
      <c r="AI4" s="177"/>
      <c r="AJ4" s="175">
        <f>AJ5</f>
        <v>45684</v>
      </c>
      <c r="AK4" s="176"/>
      <c r="AL4" s="176"/>
      <c r="AM4" s="176"/>
      <c r="AN4" s="176"/>
      <c r="AO4" s="176"/>
      <c r="AP4" s="177"/>
      <c r="AQ4" s="175">
        <f>AQ5</f>
        <v>45691</v>
      </c>
      <c r="AR4" s="176"/>
      <c r="AS4" s="176"/>
      <c r="AT4" s="176"/>
      <c r="AU4" s="176"/>
      <c r="AV4" s="176"/>
      <c r="AW4" s="177"/>
      <c r="AX4" s="175">
        <f>AX5</f>
        <v>45698</v>
      </c>
      <c r="AY4" s="176"/>
      <c r="AZ4" s="176"/>
      <c r="BA4" s="176"/>
      <c r="BB4" s="176"/>
      <c r="BC4" s="176"/>
      <c r="BD4" s="177"/>
      <c r="BE4" s="175">
        <f>BE5</f>
        <v>45705</v>
      </c>
      <c r="BF4" s="176"/>
      <c r="BG4" s="176"/>
      <c r="BH4" s="176"/>
      <c r="BI4" s="176"/>
      <c r="BJ4" s="176"/>
      <c r="BK4" s="177"/>
      <c r="BL4" s="175">
        <f>BL5</f>
        <v>45712</v>
      </c>
      <c r="BM4" s="176"/>
      <c r="BN4" s="176"/>
      <c r="BO4" s="176"/>
      <c r="BP4" s="176"/>
      <c r="BQ4" s="176"/>
      <c r="BR4" s="177"/>
      <c r="BS4" s="175">
        <f>BS5</f>
        <v>45719</v>
      </c>
      <c r="BT4" s="176"/>
      <c r="BU4" s="176"/>
      <c r="BV4" s="176"/>
      <c r="BW4" s="176"/>
      <c r="BX4" s="176"/>
      <c r="BY4" s="177"/>
      <c r="BZ4" s="175">
        <f>BZ5</f>
        <v>45726</v>
      </c>
      <c r="CA4" s="176"/>
      <c r="CB4" s="176"/>
      <c r="CC4" s="176"/>
      <c r="CD4" s="176"/>
      <c r="CE4" s="176"/>
      <c r="CF4" s="177"/>
      <c r="CG4" s="175">
        <f>CG5</f>
        <v>45733</v>
      </c>
      <c r="CH4" s="176"/>
      <c r="CI4" s="176"/>
      <c r="CJ4" s="176"/>
      <c r="CK4" s="176"/>
      <c r="CL4" s="176"/>
      <c r="CM4" s="177"/>
      <c r="CN4" s="175">
        <f>CN5</f>
        <v>45740</v>
      </c>
      <c r="CO4" s="176"/>
      <c r="CP4" s="176"/>
      <c r="CQ4" s="176"/>
      <c r="CR4" s="176"/>
      <c r="CS4" s="176"/>
      <c r="CT4" s="177"/>
      <c r="CU4" s="175">
        <f>CU5</f>
        <v>45747</v>
      </c>
      <c r="CV4" s="176"/>
      <c r="CW4" s="176"/>
      <c r="CX4" s="176"/>
      <c r="CY4" s="176"/>
      <c r="CZ4" s="176"/>
      <c r="DA4" s="177"/>
      <c r="DB4" s="175">
        <f>DB5</f>
        <v>45754</v>
      </c>
      <c r="DC4" s="176"/>
      <c r="DD4" s="176"/>
      <c r="DE4" s="176"/>
      <c r="DF4" s="176"/>
      <c r="DG4" s="176"/>
      <c r="DH4" s="177"/>
      <c r="DI4" s="175">
        <f>DI5</f>
        <v>45761</v>
      </c>
      <c r="DJ4" s="176"/>
      <c r="DK4" s="176"/>
      <c r="DL4" s="176"/>
      <c r="DM4" s="176"/>
      <c r="DN4" s="176"/>
      <c r="DO4" s="177"/>
      <c r="DP4" s="175">
        <f>DP5</f>
        <v>45768</v>
      </c>
      <c r="DQ4" s="176"/>
      <c r="DR4" s="176"/>
      <c r="DS4" s="176"/>
      <c r="DT4" s="176"/>
      <c r="DU4" s="176"/>
      <c r="DV4" s="177"/>
      <c r="DW4" s="175">
        <f>DW5</f>
        <v>45775</v>
      </c>
      <c r="DX4" s="176"/>
      <c r="DY4" s="176"/>
      <c r="DZ4" s="176"/>
      <c r="EA4" s="176"/>
      <c r="EB4" s="176"/>
      <c r="EC4" s="177"/>
      <c r="ED4" s="175">
        <f t="shared" ref="ED4" si="0">ED5</f>
        <v>45782</v>
      </c>
      <c r="EE4" s="176"/>
      <c r="EF4" s="176"/>
      <c r="EG4" s="176"/>
      <c r="EH4" s="176"/>
      <c r="EI4" s="176"/>
      <c r="EJ4" s="177"/>
      <c r="EK4" s="175">
        <f t="shared" ref="EK4" si="1">EK5</f>
        <v>45789</v>
      </c>
      <c r="EL4" s="176"/>
      <c r="EM4" s="176"/>
      <c r="EN4" s="176"/>
      <c r="EO4" s="176"/>
      <c r="EP4" s="176"/>
      <c r="EQ4" s="177"/>
      <c r="ER4" s="175">
        <f t="shared" ref="ER4" si="2">ER5</f>
        <v>45796</v>
      </c>
      <c r="ES4" s="176"/>
      <c r="ET4" s="176"/>
      <c r="EU4" s="176"/>
      <c r="EV4" s="176"/>
      <c r="EW4" s="176"/>
      <c r="EX4" s="177"/>
      <c r="EY4" s="175">
        <f t="shared" ref="EY4" si="3">EY5</f>
        <v>45803</v>
      </c>
      <c r="EZ4" s="176"/>
      <c r="FA4" s="176"/>
      <c r="FB4" s="176"/>
      <c r="FC4" s="176"/>
      <c r="FD4" s="176"/>
      <c r="FE4" s="177"/>
      <c r="FF4" s="175">
        <f t="shared" ref="FF4" si="4">FF5</f>
        <v>45810</v>
      </c>
      <c r="FG4" s="176"/>
      <c r="FH4" s="176"/>
      <c r="FI4" s="176"/>
      <c r="FJ4" s="176"/>
      <c r="FK4" s="176"/>
      <c r="FL4" s="177"/>
      <c r="FM4" s="175">
        <f t="shared" ref="FM4" si="5">FM5</f>
        <v>45817</v>
      </c>
      <c r="FN4" s="176"/>
      <c r="FO4" s="176"/>
      <c r="FP4" s="176"/>
      <c r="FQ4" s="176"/>
      <c r="FR4" s="176"/>
      <c r="FS4" s="177"/>
      <c r="FT4" s="175">
        <f t="shared" ref="FT4" si="6">FT5</f>
        <v>45824</v>
      </c>
      <c r="FU4" s="176"/>
      <c r="FV4" s="176"/>
      <c r="FW4" s="176"/>
      <c r="FX4" s="176"/>
      <c r="FY4" s="176"/>
      <c r="FZ4" s="177"/>
      <c r="GA4" s="175">
        <f t="shared" ref="GA4" si="7">GA5</f>
        <v>45831</v>
      </c>
      <c r="GB4" s="176"/>
      <c r="GC4" s="176"/>
      <c r="GD4" s="176"/>
      <c r="GE4" s="176"/>
      <c r="GF4" s="176"/>
      <c r="GG4" s="177"/>
      <c r="GH4" s="175">
        <f t="shared" ref="GH4" si="8">GH5</f>
        <v>45838</v>
      </c>
      <c r="GI4" s="176"/>
      <c r="GJ4" s="176"/>
      <c r="GK4" s="176"/>
      <c r="GL4" s="176"/>
      <c r="GM4" s="176"/>
      <c r="GN4" s="177"/>
      <c r="GO4" s="175">
        <f t="shared" ref="GO4" si="9">GO5</f>
        <v>45845</v>
      </c>
      <c r="GP4" s="176"/>
      <c r="GQ4" s="176"/>
      <c r="GR4" s="176"/>
      <c r="GS4" s="176"/>
      <c r="GT4" s="176"/>
      <c r="GU4" s="177"/>
      <c r="GV4" s="175">
        <f t="shared" ref="GV4" si="10">GV5</f>
        <v>45852</v>
      </c>
      <c r="GW4" s="176"/>
      <c r="GX4" s="176"/>
      <c r="GY4" s="176"/>
      <c r="GZ4" s="176"/>
      <c r="HA4" s="176"/>
      <c r="HB4" s="177"/>
      <c r="HC4" s="175">
        <f t="shared" ref="HC4" si="11">HC5</f>
        <v>45859</v>
      </c>
      <c r="HD4" s="176"/>
      <c r="HE4" s="176"/>
      <c r="HF4" s="176"/>
      <c r="HG4" s="176"/>
      <c r="HH4" s="176"/>
      <c r="HI4" s="177"/>
      <c r="HJ4" s="175">
        <f t="shared" ref="HJ4" si="12">HJ5</f>
        <v>45866</v>
      </c>
      <c r="HK4" s="176"/>
      <c r="HL4" s="176"/>
      <c r="HM4" s="176"/>
      <c r="HN4" s="176"/>
      <c r="HO4" s="176"/>
      <c r="HP4" s="177"/>
      <c r="HQ4" s="175">
        <f t="shared" ref="HQ4" si="13">HQ5</f>
        <v>45873</v>
      </c>
      <c r="HR4" s="176"/>
      <c r="HS4" s="176"/>
      <c r="HT4" s="176"/>
      <c r="HU4" s="176"/>
      <c r="HV4" s="176"/>
      <c r="HW4" s="177"/>
      <c r="HX4" s="175">
        <f t="shared" ref="HX4" si="14">HX5</f>
        <v>45880</v>
      </c>
      <c r="HY4" s="176"/>
      <c r="HZ4" s="176"/>
      <c r="IA4" s="176"/>
      <c r="IB4" s="176"/>
      <c r="IC4" s="176"/>
      <c r="ID4" s="177"/>
      <c r="IE4" s="175">
        <f t="shared" ref="IE4" si="15">IE5</f>
        <v>45887</v>
      </c>
      <c r="IF4" s="176"/>
      <c r="IG4" s="176"/>
      <c r="IH4" s="176"/>
      <c r="II4" s="176"/>
      <c r="IJ4" s="176"/>
      <c r="IK4" s="177"/>
      <c r="IL4" s="175">
        <f t="shared" ref="IL4" si="16">IL5</f>
        <v>45894</v>
      </c>
      <c r="IM4" s="176"/>
      <c r="IN4" s="176"/>
      <c r="IO4" s="176"/>
      <c r="IP4" s="176"/>
      <c r="IQ4" s="176"/>
      <c r="IR4" s="177"/>
      <c r="IS4" s="175">
        <f t="shared" ref="IS4" si="17">IS5</f>
        <v>45901</v>
      </c>
      <c r="IT4" s="176"/>
      <c r="IU4" s="176"/>
      <c r="IV4" s="176"/>
      <c r="IW4" s="176"/>
      <c r="IX4" s="176"/>
      <c r="IY4" s="177"/>
      <c r="IZ4" s="175">
        <f t="shared" ref="IZ4" si="18">IZ5</f>
        <v>45908</v>
      </c>
      <c r="JA4" s="176"/>
      <c r="JB4" s="176"/>
      <c r="JC4" s="176"/>
      <c r="JD4" s="176"/>
      <c r="JE4" s="176"/>
      <c r="JF4" s="177"/>
      <c r="JG4" s="175">
        <f t="shared" ref="JG4" si="19">JG5</f>
        <v>45915</v>
      </c>
      <c r="JH4" s="176"/>
      <c r="JI4" s="176"/>
      <c r="JJ4" s="176"/>
      <c r="JK4" s="176"/>
      <c r="JL4" s="176"/>
      <c r="JM4" s="177"/>
      <c r="JN4" s="175">
        <f t="shared" ref="JN4" si="20">JN5</f>
        <v>45922</v>
      </c>
      <c r="JO4" s="176"/>
      <c r="JP4" s="176"/>
      <c r="JQ4" s="176"/>
      <c r="JR4" s="176"/>
      <c r="JS4" s="176"/>
      <c r="JT4" s="177"/>
      <c r="JU4" s="175">
        <f t="shared" ref="JU4" si="21">JU5</f>
        <v>45929</v>
      </c>
      <c r="JV4" s="176"/>
      <c r="JW4" s="176"/>
      <c r="JX4" s="176"/>
      <c r="JY4" s="176"/>
      <c r="JZ4" s="176"/>
      <c r="KA4" s="177"/>
      <c r="KB4" s="175">
        <f t="shared" ref="KB4" si="22">KB5</f>
        <v>45936</v>
      </c>
      <c r="KC4" s="176"/>
      <c r="KD4" s="176"/>
      <c r="KE4" s="176"/>
      <c r="KF4" s="176"/>
      <c r="KG4" s="176"/>
      <c r="KH4" s="177"/>
      <c r="KI4" s="175">
        <f t="shared" ref="KI4" si="23">KI5</f>
        <v>45943</v>
      </c>
      <c r="KJ4" s="176"/>
      <c r="KK4" s="176"/>
      <c r="KL4" s="176"/>
      <c r="KM4" s="176"/>
      <c r="KN4" s="176"/>
      <c r="KO4" s="177"/>
      <c r="KP4" s="175">
        <f t="shared" ref="KP4" si="24">KP5</f>
        <v>45950</v>
      </c>
      <c r="KQ4" s="176"/>
      <c r="KR4" s="176"/>
      <c r="KS4" s="176"/>
      <c r="KT4" s="176"/>
      <c r="KU4" s="176"/>
      <c r="KV4" s="177"/>
      <c r="KW4" s="175">
        <f t="shared" ref="KW4" si="25">KW5</f>
        <v>45957</v>
      </c>
      <c r="KX4" s="176"/>
      <c r="KY4" s="176"/>
      <c r="KZ4" s="176"/>
      <c r="LA4" s="176"/>
      <c r="LB4" s="176"/>
      <c r="LC4" s="177"/>
      <c r="LD4" s="175">
        <f t="shared" ref="LD4" si="26">LD5</f>
        <v>45964</v>
      </c>
      <c r="LE4" s="176"/>
      <c r="LF4" s="176"/>
      <c r="LG4" s="176"/>
      <c r="LH4" s="176"/>
      <c r="LI4" s="176"/>
      <c r="LJ4" s="177"/>
      <c r="LK4" s="175">
        <f t="shared" ref="LK4" si="27">LK5</f>
        <v>45971</v>
      </c>
      <c r="LL4" s="176"/>
      <c r="LM4" s="176"/>
      <c r="LN4" s="176"/>
      <c r="LO4" s="176"/>
      <c r="LP4" s="176"/>
      <c r="LQ4" s="177"/>
      <c r="LR4" s="175">
        <f t="shared" ref="LR4" si="28">LR5</f>
        <v>45978</v>
      </c>
      <c r="LS4" s="175"/>
      <c r="LT4" s="175"/>
      <c r="LU4" s="175"/>
      <c r="LV4" s="175"/>
      <c r="LW4" s="175"/>
      <c r="LX4" s="175"/>
      <c r="LY4" s="175">
        <f t="shared" ref="LY4" si="29">LY5</f>
        <v>45985</v>
      </c>
      <c r="LZ4" s="176"/>
      <c r="MA4" s="176"/>
      <c r="MB4" s="176"/>
      <c r="MC4" s="176"/>
      <c r="MD4" s="176"/>
      <c r="ME4" s="177"/>
      <c r="MF4" s="175">
        <f t="shared" ref="MF4" si="30">MF5</f>
        <v>45992</v>
      </c>
      <c r="MG4" s="176"/>
      <c r="MH4" s="176"/>
      <c r="MI4" s="176"/>
      <c r="MJ4" s="176"/>
      <c r="MK4" s="176"/>
      <c r="ML4" s="177"/>
    </row>
    <row r="5" spans="1:350" ht="15" customHeight="1" x14ac:dyDescent="0.35">
      <c r="A5" s="34" t="s">
        <v>169</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30" customHeight="1" thickBot="1" x14ac:dyDescent="0.4">
      <c r="A6" s="34" t="s">
        <v>170</v>
      </c>
      <c r="B6" s="8" t="s">
        <v>171</v>
      </c>
      <c r="C6" s="9" t="s">
        <v>172</v>
      </c>
      <c r="D6" s="126" t="s">
        <v>173</v>
      </c>
      <c r="E6" s="126" t="s">
        <v>174</v>
      </c>
      <c r="F6" s="9"/>
      <c r="G6" s="9" t="s">
        <v>175</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30" hidden="1" customHeight="1" thickBot="1" x14ac:dyDescent="0.4">
      <c r="A7" s="33" t="s">
        <v>176</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4" customHeight="1" thickBot="1" x14ac:dyDescent="0.4">
      <c r="A8" s="33"/>
      <c r="B8" s="181" t="s">
        <v>177</v>
      </c>
      <c r="C8" s="181"/>
      <c r="D8" s="181"/>
      <c r="E8" s="181"/>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18" customHeight="1" outlineLevel="1" thickBot="1" x14ac:dyDescent="0.4">
      <c r="A9" s="34" t="s">
        <v>178</v>
      </c>
      <c r="B9" s="178" t="s">
        <v>179</v>
      </c>
      <c r="C9" s="178"/>
      <c r="D9" s="178"/>
      <c r="E9" s="178"/>
      <c r="F9" s="14"/>
      <c r="G9" s="14" t="str">
        <f t="shared" ref="G9:G163"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12" customHeight="1" outlineLevel="1" thickBot="1" x14ac:dyDescent="0.4">
      <c r="A10" s="34" t="s">
        <v>180</v>
      </c>
      <c r="B10" s="93"/>
      <c r="C10" s="40" t="s">
        <v>113</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12" customHeight="1" outlineLevel="1" thickBot="1" x14ac:dyDescent="0.4">
      <c r="A11" s="34"/>
      <c r="B11" s="93"/>
      <c r="C11" s="40" t="s">
        <v>132</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12" customHeight="1" outlineLevel="1" thickBot="1" x14ac:dyDescent="0.4">
      <c r="A12" s="34" t="s">
        <v>181</v>
      </c>
      <c r="B12" s="93"/>
      <c r="C12" s="40" t="s">
        <v>122</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12" customHeight="1" outlineLevel="1" thickBot="1" x14ac:dyDescent="0.4">
      <c r="A13" s="33"/>
      <c r="B13" s="93"/>
      <c r="C13" s="40" t="s">
        <v>182</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12" customHeight="1" outlineLevel="1" thickBot="1" x14ac:dyDescent="0.4">
      <c r="A14" s="33"/>
      <c r="B14" s="46"/>
      <c r="C14" s="40" t="s">
        <v>183</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12" customHeight="1" outlineLevel="1" thickBot="1" x14ac:dyDescent="0.4">
      <c r="A15" s="33"/>
      <c r="B15" s="94"/>
      <c r="C15" s="40" t="s">
        <v>116</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12" customHeight="1" outlineLevel="1" thickBot="1" x14ac:dyDescent="0.4">
      <c r="A16" s="33"/>
      <c r="B16" s="94"/>
      <c r="C16" s="40" t="s">
        <v>38</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12" customHeight="1" outlineLevel="1" thickBot="1" x14ac:dyDescent="0.4">
      <c r="A17" s="33"/>
      <c r="B17" s="94"/>
      <c r="C17" s="40" t="s">
        <v>96</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12" customHeight="1" outlineLevel="1" thickBot="1" x14ac:dyDescent="0.4">
      <c r="A18" s="33"/>
      <c r="B18" s="40"/>
      <c r="C18" s="40" t="s">
        <v>102</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12" customHeight="1" outlineLevel="1" thickBot="1" x14ac:dyDescent="0.4">
      <c r="A19" s="33"/>
      <c r="B19" s="40"/>
      <c r="C19" s="40" t="s">
        <v>77</v>
      </c>
      <c r="D19" s="127">
        <f t="shared" ref="D19:D41"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12" customHeight="1" outlineLevel="1" thickBot="1" x14ac:dyDescent="0.4">
      <c r="A20" s="33"/>
      <c r="B20" s="40"/>
      <c r="C20" s="40" t="s">
        <v>74</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12" customHeight="1" outlineLevel="1" thickBot="1" x14ac:dyDescent="0.4">
      <c r="A21" s="33"/>
      <c r="B21" s="40"/>
      <c r="C21" s="40" t="s">
        <v>90</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12" customHeight="1" outlineLevel="1" thickBot="1" x14ac:dyDescent="0.4">
      <c r="A22" s="33"/>
      <c r="B22" s="40"/>
      <c r="C22" s="40" t="s">
        <v>58</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12" customHeight="1" outlineLevel="1" thickBot="1" x14ac:dyDescent="0.4">
      <c r="A23" s="33"/>
      <c r="B23" s="40"/>
      <c r="C23" s="40" t="s">
        <v>55</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12" customHeight="1" outlineLevel="1" thickBot="1" x14ac:dyDescent="0.4">
      <c r="A24" s="33"/>
      <c r="B24" s="40"/>
      <c r="C24" s="40" t="s">
        <v>62</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12" customHeight="1" outlineLevel="1" thickBot="1" x14ac:dyDescent="0.4">
      <c r="A25" s="33"/>
      <c r="B25" s="40"/>
      <c r="C25" s="40" t="s">
        <v>128</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12" customHeight="1" outlineLevel="1" thickBot="1" x14ac:dyDescent="0.4">
      <c r="A26" s="33"/>
      <c r="B26" s="40"/>
      <c r="C26" s="40" t="s">
        <v>80</v>
      </c>
      <c r="D26" s="127">
        <f>D25+7</f>
        <v>45796</v>
      </c>
      <c r="E26" s="127">
        <f t="shared" ref="E26:E41"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12" customHeight="1" outlineLevel="1" thickBot="1" x14ac:dyDescent="0.4">
      <c r="A27" s="33"/>
      <c r="B27" s="40"/>
      <c r="C27" s="40" t="s">
        <v>35</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12" customHeight="1" outlineLevel="1" thickBot="1" x14ac:dyDescent="0.4">
      <c r="A28" s="33"/>
      <c r="B28" s="40"/>
      <c r="C28" s="40" t="s">
        <v>65</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12" customHeight="1" outlineLevel="1" thickBot="1" x14ac:dyDescent="0.4">
      <c r="A29" s="33"/>
      <c r="B29" s="40"/>
      <c r="C29" s="40" t="s">
        <v>32</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12" customHeight="1" outlineLevel="1" thickBot="1" x14ac:dyDescent="0.4">
      <c r="A30" s="33"/>
      <c r="B30" s="40"/>
      <c r="C30" s="40" t="s">
        <v>87</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12" customHeight="1" outlineLevel="1" thickBot="1" x14ac:dyDescent="0.4">
      <c r="A31" s="33"/>
      <c r="B31" s="40"/>
      <c r="C31" s="40" t="s">
        <v>99</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12" customHeight="1" outlineLevel="1" thickBot="1" x14ac:dyDescent="0.4">
      <c r="A32" s="33"/>
      <c r="B32" s="40"/>
      <c r="C32" s="40" t="s">
        <v>96</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12" customHeight="1" outlineLevel="1" thickBot="1" x14ac:dyDescent="0.4">
      <c r="A33" s="33"/>
      <c r="B33" s="40"/>
      <c r="C33" s="40" t="s">
        <v>71</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12" customHeight="1" outlineLevel="1" thickBot="1" x14ac:dyDescent="0.4">
      <c r="A34" s="33"/>
      <c r="B34" s="40"/>
      <c r="C34" s="40" t="s">
        <v>65</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12" customHeight="1" outlineLevel="1" thickBot="1" x14ac:dyDescent="0.4">
      <c r="A35" s="33"/>
      <c r="B35" s="164"/>
      <c r="C35" s="164" t="s">
        <v>35</v>
      </c>
      <c r="D35" s="165">
        <f t="shared" si="313"/>
        <v>45859</v>
      </c>
      <c r="E35" s="165">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12" customHeight="1" outlineLevel="1" thickBot="1" x14ac:dyDescent="0.4">
      <c r="A36" s="33"/>
      <c r="B36" s="164"/>
      <c r="C36" s="164" t="s">
        <v>128</v>
      </c>
      <c r="D36" s="165">
        <f t="shared" si="313"/>
        <v>45866</v>
      </c>
      <c r="E36" s="165">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12" customHeight="1" outlineLevel="1" thickBot="1" x14ac:dyDescent="0.4">
      <c r="A37" s="33"/>
      <c r="B37" s="40"/>
      <c r="C37" s="40" t="s">
        <v>110</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12" customHeight="1" outlineLevel="1" thickBot="1" x14ac:dyDescent="0.4">
      <c r="A38" s="33"/>
      <c r="B38" s="40"/>
      <c r="C38" s="40" t="s">
        <v>125</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12" customHeight="1" outlineLevel="1" thickBot="1" x14ac:dyDescent="0.4">
      <c r="A39" s="33"/>
      <c r="B39" s="40"/>
      <c r="C39" s="152" t="s">
        <v>90</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12" customHeight="1" outlineLevel="1" thickBot="1" x14ac:dyDescent="0.4">
      <c r="A40" s="33"/>
      <c r="B40" s="164"/>
      <c r="C40" s="164" t="s">
        <v>99</v>
      </c>
      <c r="D40" s="165">
        <f t="shared" si="313"/>
        <v>45894</v>
      </c>
      <c r="E40" s="165">
        <f t="shared" si="314"/>
        <v>45905</v>
      </c>
      <c r="F40" s="14"/>
      <c r="G40" s="14">
        <v>12</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12" customHeight="1" outlineLevel="1" thickBot="1" x14ac:dyDescent="0.4">
      <c r="A41" s="33"/>
      <c r="B41" s="40"/>
      <c r="C41" s="40" t="s">
        <v>119</v>
      </c>
      <c r="D41" s="127">
        <f t="shared" si="313"/>
        <v>45901</v>
      </c>
      <c r="E41" s="127">
        <f t="shared" si="314"/>
        <v>45912</v>
      </c>
      <c r="F41" s="14"/>
      <c r="G41" s="14">
        <v>12</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18" customHeight="1" outlineLevel="1" thickBot="1" x14ac:dyDescent="0.4">
      <c r="A42" s="34" t="s">
        <v>184</v>
      </c>
      <c r="B42" s="184" t="s">
        <v>185</v>
      </c>
      <c r="C42" s="184"/>
      <c r="D42" s="184"/>
      <c r="E42" s="184"/>
      <c r="F42" s="14"/>
      <c r="G42" s="14" t="str">
        <f t="shared" si="311"/>
        <v/>
      </c>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12" customHeight="1" outlineLevel="1" thickBot="1" x14ac:dyDescent="0.4">
      <c r="A43" s="34"/>
      <c r="B43" s="47" t="s">
        <v>186</v>
      </c>
      <c r="C43" s="42" t="s">
        <v>119</v>
      </c>
      <c r="D43" s="128">
        <v>45719</v>
      </c>
      <c r="E43" s="128">
        <f>D43+G43-1</f>
        <v>45732</v>
      </c>
      <c r="F43" s="14"/>
      <c r="G43" s="14">
        <v>14</v>
      </c>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12" customHeight="1" outlineLevel="1" thickBot="1" x14ac:dyDescent="0.4">
      <c r="A44" s="33"/>
      <c r="B44" s="47" t="s">
        <v>187</v>
      </c>
      <c r="C44" s="42" t="s">
        <v>188</v>
      </c>
      <c r="D44" s="128">
        <v>45768</v>
      </c>
      <c r="E44" s="128">
        <f t="shared" ref="E44:E52" si="315">D44+G44</f>
        <v>45828</v>
      </c>
      <c r="F44" s="14"/>
      <c r="G44" s="14">
        <v>60</v>
      </c>
      <c r="H44" s="29"/>
      <c r="I44" s="29"/>
      <c r="J44" s="29"/>
      <c r="K44" s="29"/>
      <c r="L44" s="29"/>
      <c r="M44" s="29"/>
      <c r="N44" s="29"/>
      <c r="O44" s="29"/>
      <c r="P44" s="29"/>
      <c r="Q44" s="29"/>
      <c r="R44" s="29"/>
      <c r="S44" s="29"/>
      <c r="T44" s="30"/>
      <c r="U44" s="30"/>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12" customHeight="1" outlineLevel="1" thickBot="1" x14ac:dyDescent="0.4">
      <c r="A45" s="33"/>
      <c r="B45" s="47" t="s">
        <v>189</v>
      </c>
      <c r="C45" s="42" t="s">
        <v>190</v>
      </c>
      <c r="D45" s="128">
        <v>45852</v>
      </c>
      <c r="E45" s="128">
        <f t="shared" si="315"/>
        <v>45911</v>
      </c>
      <c r="F45" s="14"/>
      <c r="G45" s="14">
        <v>59</v>
      </c>
      <c r="H45" s="29"/>
      <c r="I45" s="29"/>
      <c r="J45" s="29"/>
      <c r="K45" s="29"/>
      <c r="L45" s="29"/>
      <c r="M45" s="29"/>
      <c r="N45" s="29"/>
      <c r="O45" s="29"/>
      <c r="P45" s="29"/>
      <c r="Q45" s="29"/>
      <c r="R45" s="29"/>
      <c r="S45" s="29"/>
      <c r="T45" s="29"/>
      <c r="U45" s="29"/>
      <c r="V45" s="29"/>
      <c r="W45" s="29"/>
      <c r="X45" s="30"/>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12" customHeight="1" outlineLevel="1" thickBot="1" x14ac:dyDescent="0.4">
      <c r="A46" s="33"/>
      <c r="B46" s="47" t="s">
        <v>187</v>
      </c>
      <c r="C46" s="42" t="s">
        <v>80</v>
      </c>
      <c r="D46" s="128">
        <v>45852</v>
      </c>
      <c r="E46" s="128">
        <f t="shared" si="315"/>
        <v>45911</v>
      </c>
      <c r="F46" s="14"/>
      <c r="G46" s="14">
        <v>59</v>
      </c>
      <c r="H46" s="29"/>
      <c r="I46" s="29"/>
      <c r="J46" s="29"/>
      <c r="K46" s="29"/>
      <c r="L46" s="29"/>
      <c r="M46" s="29"/>
      <c r="N46" s="29"/>
      <c r="O46" s="29"/>
      <c r="P46" s="29"/>
      <c r="Q46" s="29"/>
      <c r="R46" s="29"/>
      <c r="S46" s="29"/>
      <c r="T46" s="29"/>
      <c r="U46" s="29"/>
      <c r="V46" s="29"/>
      <c r="W46" s="29"/>
      <c r="X46" s="30"/>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12" customHeight="1" outlineLevel="1" thickBot="1" x14ac:dyDescent="0.4">
      <c r="A47" s="33"/>
      <c r="B47" s="47" t="s">
        <v>189</v>
      </c>
      <c r="C47" s="42" t="s">
        <v>191</v>
      </c>
      <c r="D47" s="128">
        <v>45911</v>
      </c>
      <c r="E47" s="128">
        <f t="shared" si="315"/>
        <v>45967</v>
      </c>
      <c r="F47" s="14"/>
      <c r="G47" s="14">
        <v>56</v>
      </c>
      <c r="H47" s="29"/>
      <c r="I47" s="29"/>
      <c r="J47" s="29"/>
      <c r="K47" s="29"/>
      <c r="L47" s="29"/>
      <c r="M47" s="29"/>
      <c r="N47" s="29"/>
      <c r="O47" s="29"/>
      <c r="P47" s="29"/>
      <c r="Q47" s="29"/>
      <c r="R47" s="29"/>
      <c r="S47" s="29"/>
      <c r="T47" s="29"/>
      <c r="U47" s="29"/>
      <c r="V47" s="29"/>
      <c r="W47" s="29"/>
      <c r="X47" s="30"/>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12" customHeight="1" outlineLevel="1" thickBot="1" x14ac:dyDescent="0.4">
      <c r="A48" s="33"/>
      <c r="B48" s="47" t="s">
        <v>187</v>
      </c>
      <c r="C48" s="42" t="s">
        <v>192</v>
      </c>
      <c r="D48" s="128">
        <v>45904</v>
      </c>
      <c r="E48" s="128">
        <f t="shared" si="315"/>
        <v>45960</v>
      </c>
      <c r="F48" s="14"/>
      <c r="G48" s="14">
        <v>56</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12" customHeight="1" outlineLevel="1" thickBot="1" x14ac:dyDescent="0.4">
      <c r="A49" s="33"/>
      <c r="B49" s="47" t="s">
        <v>189</v>
      </c>
      <c r="C49" s="42" t="s">
        <v>32</v>
      </c>
      <c r="D49" s="128">
        <v>45967</v>
      </c>
      <c r="E49" s="128">
        <f t="shared" si="315"/>
        <v>46023</v>
      </c>
      <c r="F49" s="14"/>
      <c r="G49" s="14">
        <v>56</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12" customHeight="1" outlineLevel="1" thickBot="1" x14ac:dyDescent="0.4">
      <c r="A50" s="33"/>
      <c r="B50" s="47" t="s">
        <v>187</v>
      </c>
      <c r="C50" s="42" t="s">
        <v>188</v>
      </c>
      <c r="D50" s="128">
        <v>45960</v>
      </c>
      <c r="E50" s="128">
        <f t="shared" si="315"/>
        <v>46016</v>
      </c>
      <c r="F50" s="14"/>
      <c r="G50" s="14">
        <v>56</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12" customHeight="1" outlineLevel="1" thickBot="1" x14ac:dyDescent="0.4">
      <c r="A51" s="33"/>
      <c r="B51" s="47" t="s">
        <v>189</v>
      </c>
      <c r="C51" s="42"/>
      <c r="D51" s="128">
        <v>46023</v>
      </c>
      <c r="E51" s="128">
        <f t="shared" si="315"/>
        <v>46079</v>
      </c>
      <c r="F51" s="14"/>
      <c r="G51" s="14">
        <v>56</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12" customHeight="1" outlineLevel="1" thickBot="1" x14ac:dyDescent="0.4">
      <c r="A52" s="33"/>
      <c r="B52" s="47" t="s">
        <v>187</v>
      </c>
      <c r="C52" s="42"/>
      <c r="D52" s="128">
        <v>46016</v>
      </c>
      <c r="E52" s="128">
        <f t="shared" si="315"/>
        <v>46072</v>
      </c>
      <c r="F52" s="14"/>
      <c r="G52" s="14">
        <v>56</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12" customHeight="1" outlineLevel="1" thickBot="1" x14ac:dyDescent="0.4">
      <c r="A53" s="33"/>
      <c r="B53" s="47" t="s">
        <v>189</v>
      </c>
      <c r="C53" s="42"/>
      <c r="D53" s="128">
        <v>46079</v>
      </c>
      <c r="E53" s="128">
        <f>D53+G53</f>
        <v>46135</v>
      </c>
      <c r="F53" s="14"/>
      <c r="G53" s="14">
        <v>56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18" customHeight="1" outlineLevel="1" thickBot="1" x14ac:dyDescent="0.4">
      <c r="A54" s="33" t="s">
        <v>193</v>
      </c>
      <c r="B54" s="185" t="s">
        <v>194</v>
      </c>
      <c r="C54" s="185"/>
      <c r="D54" s="185"/>
      <c r="E54" s="185"/>
      <c r="F54" s="14"/>
      <c r="G54" s="14" t="str">
        <f t="shared" si="311"/>
        <v/>
      </c>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12" customHeight="1" outlineLevel="1" thickBot="1" x14ac:dyDescent="0.4">
      <c r="A55" s="33"/>
      <c r="B55" s="88" t="s">
        <v>187</v>
      </c>
      <c r="C55" s="153" t="s">
        <v>192</v>
      </c>
      <c r="D55" s="129">
        <v>45774</v>
      </c>
      <c r="E55" s="129">
        <f>D55+G55</f>
        <v>45819</v>
      </c>
      <c r="F55" s="14"/>
      <c r="G55" s="14">
        <v>45</v>
      </c>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12" customHeight="1" outlineLevel="1" thickBot="1" x14ac:dyDescent="0.4">
      <c r="A56" s="33" t="s">
        <v>193</v>
      </c>
      <c r="B56" s="186" t="s">
        <v>195</v>
      </c>
      <c r="C56" s="186"/>
      <c r="D56" s="186"/>
      <c r="E56" s="186"/>
      <c r="F56" s="14"/>
      <c r="G56" s="14" t="str">
        <f t="shared" si="311"/>
        <v/>
      </c>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12" customHeight="1" outlineLevel="1" thickBot="1" x14ac:dyDescent="0.4">
      <c r="A57" s="33"/>
      <c r="B57" s="48" t="s">
        <v>196</v>
      </c>
      <c r="C57" s="44" t="s">
        <v>197</v>
      </c>
      <c r="D57" s="130">
        <v>45635</v>
      </c>
      <c r="E57" s="130">
        <v>45681</v>
      </c>
      <c r="F57" s="14"/>
      <c r="G57" s="14">
        <v>7</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12" customHeight="1" outlineLevel="1" thickBot="1" x14ac:dyDescent="0.4">
      <c r="A58" s="33"/>
      <c r="B58" s="86" t="s">
        <v>196</v>
      </c>
      <c r="C58" s="154" t="s">
        <v>198</v>
      </c>
      <c r="D58" s="131">
        <v>45698</v>
      </c>
      <c r="E58" s="131">
        <v>45757</v>
      </c>
      <c r="F58" s="14"/>
      <c r="G58" s="14">
        <v>7</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18" customHeight="1" outlineLevel="1" thickBot="1" x14ac:dyDescent="0.4">
      <c r="A59" s="33" t="s">
        <v>193</v>
      </c>
      <c r="B59" s="187" t="s">
        <v>199</v>
      </c>
      <c r="C59" s="187"/>
      <c r="D59" s="187"/>
      <c r="E59" s="187"/>
      <c r="F59" s="14"/>
      <c r="G59" s="14" t="str">
        <f t="shared" si="311"/>
        <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12" customHeight="1" outlineLevel="1" thickBot="1" x14ac:dyDescent="0.4">
      <c r="A60" s="33"/>
      <c r="B60" s="89" t="s">
        <v>200</v>
      </c>
      <c r="C60" s="155" t="s">
        <v>201</v>
      </c>
      <c r="D60" s="132">
        <v>45866</v>
      </c>
      <c r="E60" s="132">
        <v>45891</v>
      </c>
      <c r="F60" s="14"/>
      <c r="G60" s="14">
        <f>E60-D60</f>
        <v>25</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12" customHeight="1" outlineLevel="1" thickBot="1" x14ac:dyDescent="0.4">
      <c r="A61" s="33"/>
      <c r="B61" s="89" t="s">
        <v>200</v>
      </c>
      <c r="C61" s="155" t="s">
        <v>202</v>
      </c>
      <c r="D61" s="132">
        <v>45922</v>
      </c>
      <c r="E61" s="132">
        <v>45975</v>
      </c>
      <c r="F61" s="14"/>
      <c r="G61" s="14">
        <f t="shared" ref="G61:G63" si="316">E61-D61</f>
        <v>53</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12" customHeight="1" outlineLevel="1" thickBot="1" x14ac:dyDescent="0.4">
      <c r="A62" s="33"/>
      <c r="B62" s="49" t="s">
        <v>203</v>
      </c>
      <c r="C62" s="155" t="s">
        <v>204</v>
      </c>
      <c r="D62" s="132">
        <v>45985</v>
      </c>
      <c r="E62" s="132">
        <v>46038</v>
      </c>
      <c r="F62" s="14"/>
      <c r="G62" s="14">
        <f t="shared" si="316"/>
        <v>53</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12" customHeight="1" outlineLevel="1" thickBot="1" x14ac:dyDescent="0.4">
      <c r="A63" s="33"/>
      <c r="B63" s="49" t="s">
        <v>203</v>
      </c>
      <c r="C63" s="155" t="s">
        <v>205</v>
      </c>
      <c r="D63" s="132">
        <v>45676</v>
      </c>
      <c r="E63" s="132">
        <v>45729</v>
      </c>
      <c r="F63" s="14"/>
      <c r="G63" s="14">
        <f t="shared" si="316"/>
        <v>53</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4" customHeight="1" thickBot="1" x14ac:dyDescent="0.4">
      <c r="A64" s="33"/>
      <c r="B64" s="181" t="s">
        <v>206</v>
      </c>
      <c r="C64" s="181"/>
      <c r="D64" s="181"/>
      <c r="E64" s="181"/>
      <c r="F64" s="14"/>
      <c r="G64" s="14"/>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18" customHeight="1" outlineLevel="1" thickBot="1" x14ac:dyDescent="0.4">
      <c r="A65" s="34" t="s">
        <v>184</v>
      </c>
      <c r="B65" s="18" t="s">
        <v>207</v>
      </c>
      <c r="C65" s="41"/>
      <c r="D65" s="133"/>
      <c r="E65" s="134"/>
      <c r="F65" s="14"/>
      <c r="G65" s="14" t="str">
        <f t="shared" si="311"/>
        <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12" customHeight="1" outlineLevel="1" thickBot="1" x14ac:dyDescent="0.4">
      <c r="A66" s="33"/>
      <c r="B66" s="47" t="s">
        <v>208</v>
      </c>
      <c r="C66" s="42" t="s">
        <v>113</v>
      </c>
      <c r="D66" s="128">
        <v>45820</v>
      </c>
      <c r="E66" s="128">
        <f>D66+G66-1</f>
        <v>45873</v>
      </c>
      <c r="F66" s="14"/>
      <c r="G66" s="14">
        <v>54</v>
      </c>
      <c r="H66" s="29"/>
      <c r="I66" s="29"/>
      <c r="J66" s="29"/>
      <c r="K66" s="29"/>
      <c r="L66" s="29"/>
      <c r="M66" s="29"/>
      <c r="N66" s="29"/>
      <c r="O66" s="29"/>
      <c r="P66" s="29"/>
      <c r="Q66" s="29"/>
      <c r="R66" s="29"/>
      <c r="S66" s="29"/>
      <c r="T66" s="30"/>
      <c r="U66" s="30"/>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12" customHeight="1" outlineLevel="1" thickBot="1" x14ac:dyDescent="0.4">
      <c r="A67" s="33"/>
      <c r="B67" s="47" t="s">
        <v>209</v>
      </c>
      <c r="C67" s="42" t="s">
        <v>77</v>
      </c>
      <c r="D67" s="128">
        <v>45855</v>
      </c>
      <c r="E67" s="128">
        <f>D67+G67</f>
        <v>45911</v>
      </c>
      <c r="F67" s="14"/>
      <c r="G67" s="14">
        <v>56</v>
      </c>
      <c r="H67" s="14">
        <v>54</v>
      </c>
      <c r="I67" s="29"/>
      <c r="J67" s="29"/>
      <c r="K67" s="29"/>
      <c r="L67" s="29"/>
      <c r="M67" s="29"/>
      <c r="N67" s="29"/>
      <c r="O67" s="29"/>
      <c r="P67" s="29"/>
      <c r="Q67" s="29"/>
      <c r="R67" s="29"/>
      <c r="S67" s="29"/>
      <c r="T67" s="29"/>
      <c r="U67" s="29"/>
      <c r="V67" s="29"/>
      <c r="W67" s="29"/>
      <c r="X67" s="30"/>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12" customHeight="1" outlineLevel="1" thickBot="1" x14ac:dyDescent="0.4">
      <c r="A68" s="33"/>
      <c r="B68" s="47" t="s">
        <v>208</v>
      </c>
      <c r="C68" s="42" t="s">
        <v>38</v>
      </c>
      <c r="D68" s="128">
        <v>45876</v>
      </c>
      <c r="E68" s="128">
        <f t="shared" ref="E68:E88" si="317">D68+G68</f>
        <v>45932</v>
      </c>
      <c r="F68" s="14"/>
      <c r="G68" s="14">
        <v>56</v>
      </c>
      <c r="H68" s="14">
        <v>54</v>
      </c>
      <c r="I68" s="29"/>
      <c r="J68" s="29"/>
      <c r="K68" s="29"/>
      <c r="L68" s="29"/>
      <c r="M68" s="29"/>
      <c r="N68" s="29"/>
      <c r="O68" s="29"/>
      <c r="P68" s="29"/>
      <c r="Q68" s="29"/>
      <c r="R68" s="29"/>
      <c r="S68" s="29"/>
      <c r="T68" s="29"/>
      <c r="U68" s="29"/>
      <c r="V68" s="29"/>
      <c r="W68" s="29"/>
      <c r="X68" s="30"/>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12" customHeight="1" outlineLevel="1" thickBot="1" x14ac:dyDescent="0.4">
      <c r="A69" s="33"/>
      <c r="B69" s="47" t="s">
        <v>209</v>
      </c>
      <c r="C69" s="42" t="s">
        <v>128</v>
      </c>
      <c r="D69" s="128">
        <f t="shared" ref="D69:D72" si="318">E67</f>
        <v>45911</v>
      </c>
      <c r="E69" s="128">
        <f t="shared" si="317"/>
        <v>45967</v>
      </c>
      <c r="F69" s="14"/>
      <c r="G69" s="14">
        <v>56</v>
      </c>
      <c r="H69" s="14">
        <v>54</v>
      </c>
      <c r="I69" s="29"/>
      <c r="J69" s="29"/>
      <c r="K69" s="29"/>
      <c r="L69" s="29"/>
      <c r="M69" s="29"/>
      <c r="N69" s="29"/>
      <c r="O69" s="29"/>
      <c r="P69" s="29"/>
      <c r="Q69" s="29"/>
      <c r="R69" s="29"/>
      <c r="S69" s="29"/>
      <c r="T69" s="29"/>
      <c r="U69" s="29"/>
      <c r="V69" s="29"/>
      <c r="W69" s="29"/>
      <c r="X69" s="30"/>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12" customHeight="1" outlineLevel="1" thickBot="1" x14ac:dyDescent="0.4">
      <c r="A70" s="33"/>
      <c r="B70" s="47" t="s">
        <v>208</v>
      </c>
      <c r="C70" s="42" t="s">
        <v>35</v>
      </c>
      <c r="D70" s="128">
        <f t="shared" si="318"/>
        <v>45932</v>
      </c>
      <c r="E70" s="128">
        <f t="shared" si="317"/>
        <v>45988</v>
      </c>
      <c r="F70" s="14"/>
      <c r="G70" s="14">
        <v>56</v>
      </c>
      <c r="H70" s="14">
        <v>54</v>
      </c>
      <c r="I70" s="29"/>
      <c r="J70" s="29"/>
      <c r="K70" s="29"/>
      <c r="L70" s="29"/>
      <c r="M70" s="29"/>
      <c r="N70" s="29"/>
      <c r="O70" s="29"/>
      <c r="P70" s="29"/>
      <c r="Q70" s="29"/>
      <c r="R70" s="29"/>
      <c r="S70" s="29"/>
      <c r="T70" s="29"/>
      <c r="U70" s="29"/>
      <c r="V70" s="29"/>
      <c r="W70" s="29"/>
      <c r="X70" s="30"/>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12" customHeight="1" outlineLevel="1" thickBot="1" x14ac:dyDescent="0.4">
      <c r="A71" s="33"/>
      <c r="B71" s="47" t="s">
        <v>209</v>
      </c>
      <c r="C71" s="42" t="s">
        <v>99</v>
      </c>
      <c r="D71" s="128">
        <f t="shared" si="318"/>
        <v>45967</v>
      </c>
      <c r="E71" s="128">
        <f t="shared" si="317"/>
        <v>46023</v>
      </c>
      <c r="F71" s="14"/>
      <c r="G71" s="14">
        <v>56</v>
      </c>
      <c r="H71" s="14">
        <v>54</v>
      </c>
      <c r="I71" s="29"/>
      <c r="J71" s="29"/>
      <c r="K71" s="29"/>
      <c r="L71" s="29"/>
      <c r="M71" s="29"/>
      <c r="N71" s="29"/>
      <c r="O71" s="29"/>
      <c r="P71" s="29"/>
      <c r="Q71" s="29"/>
      <c r="R71" s="29"/>
      <c r="S71" s="29"/>
      <c r="T71" s="29"/>
      <c r="U71" s="29"/>
      <c r="V71" s="29"/>
      <c r="W71" s="29"/>
      <c r="X71" s="30"/>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12" customHeight="1" outlineLevel="1" thickBot="1" x14ac:dyDescent="0.4">
      <c r="A72" s="33"/>
      <c r="B72" s="47" t="s">
        <v>208</v>
      </c>
      <c r="C72" s="42" t="s">
        <v>190</v>
      </c>
      <c r="D72" s="128">
        <f t="shared" si="318"/>
        <v>45988</v>
      </c>
      <c r="E72" s="128">
        <f t="shared" si="317"/>
        <v>46044</v>
      </c>
      <c r="F72" s="14"/>
      <c r="G72" s="14">
        <v>56</v>
      </c>
      <c r="H72" s="14">
        <v>54</v>
      </c>
      <c r="I72" s="29"/>
      <c r="J72" s="29"/>
      <c r="K72" s="29"/>
      <c r="L72" s="29"/>
      <c r="M72" s="29"/>
      <c r="N72" s="29"/>
      <c r="O72" s="29"/>
      <c r="P72" s="29"/>
      <c r="Q72" s="29"/>
      <c r="R72" s="29"/>
      <c r="S72" s="29"/>
      <c r="T72" s="29"/>
      <c r="U72" s="29"/>
      <c r="V72" s="29"/>
      <c r="W72" s="29"/>
      <c r="X72" s="30"/>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12" customHeight="1" outlineLevel="1" thickBot="1" x14ac:dyDescent="0.4">
      <c r="A73" s="33"/>
      <c r="B73" s="163" t="s">
        <v>210</v>
      </c>
      <c r="C73" s="164"/>
      <c r="D73" s="165">
        <v>45995</v>
      </c>
      <c r="E73" s="165">
        <f t="shared" si="317"/>
        <v>46051</v>
      </c>
      <c r="F73" s="14"/>
      <c r="G73" s="14">
        <v>56</v>
      </c>
      <c r="H73" s="14"/>
      <c r="I73" s="29"/>
      <c r="J73" s="29"/>
      <c r="K73" s="29"/>
      <c r="L73" s="29"/>
      <c r="M73" s="29"/>
      <c r="N73" s="29"/>
      <c r="O73" s="29"/>
      <c r="P73" s="29"/>
      <c r="Q73" s="29"/>
      <c r="R73" s="29"/>
      <c r="S73" s="29"/>
      <c r="T73" s="29"/>
      <c r="U73" s="29"/>
      <c r="V73" s="29"/>
      <c r="W73" s="29"/>
      <c r="X73" s="30"/>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12" customHeight="1" outlineLevel="1" thickBot="1" x14ac:dyDescent="0.4">
      <c r="A74" s="33"/>
      <c r="B74" s="47" t="s">
        <v>209</v>
      </c>
      <c r="C74" s="42"/>
      <c r="D74" s="128">
        <f t="shared" ref="D74:D88" si="319">E71</f>
        <v>46023</v>
      </c>
      <c r="E74" s="128">
        <f t="shared" si="317"/>
        <v>46079</v>
      </c>
      <c r="F74" s="14"/>
      <c r="G74" s="14">
        <v>56</v>
      </c>
      <c r="H74" s="14">
        <v>54</v>
      </c>
      <c r="I74" s="29"/>
      <c r="J74" s="29"/>
      <c r="K74" s="29"/>
      <c r="L74" s="29"/>
      <c r="M74" s="29"/>
      <c r="N74" s="29"/>
      <c r="O74" s="29"/>
      <c r="P74" s="29"/>
      <c r="Q74" s="29"/>
      <c r="R74" s="29"/>
      <c r="S74" s="29"/>
      <c r="T74" s="29"/>
      <c r="U74" s="29"/>
      <c r="V74" s="29"/>
      <c r="W74" s="29"/>
      <c r="X74" s="30"/>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12" customHeight="1" outlineLevel="1" thickBot="1" x14ac:dyDescent="0.4">
      <c r="A75" s="33"/>
      <c r="B75" s="47" t="s">
        <v>208</v>
      </c>
      <c r="C75" s="42"/>
      <c r="D75" s="128">
        <f t="shared" si="319"/>
        <v>46044</v>
      </c>
      <c r="E75" s="128">
        <f t="shared" si="317"/>
        <v>46100</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12" customHeight="1" outlineLevel="1" thickBot="1" x14ac:dyDescent="0.4">
      <c r="A76" s="33"/>
      <c r="B76" s="163" t="s">
        <v>210</v>
      </c>
      <c r="C76" s="164"/>
      <c r="D76" s="165">
        <f t="shared" si="319"/>
        <v>46051</v>
      </c>
      <c r="E76" s="165">
        <f t="shared" si="317"/>
        <v>46107</v>
      </c>
      <c r="F76" s="14"/>
      <c r="G76" s="14">
        <v>56</v>
      </c>
      <c r="H76" s="14"/>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12" customHeight="1" outlineLevel="1" thickBot="1" x14ac:dyDescent="0.4">
      <c r="A77" s="33"/>
      <c r="B77" s="47" t="s">
        <v>209</v>
      </c>
      <c r="C77" s="42"/>
      <c r="D77" s="128">
        <f t="shared" si="319"/>
        <v>46079</v>
      </c>
      <c r="E77" s="128">
        <f t="shared" si="317"/>
        <v>46135</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12" customHeight="1" outlineLevel="1" thickBot="1" x14ac:dyDescent="0.4">
      <c r="A78" s="33"/>
      <c r="B78" s="47" t="s">
        <v>208</v>
      </c>
      <c r="C78" s="42"/>
      <c r="D78" s="128">
        <f t="shared" si="319"/>
        <v>46100</v>
      </c>
      <c r="E78" s="128">
        <f t="shared" si="317"/>
        <v>46156</v>
      </c>
      <c r="F78" s="14"/>
      <c r="G78" s="14">
        <v>56</v>
      </c>
      <c r="H78" s="14"/>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12" customHeight="1" outlineLevel="1" thickBot="1" x14ac:dyDescent="0.4">
      <c r="A79" s="33"/>
      <c r="B79" s="163" t="s">
        <v>210</v>
      </c>
      <c r="C79" s="164"/>
      <c r="D79" s="165">
        <f t="shared" si="319"/>
        <v>46107</v>
      </c>
      <c r="E79" s="165">
        <f t="shared" si="317"/>
        <v>46163</v>
      </c>
      <c r="F79" s="14"/>
      <c r="G79" s="14">
        <v>56</v>
      </c>
      <c r="H79" s="14"/>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12" customHeight="1" outlineLevel="1" thickBot="1" x14ac:dyDescent="0.4">
      <c r="A80" s="33"/>
      <c r="B80" s="47" t="s">
        <v>209</v>
      </c>
      <c r="C80" s="42"/>
      <c r="D80" s="128">
        <f t="shared" si="319"/>
        <v>46135</v>
      </c>
      <c r="E80" s="128">
        <f t="shared" si="317"/>
        <v>46191</v>
      </c>
      <c r="F80" s="14"/>
      <c r="G80" s="14">
        <v>56</v>
      </c>
      <c r="H80" s="14"/>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12" customHeight="1" outlineLevel="1" thickBot="1" x14ac:dyDescent="0.4">
      <c r="A81" s="33"/>
      <c r="B81" s="47" t="s">
        <v>208</v>
      </c>
      <c r="C81" s="42"/>
      <c r="D81" s="128">
        <f t="shared" si="319"/>
        <v>46156</v>
      </c>
      <c r="E81" s="128">
        <f t="shared" si="317"/>
        <v>46212</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12" customHeight="1" outlineLevel="1" thickBot="1" x14ac:dyDescent="0.4">
      <c r="A82" s="33"/>
      <c r="B82" s="163" t="s">
        <v>210</v>
      </c>
      <c r="C82" s="164"/>
      <c r="D82" s="165">
        <f t="shared" si="319"/>
        <v>46163</v>
      </c>
      <c r="E82" s="165">
        <f t="shared" si="317"/>
        <v>46219</v>
      </c>
      <c r="F82" s="14"/>
      <c r="G82" s="14">
        <v>56</v>
      </c>
      <c r="H82" s="14"/>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12" customHeight="1" outlineLevel="1" thickBot="1" x14ac:dyDescent="0.4">
      <c r="A83" s="33"/>
      <c r="B83" s="47" t="s">
        <v>209</v>
      </c>
      <c r="C83" s="42"/>
      <c r="D83" s="128">
        <f t="shared" si="319"/>
        <v>46191</v>
      </c>
      <c r="E83" s="128">
        <f t="shared" si="317"/>
        <v>46247</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12" customHeight="1" outlineLevel="1" thickBot="1" x14ac:dyDescent="0.4">
      <c r="A84" s="33"/>
      <c r="B84" s="47" t="s">
        <v>208</v>
      </c>
      <c r="C84" s="42"/>
      <c r="D84" s="128">
        <f t="shared" si="319"/>
        <v>46212</v>
      </c>
      <c r="E84" s="128">
        <f t="shared" si="317"/>
        <v>46268</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12" customHeight="1" outlineLevel="1" thickBot="1" x14ac:dyDescent="0.4">
      <c r="A85" s="33"/>
      <c r="B85" s="163" t="s">
        <v>210</v>
      </c>
      <c r="C85" s="164"/>
      <c r="D85" s="165">
        <f t="shared" si="319"/>
        <v>46219</v>
      </c>
      <c r="E85" s="165">
        <f t="shared" si="317"/>
        <v>46275</v>
      </c>
      <c r="F85" s="14"/>
      <c r="G85" s="14">
        <v>56</v>
      </c>
      <c r="H85" s="14"/>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12" customHeight="1" outlineLevel="1" thickBot="1" x14ac:dyDescent="0.4">
      <c r="A86" s="33"/>
      <c r="B86" s="47" t="s">
        <v>209</v>
      </c>
      <c r="C86" s="42"/>
      <c r="D86" s="128">
        <f t="shared" si="319"/>
        <v>46247</v>
      </c>
      <c r="E86" s="128">
        <f t="shared" si="317"/>
        <v>46303</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12" customHeight="1" outlineLevel="1" thickBot="1" x14ac:dyDescent="0.4">
      <c r="A87" s="33"/>
      <c r="B87" s="47" t="s">
        <v>208</v>
      </c>
      <c r="C87" s="42"/>
      <c r="D87" s="128">
        <f t="shared" si="319"/>
        <v>46268</v>
      </c>
      <c r="E87" s="128">
        <f t="shared" si="317"/>
        <v>46324</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12" customHeight="1" outlineLevel="1" thickBot="1" x14ac:dyDescent="0.4">
      <c r="A88" s="33"/>
      <c r="B88" s="163" t="s">
        <v>210</v>
      </c>
      <c r="C88" s="164"/>
      <c r="D88" s="165">
        <f t="shared" si="319"/>
        <v>46275</v>
      </c>
      <c r="E88" s="165">
        <f t="shared" si="317"/>
        <v>46331</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12" customHeight="1" outlineLevel="1" thickBot="1" x14ac:dyDescent="0.4">
      <c r="A89" s="33"/>
      <c r="B89" s="47"/>
      <c r="C89" s="42"/>
      <c r="D89" s="128"/>
      <c r="E89" s="128"/>
      <c r="F89" s="14"/>
      <c r="G89" s="14"/>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12" customHeight="1" outlineLevel="1" thickBot="1" x14ac:dyDescent="0.4">
      <c r="A90" s="33"/>
      <c r="B90" s="47"/>
      <c r="C90" s="42"/>
      <c r="D90" s="128"/>
      <c r="E90" s="128"/>
      <c r="F90" s="14"/>
      <c r="G90" s="14"/>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12" customHeight="1" outlineLevel="1" thickBot="1" x14ac:dyDescent="0.4">
      <c r="A91" s="33"/>
      <c r="B91" s="47"/>
      <c r="C91" s="42"/>
      <c r="D91" s="128"/>
      <c r="E91" s="128"/>
      <c r="F91" s="14"/>
      <c r="G91" s="14"/>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12" customHeight="1" outlineLevel="1" thickBot="1" x14ac:dyDescent="0.4">
      <c r="A92" s="33"/>
      <c r="B92" s="47"/>
      <c r="C92" s="42"/>
      <c r="D92" s="128"/>
      <c r="E92" s="128"/>
      <c r="F92" s="14"/>
      <c r="G92" s="14"/>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12" customHeight="1" outlineLevel="1" thickBot="1" x14ac:dyDescent="0.4">
      <c r="A93" s="33"/>
      <c r="B93" s="47"/>
      <c r="C93" s="42"/>
      <c r="D93" s="128"/>
      <c r="E93" s="128"/>
      <c r="F93" s="14"/>
      <c r="G93" s="14"/>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12" customHeight="1" outlineLevel="1" thickBot="1" x14ac:dyDescent="0.4">
      <c r="A94" s="33"/>
      <c r="B94" s="47"/>
      <c r="C94" s="42"/>
      <c r="D94" s="128"/>
      <c r="E94" s="128"/>
      <c r="F94" s="14"/>
      <c r="G94" s="14"/>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12" customHeight="1" outlineLevel="1" thickBot="1" x14ac:dyDescent="0.4">
      <c r="A95" s="33"/>
      <c r="B95" s="47"/>
      <c r="C95" s="42"/>
      <c r="D95" s="128"/>
      <c r="E95" s="128"/>
      <c r="F95" s="14"/>
      <c r="G95" s="14"/>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12" customHeight="1" outlineLevel="1" thickBot="1" x14ac:dyDescent="0.4">
      <c r="A96" s="33"/>
      <c r="B96" s="47"/>
      <c r="C96" s="42"/>
      <c r="D96" s="128"/>
      <c r="E96" s="128"/>
      <c r="F96" s="14"/>
      <c r="G96" s="14"/>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18" customHeight="1" outlineLevel="1" thickBot="1" x14ac:dyDescent="0.4">
      <c r="A97" s="33"/>
      <c r="B97" s="24" t="s">
        <v>211</v>
      </c>
      <c r="C97" s="156"/>
      <c r="D97" s="135"/>
      <c r="E97" s="136"/>
      <c r="F97" s="14"/>
      <c r="G97" s="14"/>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12" customHeight="1" outlineLevel="1" thickBot="1" x14ac:dyDescent="0.4">
      <c r="A98" s="33"/>
      <c r="B98" s="89" t="s">
        <v>212</v>
      </c>
      <c r="C98" s="113" t="s">
        <v>83</v>
      </c>
      <c r="D98" s="137">
        <v>45754</v>
      </c>
      <c r="E98" s="137">
        <f>D98+G98</f>
        <v>45758</v>
      </c>
      <c r="F98" s="14"/>
      <c r="G98" s="14">
        <v>4</v>
      </c>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12" customHeight="1" outlineLevel="1" thickBot="1" x14ac:dyDescent="0.4">
      <c r="A99" s="33"/>
      <c r="B99" s="89" t="s">
        <v>213</v>
      </c>
      <c r="C99" s="113" t="s">
        <v>190</v>
      </c>
      <c r="D99" s="137">
        <v>45782</v>
      </c>
      <c r="E99" s="137">
        <f>D99+G99-1</f>
        <v>45793</v>
      </c>
      <c r="F99" s="14"/>
      <c r="G99" s="14">
        <v>12</v>
      </c>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12" customHeight="1" outlineLevel="1" thickBot="1" x14ac:dyDescent="0.4">
      <c r="A100" s="33"/>
      <c r="B100" s="89" t="s">
        <v>214</v>
      </c>
      <c r="C100" s="113" t="s">
        <v>80</v>
      </c>
      <c r="D100" s="137">
        <f>D99+35</f>
        <v>45817</v>
      </c>
      <c r="E100" s="137">
        <f t="shared" ref="E100:E109" si="320">D100+G100-1</f>
        <v>45828</v>
      </c>
      <c r="F100" s="14"/>
      <c r="G100" s="14">
        <v>12</v>
      </c>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12" customHeight="1" outlineLevel="1" thickBot="1" x14ac:dyDescent="0.4">
      <c r="A101" s="33"/>
      <c r="B101" s="89" t="s">
        <v>213</v>
      </c>
      <c r="C101" s="113" t="s">
        <v>32</v>
      </c>
      <c r="D101" s="137">
        <f t="shared" ref="D101" si="321">D100+35</f>
        <v>45852</v>
      </c>
      <c r="E101" s="137">
        <f t="shared" si="320"/>
        <v>45863</v>
      </c>
      <c r="F101" s="14"/>
      <c r="G101" s="14">
        <v>12</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12" customHeight="1" outlineLevel="1" thickBot="1" x14ac:dyDescent="0.4">
      <c r="A102" s="33"/>
      <c r="B102" s="89" t="s">
        <v>213</v>
      </c>
      <c r="C102" s="113" t="s">
        <v>153</v>
      </c>
      <c r="D102" s="137">
        <v>45852</v>
      </c>
      <c r="E102" s="137">
        <f t="shared" si="320"/>
        <v>45856</v>
      </c>
      <c r="F102" s="14"/>
      <c r="G102" s="14">
        <v>5</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12" customHeight="1" outlineLevel="1" thickBot="1" x14ac:dyDescent="0.4">
      <c r="A103" s="33"/>
      <c r="B103" s="89" t="s">
        <v>213</v>
      </c>
      <c r="C103" s="113" t="s">
        <v>156</v>
      </c>
      <c r="D103" s="137">
        <v>45859</v>
      </c>
      <c r="E103" s="137">
        <f t="shared" si="320"/>
        <v>45863</v>
      </c>
      <c r="F103" s="14"/>
      <c r="G103" s="14">
        <v>5</v>
      </c>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12" customHeight="1" outlineLevel="1" thickBot="1" x14ac:dyDescent="0.4">
      <c r="A104" s="33"/>
      <c r="B104" s="89" t="s">
        <v>214</v>
      </c>
      <c r="C104" s="113" t="s">
        <v>74</v>
      </c>
      <c r="D104" s="137">
        <f>D101+35</f>
        <v>45887</v>
      </c>
      <c r="E104" s="137">
        <f t="shared" si="320"/>
        <v>45898</v>
      </c>
      <c r="F104" s="14"/>
      <c r="G104" s="14">
        <v>12</v>
      </c>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12" customHeight="1" outlineLevel="1" thickBot="1" x14ac:dyDescent="0.4">
      <c r="A105" s="33"/>
      <c r="B105" s="89" t="s">
        <v>214</v>
      </c>
      <c r="C105" s="113" t="s">
        <v>138</v>
      </c>
      <c r="D105" s="137">
        <f>D102+35</f>
        <v>45887</v>
      </c>
      <c r="E105" s="137">
        <f t="shared" si="320"/>
        <v>45891</v>
      </c>
      <c r="F105" s="14"/>
      <c r="G105" s="14">
        <v>5</v>
      </c>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12" customHeight="1" outlineLevel="1" thickBot="1" x14ac:dyDescent="0.4">
      <c r="A106" s="33"/>
      <c r="B106" s="89" t="s">
        <v>215</v>
      </c>
      <c r="C106" s="113" t="s">
        <v>19</v>
      </c>
      <c r="D106" s="137">
        <v>45894</v>
      </c>
      <c r="E106" s="137">
        <f t="shared" si="320"/>
        <v>45898</v>
      </c>
      <c r="F106" s="14"/>
      <c r="G106" s="14">
        <v>5</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12" customHeight="1" outlineLevel="1" thickBot="1" x14ac:dyDescent="0.4">
      <c r="A107" s="33"/>
      <c r="B107" s="89" t="s">
        <v>214</v>
      </c>
      <c r="C107" s="113" t="s">
        <v>102</v>
      </c>
      <c r="D107" s="137">
        <f>D104+35</f>
        <v>45922</v>
      </c>
      <c r="E107" s="137">
        <f t="shared" si="320"/>
        <v>45933</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12" customHeight="1" outlineLevel="1" thickBot="1" x14ac:dyDescent="0.4">
      <c r="A108" s="33"/>
      <c r="B108" s="89" t="s">
        <v>214</v>
      </c>
      <c r="C108" s="113" t="s">
        <v>135</v>
      </c>
      <c r="D108" s="137">
        <v>45922</v>
      </c>
      <c r="E108" s="137">
        <f t="shared" si="320"/>
        <v>45926</v>
      </c>
      <c r="F108" s="14"/>
      <c r="G108" s="14">
        <v>5</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12" customHeight="1" outlineLevel="1" thickBot="1" x14ac:dyDescent="0.4">
      <c r="A109" s="33"/>
      <c r="B109" s="89" t="s">
        <v>215</v>
      </c>
      <c r="C109" s="113" t="s">
        <v>22</v>
      </c>
      <c r="D109" s="137">
        <v>45929</v>
      </c>
      <c r="E109" s="137">
        <f t="shared" si="320"/>
        <v>45933</v>
      </c>
      <c r="F109" s="14"/>
      <c r="G109" s="14">
        <v>5</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12" customHeight="1" outlineLevel="1" thickBot="1" x14ac:dyDescent="0.4">
      <c r="A110" s="33"/>
      <c r="B110" s="166" t="s">
        <v>214</v>
      </c>
      <c r="C110" s="167" t="s">
        <v>80</v>
      </c>
      <c r="D110" s="168">
        <v>45950</v>
      </c>
      <c r="E110" s="168">
        <f t="shared" ref="E110:E115" si="322">D110+G110-1</f>
        <v>45961</v>
      </c>
      <c r="F110" s="169"/>
      <c r="G110" s="169">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12" customHeight="1" outlineLevel="1" thickBot="1" x14ac:dyDescent="0.4">
      <c r="A111" s="33"/>
      <c r="B111" s="166" t="s">
        <v>215</v>
      </c>
      <c r="C111" s="167" t="s">
        <v>15</v>
      </c>
      <c r="D111" s="168">
        <v>45950</v>
      </c>
      <c r="E111" s="168">
        <f t="shared" si="322"/>
        <v>45954</v>
      </c>
      <c r="F111" s="169"/>
      <c r="G111" s="169">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12" customHeight="1" outlineLevel="1" thickBot="1" x14ac:dyDescent="0.4">
      <c r="A112" s="33"/>
      <c r="B112" s="166" t="s">
        <v>213</v>
      </c>
      <c r="C112" s="167" t="s">
        <v>150</v>
      </c>
      <c r="D112" s="168">
        <v>45957</v>
      </c>
      <c r="E112" s="168">
        <f t="shared" si="322"/>
        <v>45961</v>
      </c>
      <c r="F112" s="169"/>
      <c r="G112" s="169">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12" customHeight="1" outlineLevel="1" thickBot="1" x14ac:dyDescent="0.4">
      <c r="A113" s="33"/>
      <c r="B113" s="166" t="s">
        <v>214</v>
      </c>
      <c r="C113" s="167" t="s">
        <v>74</v>
      </c>
      <c r="D113" s="168">
        <v>45964</v>
      </c>
      <c r="E113" s="168">
        <f t="shared" si="322"/>
        <v>45975</v>
      </c>
      <c r="F113" s="169"/>
      <c r="G113" s="169">
        <v>12</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12" customHeight="1" outlineLevel="1" thickBot="1" x14ac:dyDescent="0.4">
      <c r="A114" s="33"/>
      <c r="B114" s="166" t="s">
        <v>213</v>
      </c>
      <c r="C114" s="167" t="s">
        <v>147</v>
      </c>
      <c r="D114" s="168">
        <v>45964</v>
      </c>
      <c r="E114" s="168">
        <f t="shared" si="322"/>
        <v>45968</v>
      </c>
      <c r="F114" s="169"/>
      <c r="G114" s="169">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12" customHeight="1" outlineLevel="1" thickBot="1" x14ac:dyDescent="0.4">
      <c r="A115" s="33"/>
      <c r="B115" s="166" t="s">
        <v>213</v>
      </c>
      <c r="C115" s="167" t="s">
        <v>159</v>
      </c>
      <c r="D115" s="168">
        <v>45971</v>
      </c>
      <c r="E115" s="168">
        <f t="shared" si="322"/>
        <v>45975</v>
      </c>
      <c r="F115" s="169"/>
      <c r="G115" s="169">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12" customHeight="1" outlineLevel="1" thickBot="1" x14ac:dyDescent="0.4">
      <c r="A116" s="33"/>
      <c r="B116" s="89"/>
      <c r="C116" s="113"/>
      <c r="D116" s="137"/>
      <c r="E116" s="137"/>
      <c r="F116" s="14"/>
      <c r="G116" s="14"/>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12" customHeight="1" outlineLevel="1" thickBot="1" x14ac:dyDescent="0.4">
      <c r="A117" s="33"/>
      <c r="B117" s="89"/>
      <c r="C117" s="113"/>
      <c r="D117" s="137"/>
      <c r="E117" s="137"/>
      <c r="F117" s="14"/>
      <c r="G117" s="14"/>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18" customHeight="1" outlineLevel="1" thickBot="1" x14ac:dyDescent="0.4">
      <c r="A118" s="33" t="s">
        <v>193</v>
      </c>
      <c r="B118" s="87" t="s">
        <v>216</v>
      </c>
      <c r="C118" s="157"/>
      <c r="D118" s="138"/>
      <c r="E118" s="139"/>
      <c r="F118" s="14"/>
      <c r="G118" s="14" t="str">
        <f t="shared" si="311"/>
        <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12" customHeight="1" outlineLevel="1" thickBot="1" x14ac:dyDescent="0.4">
      <c r="A119" s="33"/>
      <c r="B119" s="88" t="s">
        <v>200</v>
      </c>
      <c r="C119" s="158" t="s">
        <v>217</v>
      </c>
      <c r="D119" s="129">
        <v>45769</v>
      </c>
      <c r="E119" s="129">
        <v>45856</v>
      </c>
      <c r="F119" s="14"/>
      <c r="G119" s="14">
        <v>87</v>
      </c>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12" customHeight="1" outlineLevel="1" thickBot="1" x14ac:dyDescent="0.4">
      <c r="A120" s="33"/>
      <c r="B120" s="90" t="s">
        <v>218</v>
      </c>
      <c r="C120" s="158" t="s">
        <v>219</v>
      </c>
      <c r="D120" s="129">
        <v>45838</v>
      </c>
      <c r="E120" s="129">
        <v>45884</v>
      </c>
      <c r="F120" s="14"/>
      <c r="G120" s="14">
        <v>46</v>
      </c>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12" customHeight="1" outlineLevel="1" thickBot="1" x14ac:dyDescent="0.4">
      <c r="A121" s="33"/>
      <c r="B121" s="90"/>
      <c r="C121" s="158"/>
      <c r="D121" s="129"/>
      <c r="E121" s="129"/>
      <c r="F121" s="14"/>
      <c r="G121" s="14"/>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12" customHeight="1" outlineLevel="1" thickBot="1" x14ac:dyDescent="0.4">
      <c r="A122" s="33"/>
      <c r="B122" s="90"/>
      <c r="C122" s="158"/>
      <c r="D122" s="129"/>
      <c r="E122" s="129"/>
      <c r="F122" s="14"/>
      <c r="G122" s="14"/>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12" customHeight="1" outlineLevel="1" thickBot="1" x14ac:dyDescent="0.4">
      <c r="A123" s="33"/>
      <c r="B123" s="90"/>
      <c r="C123" s="158"/>
      <c r="D123" s="129"/>
      <c r="E123" s="129"/>
      <c r="F123" s="14"/>
      <c r="G123" s="14"/>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12" customHeight="1" outlineLevel="1" thickBot="1" x14ac:dyDescent="0.4">
      <c r="A124" s="33"/>
      <c r="B124" s="90"/>
      <c r="C124" s="158"/>
      <c r="D124" s="129"/>
      <c r="E124" s="129"/>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18" customHeight="1" outlineLevel="1" thickBot="1" x14ac:dyDescent="0.4">
      <c r="A125" s="33"/>
      <c r="B125" s="92" t="s">
        <v>220</v>
      </c>
      <c r="C125" s="159"/>
      <c r="D125" s="140"/>
      <c r="E125" s="140"/>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12" customHeight="1" outlineLevel="1" thickBot="1" x14ac:dyDescent="0.4">
      <c r="A126" s="33"/>
      <c r="B126" s="91" t="s">
        <v>221</v>
      </c>
      <c r="C126" s="41" t="s">
        <v>222</v>
      </c>
      <c r="D126" s="141">
        <v>45964</v>
      </c>
      <c r="E126" s="141">
        <v>46017</v>
      </c>
      <c r="F126" s="14"/>
      <c r="G126" s="14">
        <v>53</v>
      </c>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12" customHeight="1" outlineLevel="1" thickBot="1" x14ac:dyDescent="0.4">
      <c r="A127" s="33"/>
      <c r="B127" s="91" t="s">
        <v>200</v>
      </c>
      <c r="C127" s="41" t="s">
        <v>223</v>
      </c>
      <c r="D127" s="141">
        <v>46020</v>
      </c>
      <c r="E127" s="141">
        <v>46073</v>
      </c>
      <c r="F127" s="14"/>
      <c r="G127" s="14">
        <v>53</v>
      </c>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12" customHeight="1" outlineLevel="1" thickBot="1" x14ac:dyDescent="0.4">
      <c r="A128" s="33"/>
      <c r="B128" s="91" t="s">
        <v>203</v>
      </c>
      <c r="C128" s="41" t="s">
        <v>224</v>
      </c>
      <c r="D128" s="141">
        <v>46076</v>
      </c>
      <c r="E128" s="141">
        <v>46129</v>
      </c>
      <c r="F128" s="14"/>
      <c r="G128" s="14">
        <v>53</v>
      </c>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12" customHeight="1" outlineLevel="1" thickBot="1" x14ac:dyDescent="0.4">
      <c r="A129" s="33"/>
      <c r="B129" s="91" t="s">
        <v>203</v>
      </c>
      <c r="C129" s="41" t="s">
        <v>225</v>
      </c>
      <c r="D129" s="141">
        <v>46132</v>
      </c>
      <c r="E129" s="141">
        <v>46185</v>
      </c>
      <c r="F129" s="14"/>
      <c r="G129" s="14"/>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12" customHeight="1" outlineLevel="1" thickBot="1" x14ac:dyDescent="0.4">
      <c r="A130" s="33"/>
      <c r="B130" s="91"/>
      <c r="C130" s="41"/>
      <c r="D130" s="141"/>
      <c r="E130" s="141"/>
      <c r="F130" s="14"/>
      <c r="G130" s="14"/>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12" customHeight="1" outlineLevel="1" thickBot="1" x14ac:dyDescent="0.4">
      <c r="A131" s="33"/>
      <c r="B131" s="91"/>
      <c r="C131" s="41"/>
      <c r="D131" s="141"/>
      <c r="E131" s="141"/>
      <c r="F131" s="14"/>
      <c r="G131" s="14"/>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12" customHeight="1" outlineLevel="1" thickBot="1" x14ac:dyDescent="0.4">
      <c r="A132" s="33"/>
      <c r="B132" s="91"/>
      <c r="C132" s="41"/>
      <c r="D132" s="141"/>
      <c r="E132" s="141"/>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12" customHeight="1" outlineLevel="1" thickBot="1" x14ac:dyDescent="0.4">
      <c r="A133" s="33"/>
      <c r="B133" s="91"/>
      <c r="C133" s="41"/>
      <c r="D133" s="141"/>
      <c r="E133" s="141"/>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12" customHeight="1" outlineLevel="1" thickBot="1" x14ac:dyDescent="0.4">
      <c r="A134" s="33"/>
      <c r="B134" s="91"/>
      <c r="C134" s="41"/>
      <c r="D134" s="141"/>
      <c r="E134" s="141"/>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12" customHeight="1" outlineLevel="1" thickBot="1" x14ac:dyDescent="0.4">
      <c r="A135" s="33"/>
      <c r="B135" s="91"/>
      <c r="C135" s="41"/>
      <c r="D135" s="141"/>
      <c r="E135" s="141"/>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12" customHeight="1" outlineLevel="1" thickBot="1" x14ac:dyDescent="0.4">
      <c r="A136" s="33"/>
      <c r="B136" s="91"/>
      <c r="C136" s="41"/>
      <c r="D136" s="141"/>
      <c r="E136" s="141"/>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12" customHeight="1" outlineLevel="1" thickBot="1" x14ac:dyDescent="0.4">
      <c r="A137" s="33"/>
      <c r="B137" s="91"/>
      <c r="C137" s="41"/>
      <c r="D137" s="141"/>
      <c r="E137" s="141"/>
      <c r="F137" s="14"/>
      <c r="G137" s="14">
        <v>53</v>
      </c>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4" customHeight="1" thickBot="1" x14ac:dyDescent="0.4">
      <c r="A138" s="33"/>
      <c r="B138" s="181" t="s">
        <v>226</v>
      </c>
      <c r="C138" s="181"/>
      <c r="D138" s="181"/>
      <c r="E138" s="18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18" customHeight="1" outlineLevel="1" thickBot="1" x14ac:dyDescent="0.4">
      <c r="A139" s="34" t="s">
        <v>184</v>
      </c>
      <c r="B139" s="18" t="s">
        <v>227</v>
      </c>
      <c r="C139" s="41"/>
      <c r="D139" s="133"/>
      <c r="E139" s="134"/>
      <c r="F139" s="14"/>
      <c r="G139" s="14" t="str">
        <f t="shared" si="311"/>
        <v/>
      </c>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12" customHeight="1" outlineLevel="1" thickBot="1" x14ac:dyDescent="0.4">
      <c r="A140" s="34"/>
      <c r="B140" s="47" t="s">
        <v>186</v>
      </c>
      <c r="C140" s="42" t="s">
        <v>119</v>
      </c>
      <c r="D140" s="128">
        <v>45719</v>
      </c>
      <c r="E140" s="128">
        <f>D140+G140-1</f>
        <v>45732</v>
      </c>
      <c r="F140" s="14"/>
      <c r="G140" s="14">
        <v>14</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12" customHeight="1" outlineLevel="1" thickBot="1" x14ac:dyDescent="0.4">
      <c r="A141" s="33"/>
      <c r="B141" s="47" t="s">
        <v>187</v>
      </c>
      <c r="C141" s="42"/>
      <c r="D141" s="128">
        <v>45754</v>
      </c>
      <c r="E141" s="128">
        <f t="shared" ref="E141:E146" si="323">D141+G141</f>
        <v>45814</v>
      </c>
      <c r="F141" s="14"/>
      <c r="G141" s="14">
        <v>60</v>
      </c>
      <c r="H141" s="29"/>
      <c r="I141" s="29"/>
      <c r="J141" s="29"/>
      <c r="K141" s="29"/>
      <c r="L141" s="29"/>
      <c r="M141" s="29"/>
      <c r="N141" s="29"/>
      <c r="O141" s="29"/>
      <c r="P141" s="29"/>
      <c r="Q141" s="29"/>
      <c r="R141" s="29"/>
      <c r="S141" s="29"/>
      <c r="T141" s="30"/>
      <c r="U141" s="30"/>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12" customHeight="1" outlineLevel="1" thickBot="1" x14ac:dyDescent="0.4">
      <c r="A142" s="33"/>
      <c r="B142" s="47" t="s">
        <v>189</v>
      </c>
      <c r="C142" s="42"/>
      <c r="D142" s="128">
        <f>D141+53</f>
        <v>45807</v>
      </c>
      <c r="E142" s="128">
        <f t="shared" si="323"/>
        <v>45867</v>
      </c>
      <c r="F142" s="14"/>
      <c r="G142" s="14">
        <v>60</v>
      </c>
      <c r="H142" s="29"/>
      <c r="I142" s="29"/>
      <c r="J142" s="29"/>
      <c r="K142" s="29"/>
      <c r="L142" s="29"/>
      <c r="M142" s="29"/>
      <c r="N142" s="29"/>
      <c r="O142" s="29"/>
      <c r="P142" s="29"/>
      <c r="Q142" s="29"/>
      <c r="R142" s="29"/>
      <c r="S142" s="29"/>
      <c r="T142" s="29"/>
      <c r="U142" s="29"/>
      <c r="V142" s="29"/>
      <c r="W142" s="29"/>
      <c r="X142" s="30"/>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12" customHeight="1" outlineLevel="1" thickBot="1" x14ac:dyDescent="0.4">
      <c r="A143" s="33"/>
      <c r="B143" s="47" t="s">
        <v>187</v>
      </c>
      <c r="C143" s="42"/>
      <c r="D143" s="128">
        <f t="shared" ref="D143:D146" si="324">D141+60</f>
        <v>45814</v>
      </c>
      <c r="E143" s="128">
        <f t="shared" si="323"/>
        <v>45874</v>
      </c>
      <c r="F143" s="14"/>
      <c r="G143" s="14">
        <v>60</v>
      </c>
      <c r="H143" s="29"/>
      <c r="I143" s="29"/>
      <c r="J143" s="29"/>
      <c r="K143" s="29"/>
      <c r="L143" s="29"/>
      <c r="M143" s="29"/>
      <c r="N143" s="29"/>
      <c r="O143" s="29"/>
      <c r="P143" s="29"/>
      <c r="Q143" s="29"/>
      <c r="R143" s="29"/>
      <c r="S143" s="29"/>
      <c r="T143" s="29"/>
      <c r="U143" s="29"/>
      <c r="V143" s="29"/>
      <c r="W143" s="29"/>
      <c r="X143" s="30"/>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12" customHeight="1" outlineLevel="1" thickBot="1" x14ac:dyDescent="0.4">
      <c r="A144" s="33"/>
      <c r="B144" s="47" t="s">
        <v>189</v>
      </c>
      <c r="C144" s="42"/>
      <c r="D144" s="128">
        <f t="shared" si="324"/>
        <v>45867</v>
      </c>
      <c r="E144" s="128">
        <f t="shared" si="323"/>
        <v>45927</v>
      </c>
      <c r="F144" s="14"/>
      <c r="G144" s="14">
        <v>60</v>
      </c>
      <c r="H144" s="29"/>
      <c r="I144" s="29"/>
      <c r="J144" s="29"/>
      <c r="K144" s="29"/>
      <c r="L144" s="29"/>
      <c r="M144" s="29"/>
      <c r="N144" s="29"/>
      <c r="O144" s="29"/>
      <c r="P144" s="29"/>
      <c r="Q144" s="29"/>
      <c r="R144" s="29"/>
      <c r="S144" s="29"/>
      <c r="T144" s="29"/>
      <c r="U144" s="29"/>
      <c r="V144" s="29"/>
      <c r="W144" s="29"/>
      <c r="X144" s="30"/>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12" customHeight="1" outlineLevel="1" thickBot="1" x14ac:dyDescent="0.4">
      <c r="A145" s="33"/>
      <c r="B145" s="47" t="s">
        <v>187</v>
      </c>
      <c r="C145" s="42"/>
      <c r="D145" s="128">
        <f t="shared" si="324"/>
        <v>45874</v>
      </c>
      <c r="E145" s="128">
        <f t="shared" si="323"/>
        <v>45934</v>
      </c>
      <c r="F145" s="14"/>
      <c r="G145" s="14">
        <v>60</v>
      </c>
      <c r="H145" s="29"/>
      <c r="I145" s="29"/>
      <c r="J145" s="29"/>
      <c r="K145" s="29"/>
      <c r="L145" s="29"/>
      <c r="M145" s="29"/>
      <c r="N145" s="29"/>
      <c r="O145" s="29"/>
      <c r="P145" s="29"/>
      <c r="Q145" s="29"/>
      <c r="R145" s="29"/>
      <c r="S145" s="29"/>
      <c r="T145" s="29"/>
      <c r="U145" s="29"/>
      <c r="V145" s="29"/>
      <c r="W145" s="29"/>
      <c r="X145" s="30"/>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12" customHeight="1" outlineLevel="1" thickBot="1" x14ac:dyDescent="0.4">
      <c r="A146" s="33"/>
      <c r="B146" s="47" t="s">
        <v>189</v>
      </c>
      <c r="C146" s="42"/>
      <c r="D146" s="128">
        <f t="shared" si="324"/>
        <v>45927</v>
      </c>
      <c r="E146" s="128">
        <f t="shared" si="323"/>
        <v>45987</v>
      </c>
      <c r="F146" s="14"/>
      <c r="G146" s="14">
        <v>60</v>
      </c>
      <c r="H146" s="29"/>
      <c r="I146" s="29"/>
      <c r="J146" s="29"/>
      <c r="K146" s="29"/>
      <c r="L146" s="29"/>
      <c r="M146" s="29"/>
      <c r="N146" s="29"/>
      <c r="O146" s="29"/>
      <c r="P146" s="29"/>
      <c r="Q146" s="29"/>
      <c r="R146" s="29"/>
      <c r="S146" s="29"/>
      <c r="T146" s="29"/>
      <c r="U146" s="29"/>
      <c r="V146" s="29"/>
      <c r="W146" s="29"/>
      <c r="X146" s="30"/>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18" customHeight="1" outlineLevel="1" thickBot="1" x14ac:dyDescent="0.4">
      <c r="A147" s="33" t="s">
        <v>193</v>
      </c>
      <c r="B147" s="87" t="s">
        <v>228</v>
      </c>
      <c r="C147" s="157"/>
      <c r="D147" s="138"/>
      <c r="E147" s="139"/>
      <c r="F147" s="14"/>
      <c r="G147" s="14" t="str">
        <f t="shared" si="311"/>
        <v/>
      </c>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12" customHeight="1" outlineLevel="1" thickBot="1" x14ac:dyDescent="0.4">
      <c r="A148" s="33"/>
      <c r="B148" s="88" t="s">
        <v>229</v>
      </c>
      <c r="C148" s="153" t="s">
        <v>55</v>
      </c>
      <c r="D148" s="129">
        <f>E148-G148</f>
        <v>45853</v>
      </c>
      <c r="E148" s="129">
        <v>45898</v>
      </c>
      <c r="F148" s="14"/>
      <c r="G148" s="14">
        <v>45</v>
      </c>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18" customHeight="1" outlineLevel="1" thickBot="1" x14ac:dyDescent="0.4">
      <c r="A149" s="33"/>
      <c r="B149" s="21" t="s">
        <v>230</v>
      </c>
      <c r="C149" s="160"/>
      <c r="D149" s="142"/>
      <c r="E149" s="143"/>
      <c r="F149" s="14"/>
      <c r="G149" s="14"/>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12" customHeight="1" outlineLevel="1" thickBot="1" x14ac:dyDescent="0.4">
      <c r="A150" s="33"/>
      <c r="B150" s="86" t="s">
        <v>203</v>
      </c>
      <c r="C150" s="154" t="s">
        <v>231</v>
      </c>
      <c r="D150" s="131">
        <v>45735</v>
      </c>
      <c r="E150" s="131">
        <v>45814</v>
      </c>
      <c r="F150" s="14"/>
      <c r="G150" s="14">
        <v>79</v>
      </c>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12" customHeight="1" outlineLevel="1" thickBot="1" x14ac:dyDescent="0.4">
      <c r="A151" s="33"/>
      <c r="B151" s="86" t="s">
        <v>203</v>
      </c>
      <c r="C151" s="154" t="s">
        <v>232</v>
      </c>
      <c r="D151" s="131">
        <v>45817</v>
      </c>
      <c r="E151" s="131">
        <v>45870</v>
      </c>
      <c r="F151" s="14"/>
      <c r="G151" s="14">
        <v>53</v>
      </c>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12" customHeight="1" outlineLevel="1" thickBot="1" x14ac:dyDescent="0.4">
      <c r="A152" s="33"/>
      <c r="B152" s="86" t="s">
        <v>200</v>
      </c>
      <c r="C152" s="154" t="s">
        <v>233</v>
      </c>
      <c r="D152" s="131">
        <v>45873</v>
      </c>
      <c r="E152" s="131">
        <v>45898</v>
      </c>
      <c r="F152" s="14"/>
      <c r="G152" s="14">
        <v>25</v>
      </c>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12" customHeight="1" outlineLevel="1" thickBot="1" x14ac:dyDescent="0.4">
      <c r="A153" s="33"/>
      <c r="B153" s="86" t="s">
        <v>218</v>
      </c>
      <c r="C153" s="154" t="s">
        <v>234</v>
      </c>
      <c r="D153" s="131">
        <v>45873</v>
      </c>
      <c r="E153" s="131">
        <v>45898</v>
      </c>
      <c r="F153" s="14"/>
      <c r="G153" s="14">
        <v>25</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12" customHeight="1" outlineLevel="1" thickBot="1" x14ac:dyDescent="0.4">
      <c r="A154" s="33"/>
      <c r="B154" s="114" t="s">
        <v>235</v>
      </c>
      <c r="C154" s="119"/>
      <c r="D154" s="144"/>
      <c r="E154" s="145"/>
      <c r="F154" s="115" t="s">
        <v>236</v>
      </c>
      <c r="G154" s="115" t="s">
        <v>236</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12" customHeight="1" outlineLevel="1" thickBot="1" x14ac:dyDescent="0.4">
      <c r="A155" s="33"/>
      <c r="B155" s="116" t="s">
        <v>218</v>
      </c>
      <c r="C155" s="161" t="s">
        <v>237</v>
      </c>
      <c r="D155" s="120">
        <v>45818</v>
      </c>
      <c r="E155" s="120">
        <v>45870</v>
      </c>
      <c r="F155" s="117" t="s">
        <v>236</v>
      </c>
      <c r="G155" s="117">
        <v>52</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12" customHeight="1" outlineLevel="1" thickBot="1" x14ac:dyDescent="0.4">
      <c r="A156" s="33"/>
      <c r="B156" s="116" t="s">
        <v>218</v>
      </c>
      <c r="C156" s="161" t="s">
        <v>198</v>
      </c>
      <c r="D156" s="120">
        <v>45873</v>
      </c>
      <c r="E156" s="120">
        <v>45929</v>
      </c>
      <c r="F156" s="117" t="s">
        <v>236</v>
      </c>
      <c r="G156" s="117">
        <v>56</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18" customHeight="1" outlineLevel="1" thickBot="1" x14ac:dyDescent="0.4">
      <c r="A157" s="33"/>
      <c r="B157" s="24" t="s">
        <v>238</v>
      </c>
      <c r="C157" s="156"/>
      <c r="D157" s="135"/>
      <c r="E157" s="136"/>
      <c r="F157" s="14"/>
      <c r="G157" s="14"/>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12" customHeight="1" outlineLevel="1" thickBot="1" x14ac:dyDescent="0.4">
      <c r="A158" s="33"/>
      <c r="B158" s="89" t="s">
        <v>200</v>
      </c>
      <c r="C158" s="162" t="s">
        <v>239</v>
      </c>
      <c r="D158" s="137">
        <v>45964</v>
      </c>
      <c r="E158" s="137">
        <v>46017</v>
      </c>
      <c r="F158" s="14"/>
      <c r="G158" s="14">
        <v>53</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12" customHeight="1" outlineLevel="1" thickBot="1" x14ac:dyDescent="0.4">
      <c r="A159" s="33"/>
      <c r="B159" s="89" t="s">
        <v>200</v>
      </c>
      <c r="C159" s="162" t="s">
        <v>240</v>
      </c>
      <c r="D159" s="137">
        <v>46020</v>
      </c>
      <c r="E159" s="137">
        <v>46073</v>
      </c>
      <c r="F159" s="14"/>
      <c r="G159" s="14">
        <v>53</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12" customHeight="1" outlineLevel="1" thickBot="1" x14ac:dyDescent="0.4">
      <c r="A160" s="33"/>
      <c r="B160" s="89" t="s">
        <v>218</v>
      </c>
      <c r="C160" s="162" t="s">
        <v>237</v>
      </c>
      <c r="D160" s="137">
        <v>46076</v>
      </c>
      <c r="E160" s="137">
        <v>46129</v>
      </c>
      <c r="F160" s="14"/>
      <c r="G160" s="14">
        <v>53</v>
      </c>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12" customHeight="1" outlineLevel="1" thickBot="1" x14ac:dyDescent="0.4">
      <c r="A161" s="33"/>
      <c r="B161" s="89" t="s">
        <v>203</v>
      </c>
      <c r="C161" s="162" t="s">
        <v>231</v>
      </c>
      <c r="D161" s="137">
        <v>46132</v>
      </c>
      <c r="E161" s="137">
        <v>46185</v>
      </c>
      <c r="F161" s="14"/>
      <c r="G161" s="14">
        <v>53</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12" customHeight="1" thickBot="1" x14ac:dyDescent="0.4">
      <c r="A162" s="33" t="s">
        <v>241</v>
      </c>
      <c r="B162" s="50"/>
      <c r="C162" s="45"/>
      <c r="D162" s="146"/>
      <c r="E162" s="146"/>
      <c r="F162" s="14"/>
      <c r="G162" s="14" t="str">
        <f t="shared" si="311"/>
        <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30" customHeight="1" thickBot="1" x14ac:dyDescent="0.4">
      <c r="A163" s="34" t="s">
        <v>242</v>
      </c>
      <c r="B163" s="25" t="s">
        <v>243</v>
      </c>
      <c r="C163" s="26"/>
      <c r="D163" s="147"/>
      <c r="E163" s="148"/>
      <c r="F163" s="28"/>
      <c r="G163" s="28" t="str">
        <f t="shared" si="311"/>
        <v/>
      </c>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31"/>
      <c r="EQ163" s="31"/>
      <c r="ER163" s="31"/>
      <c r="ES163" s="31"/>
      <c r="ET163" s="31"/>
      <c r="EU163" s="31"/>
      <c r="EV163" s="31"/>
      <c r="EW163" s="31"/>
      <c r="EX163" s="31"/>
      <c r="EY163" s="31"/>
      <c r="EZ163" s="31"/>
      <c r="FA163" s="31"/>
      <c r="FB163" s="31"/>
      <c r="FC163" s="31"/>
      <c r="FD163" s="31"/>
      <c r="FE163" s="31"/>
      <c r="FF163" s="31"/>
      <c r="FG163" s="31"/>
      <c r="FH163" s="31"/>
      <c r="FI163" s="31"/>
      <c r="FJ163" s="31"/>
      <c r="FK163" s="31"/>
      <c r="FL163" s="31"/>
      <c r="FM163" s="31"/>
      <c r="FN163" s="31"/>
      <c r="FO163" s="31"/>
      <c r="FP163" s="31"/>
      <c r="FQ163" s="31"/>
      <c r="FR163" s="31"/>
      <c r="FS163" s="31"/>
      <c r="FT163" s="31"/>
      <c r="FU163" s="31"/>
      <c r="FV163" s="31"/>
      <c r="FW163" s="31"/>
      <c r="FX163" s="31"/>
      <c r="FY163" s="31"/>
      <c r="FZ163" s="31"/>
      <c r="GA163" s="31"/>
      <c r="GB163" s="31"/>
      <c r="GC163" s="31"/>
      <c r="GD163" s="31"/>
      <c r="GE163" s="31"/>
      <c r="GF163" s="31"/>
      <c r="GG163" s="31"/>
      <c r="GH163" s="31"/>
      <c r="GI163" s="31"/>
      <c r="GJ163" s="31"/>
      <c r="GK163" s="31"/>
      <c r="GL163" s="31"/>
      <c r="GM163" s="31"/>
      <c r="GN163" s="31"/>
      <c r="GO163" s="31"/>
      <c r="GP163" s="31"/>
      <c r="GQ163" s="31"/>
      <c r="GR163" s="31"/>
      <c r="GS163" s="31"/>
      <c r="GT163" s="31"/>
      <c r="GU163" s="31"/>
      <c r="GV163" s="31"/>
      <c r="GW163" s="31"/>
      <c r="GX163" s="31"/>
      <c r="GY163" s="31"/>
      <c r="GZ163" s="31"/>
      <c r="HA163" s="31"/>
      <c r="HB163" s="31"/>
      <c r="HC163" s="31"/>
      <c r="HD163" s="31"/>
      <c r="HE163" s="31"/>
      <c r="HF163" s="31"/>
      <c r="HG163" s="31"/>
      <c r="HH163" s="31"/>
      <c r="HI163" s="31"/>
      <c r="HJ163" s="31"/>
      <c r="HK163" s="31"/>
      <c r="HL163" s="31"/>
      <c r="HM163" s="31"/>
      <c r="HN163" s="31"/>
      <c r="HO163" s="31"/>
      <c r="HP163" s="31"/>
      <c r="HQ163" s="31"/>
      <c r="HR163" s="31"/>
      <c r="HS163" s="31"/>
      <c r="HT163" s="31"/>
      <c r="HU163" s="31"/>
      <c r="HV163" s="31"/>
      <c r="HW163" s="31"/>
      <c r="HX163" s="31"/>
      <c r="HY163" s="31"/>
      <c r="HZ163" s="31"/>
      <c r="IA163" s="31"/>
      <c r="IB163" s="31"/>
      <c r="IC163" s="31"/>
      <c r="ID163" s="31"/>
      <c r="IE163" s="31"/>
      <c r="IF163" s="31"/>
      <c r="IG163" s="31"/>
      <c r="IH163" s="31"/>
      <c r="II163" s="31"/>
      <c r="IJ163" s="31"/>
      <c r="IK163" s="31"/>
      <c r="IL163" s="31"/>
      <c r="IM163" s="31"/>
      <c r="IN163" s="31"/>
      <c r="IO163" s="31"/>
      <c r="IP163" s="31"/>
      <c r="IQ163" s="31"/>
      <c r="IR163" s="31"/>
      <c r="IS163" s="31"/>
      <c r="IT163" s="31"/>
      <c r="IU163" s="31"/>
      <c r="IV163" s="31"/>
      <c r="IW163" s="31"/>
      <c r="IX163" s="31"/>
      <c r="IY163" s="31"/>
      <c r="IZ163" s="31"/>
      <c r="JA163" s="31"/>
      <c r="JB163" s="31"/>
      <c r="JC163" s="31"/>
      <c r="JD163" s="31"/>
      <c r="JE163" s="31"/>
      <c r="JF163" s="31"/>
      <c r="JG163" s="31"/>
      <c r="JH163" s="31"/>
      <c r="JI163" s="31"/>
      <c r="JJ163" s="31"/>
      <c r="JK163" s="31"/>
      <c r="JL163" s="31"/>
      <c r="JM163" s="31"/>
      <c r="JN163" s="31"/>
      <c r="JO163" s="31"/>
      <c r="JP163" s="31"/>
      <c r="JQ163" s="31"/>
      <c r="JR163" s="31"/>
      <c r="JS163" s="31"/>
      <c r="JT163" s="31"/>
      <c r="JU163" s="31"/>
      <c r="JV163" s="31"/>
      <c r="JW163" s="31"/>
      <c r="JX163" s="31"/>
      <c r="JY163" s="31"/>
      <c r="JZ163" s="31"/>
      <c r="KA163" s="31"/>
      <c r="KB163" s="31"/>
      <c r="KC163" s="31"/>
      <c r="KD163" s="31"/>
      <c r="KE163" s="31"/>
      <c r="KF163" s="31"/>
      <c r="KG163" s="31"/>
      <c r="KH163" s="31"/>
      <c r="KI163" s="31"/>
      <c r="KJ163" s="31"/>
      <c r="KK163" s="31"/>
      <c r="KL163" s="31"/>
      <c r="KM163" s="31"/>
      <c r="KN163" s="31"/>
      <c r="KO163" s="31"/>
      <c r="KP163" s="31"/>
      <c r="KQ163" s="31"/>
      <c r="KR163" s="31"/>
      <c r="KS163" s="31"/>
      <c r="KT163" s="31"/>
      <c r="KU163" s="31"/>
      <c r="KV163" s="31"/>
      <c r="KW163" s="31"/>
      <c r="KX163" s="31"/>
      <c r="KY163" s="31"/>
      <c r="KZ163" s="31"/>
      <c r="LA163" s="31"/>
      <c r="LB163" s="31"/>
      <c r="LC163" s="31"/>
      <c r="LD163" s="31"/>
      <c r="LE163" s="31"/>
      <c r="LF163" s="31"/>
      <c r="LG163" s="31"/>
      <c r="LH163" s="31"/>
      <c r="LI163" s="31"/>
      <c r="LJ163" s="31"/>
      <c r="LK163" s="31"/>
      <c r="LL163" s="31"/>
      <c r="LM163" s="31"/>
      <c r="LN163" s="31"/>
      <c r="LO163" s="31"/>
      <c r="LP163" s="31"/>
      <c r="LQ163" s="31"/>
      <c r="LR163" s="31"/>
      <c r="LS163" s="31"/>
      <c r="LT163" s="31"/>
      <c r="LU163" s="31"/>
      <c r="LV163" s="31"/>
      <c r="LW163" s="31"/>
      <c r="LX163" s="31"/>
      <c r="LY163" s="31"/>
      <c r="LZ163" s="31"/>
      <c r="MA163" s="31"/>
      <c r="MB163" s="31"/>
      <c r="MC163" s="31"/>
      <c r="MD163" s="31"/>
      <c r="ME163" s="31"/>
      <c r="MF163" s="31"/>
      <c r="MG163" s="31"/>
      <c r="MH163" s="31"/>
      <c r="MI163" s="31"/>
      <c r="MJ163" s="31"/>
      <c r="MK163" s="31"/>
      <c r="ML163" s="31"/>
    </row>
  </sheetData>
  <mergeCells count="62">
    <mergeCell ref="B42:E42"/>
    <mergeCell ref="B54:E54"/>
    <mergeCell ref="B56:E56"/>
    <mergeCell ref="B59:E59"/>
    <mergeCell ref="B138:E138"/>
    <mergeCell ref="B64:E64"/>
    <mergeCell ref="E3:F3"/>
    <mergeCell ref="H4:N4"/>
    <mergeCell ref="O4:U4"/>
    <mergeCell ref="V4:AB4"/>
    <mergeCell ref="AC4:AI4"/>
    <mergeCell ref="AJ4:AP4"/>
    <mergeCell ref="AQ4:AW4"/>
    <mergeCell ref="AX4:BD4"/>
    <mergeCell ref="BE4:BK4"/>
    <mergeCell ref="BL4:BR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GH4:GN4"/>
    <mergeCell ref="ED4:EJ4"/>
    <mergeCell ref="EK4:EQ4"/>
    <mergeCell ref="ER4:EX4"/>
    <mergeCell ref="EY4:FE4"/>
    <mergeCell ref="FF4:FL4"/>
    <mergeCell ref="GA4:GG4"/>
    <mergeCell ref="FT4:FZ4"/>
    <mergeCell ref="GO4:GU4"/>
    <mergeCell ref="GV4:HB4"/>
    <mergeCell ref="HC4:HI4"/>
    <mergeCell ref="HJ4:HP4"/>
    <mergeCell ref="HQ4:HW4"/>
    <mergeCell ref="HX4:ID4"/>
    <mergeCell ref="IE4:IK4"/>
    <mergeCell ref="IL4:IR4"/>
    <mergeCell ref="IS4:IY4"/>
    <mergeCell ref="IZ4:JF4"/>
    <mergeCell ref="JG4:JM4"/>
    <mergeCell ref="JN4:JT4"/>
    <mergeCell ref="JU4:KA4"/>
    <mergeCell ref="KB4:KH4"/>
    <mergeCell ref="KI4:KO4"/>
    <mergeCell ref="LY4:ME4"/>
    <mergeCell ref="MF4:ML4"/>
    <mergeCell ref="KP4:KV4"/>
    <mergeCell ref="KW4:LC4"/>
    <mergeCell ref="LD4:LJ4"/>
    <mergeCell ref="LK4:LQ4"/>
    <mergeCell ref="LR4:LX4"/>
  </mergeCells>
  <conditionalFormatting sqref="H5:BK13 BL9:FY13 FZ9:ML53 H14:FY53 H54:ML66 I67:ML96 H97:ML163 BL5:GM6">
    <cfRule type="expression" dxfId="61" priority="201">
      <formula>AND(TODAY()&gt;=H$5,TODAY()&lt;I$5)</formula>
    </cfRule>
  </conditionalFormatting>
  <conditionalFormatting sqref="H7:BK13 BL9:FY13 FZ9:ML53 H14:FY53 H54:ML66 I67:ML96 H97:ML163">
    <cfRule type="expression" dxfId="60" priority="196" stopIfTrue="1">
      <formula>AND(Término_da_tarefa&gt;=H$5,Início_da_tarefa&lt;I$5)</formula>
    </cfRule>
    <cfRule type="expression" dxfId="59" priority="195">
      <formula>AND(Início_da_tarefa&lt;=H$5,ROUNDDOWN((Término_da_tarefa-Início_da_tarefa+1)*Progresso_da_tarefa,0)+Início_da_tarefa-1&gt;=H$5)</formula>
    </cfRule>
  </conditionalFormatting>
  <conditionalFormatting sqref="BL8:ML8">
    <cfRule type="expression" dxfId="58" priority="1">
      <formula>AND(Início_da_tarefa&lt;=BL$5,ROUNDDOWN((Término_da_tarefa-Início_da_tarefa+1)*Progresso_da_tarefa,0)+Início_da_tarefa-1&gt;=BL$5)</formula>
    </cfRule>
    <cfRule type="expression" dxfId="57" priority="2" stopIfTrue="1">
      <formula>AND(Término_da_tarefa&gt;=BL$5,Início_da_tarefa&lt;BM$5)</formula>
    </cfRule>
    <cfRule type="expression" dxfId="56" priority="3">
      <formula>AND(TODAY()&gt;=BL$5,TODAY()&lt;BM$5)</formula>
    </cfRule>
  </conditionalFormatting>
  <conditionalFormatting sqref="GN5">
    <cfRule type="expression" dxfId="55" priority="203">
      <formula>AND(TODAY()&gt;=GN$5,TODAY()&lt;#REF!)</formula>
    </cfRule>
  </conditionalFormatting>
  <conditionalFormatting sqref="GN6">
    <cfRule type="expression" dxfId="54" priority="36">
      <formula>AND(TODAY()&gt;=GN$5,TODAY()&lt;GO$5)</formula>
    </cfRule>
  </conditionalFormatting>
  <conditionalFormatting sqref="GO5:GT6">
    <cfRule type="expression" dxfId="53" priority="165">
      <formula>AND(TODAY()&gt;=GO$5,TODAY()&lt;GP$5)</formula>
    </cfRule>
  </conditionalFormatting>
  <conditionalFormatting sqref="GU5">
    <cfRule type="expression" dxfId="52" priority="166">
      <formula>AND(TODAY()&gt;=GU$5,TODAY()&lt;#REF!)</formula>
    </cfRule>
  </conditionalFormatting>
  <conditionalFormatting sqref="GU6">
    <cfRule type="expression" dxfId="51" priority="33">
      <formula>AND(TODAY()&gt;=GU$5,TODAY()&lt;GV$5)</formula>
    </cfRule>
  </conditionalFormatting>
  <conditionalFormatting sqref="GV5:HA6">
    <cfRule type="expression" dxfId="50" priority="159">
      <formula>AND(TODAY()&gt;=GV$5,TODAY()&lt;GW$5)</formula>
    </cfRule>
  </conditionalFormatting>
  <conditionalFormatting sqref="HB5">
    <cfRule type="expression" dxfId="49" priority="160">
      <formula>AND(TODAY()&gt;=HB$5,TODAY()&lt;#REF!)</formula>
    </cfRule>
  </conditionalFormatting>
  <conditionalFormatting sqref="HB6">
    <cfRule type="expression" dxfId="48" priority="30">
      <formula>AND(TODAY()&gt;=HB$5,TODAY()&lt;HC$5)</formula>
    </cfRule>
  </conditionalFormatting>
  <conditionalFormatting sqref="HC5:HH6">
    <cfRule type="expression" dxfId="47" priority="153">
      <formula>AND(TODAY()&gt;=HC$5,TODAY()&lt;HD$5)</formula>
    </cfRule>
  </conditionalFormatting>
  <conditionalFormatting sqref="HI5">
    <cfRule type="expression" dxfId="46" priority="154">
      <formula>AND(TODAY()&gt;=HI$5,TODAY()&lt;#REF!)</formula>
    </cfRule>
  </conditionalFormatting>
  <conditionalFormatting sqref="HI6">
    <cfRule type="expression" dxfId="45" priority="27">
      <formula>AND(TODAY()&gt;=HI$5,TODAY()&lt;HJ$5)</formula>
    </cfRule>
  </conditionalFormatting>
  <conditionalFormatting sqref="HJ5:HO6">
    <cfRule type="expression" dxfId="44" priority="147">
      <formula>AND(TODAY()&gt;=HJ$5,TODAY()&lt;HK$5)</formula>
    </cfRule>
  </conditionalFormatting>
  <conditionalFormatting sqref="HP5">
    <cfRule type="expression" dxfId="43" priority="148">
      <formula>AND(TODAY()&gt;=HP$5,TODAY()&lt;#REF!)</formula>
    </cfRule>
  </conditionalFormatting>
  <conditionalFormatting sqref="HP6">
    <cfRule type="expression" dxfId="42" priority="24">
      <formula>AND(TODAY()&gt;=HP$5,TODAY()&lt;HQ$5)</formula>
    </cfRule>
  </conditionalFormatting>
  <conditionalFormatting sqref="HQ5:HV6">
    <cfRule type="expression" dxfId="41" priority="141">
      <formula>AND(TODAY()&gt;=HQ$5,TODAY()&lt;HR$5)</formula>
    </cfRule>
  </conditionalFormatting>
  <conditionalFormatting sqref="HW5">
    <cfRule type="expression" dxfId="40" priority="142">
      <formula>AND(TODAY()&gt;=HW$5,TODAY()&lt;#REF!)</formula>
    </cfRule>
  </conditionalFormatting>
  <conditionalFormatting sqref="HW6">
    <cfRule type="expression" dxfId="39" priority="21">
      <formula>AND(TODAY()&gt;=HW$5,TODAY()&lt;HX$5)</formula>
    </cfRule>
  </conditionalFormatting>
  <conditionalFormatting sqref="HX5:IC6">
    <cfRule type="expression" dxfId="38" priority="135">
      <formula>AND(TODAY()&gt;=HX$5,TODAY()&lt;HY$5)</formula>
    </cfRule>
  </conditionalFormatting>
  <conditionalFormatting sqref="ID5">
    <cfRule type="expression" dxfId="37" priority="136">
      <formula>AND(TODAY()&gt;=ID$5,TODAY()&lt;#REF!)</formula>
    </cfRule>
  </conditionalFormatting>
  <conditionalFormatting sqref="ID6">
    <cfRule type="expression" dxfId="36" priority="18">
      <formula>AND(TODAY()&gt;=ID$5,TODAY()&lt;IE$5)</formula>
    </cfRule>
  </conditionalFormatting>
  <conditionalFormatting sqref="IE5:IJ6">
    <cfRule type="expression" dxfId="35" priority="129">
      <formula>AND(TODAY()&gt;=IE$5,TODAY()&lt;IF$5)</formula>
    </cfRule>
  </conditionalFormatting>
  <conditionalFormatting sqref="IK5">
    <cfRule type="expression" dxfId="34" priority="130">
      <formula>AND(TODAY()&gt;=IK$5,TODAY()&lt;#REF!)</formula>
    </cfRule>
  </conditionalFormatting>
  <conditionalFormatting sqref="IK6">
    <cfRule type="expression" dxfId="33" priority="15">
      <formula>AND(TODAY()&gt;=IK$5,TODAY()&lt;IL$5)</formula>
    </cfRule>
  </conditionalFormatting>
  <conditionalFormatting sqref="IL5:IR6">
    <cfRule type="expression" dxfId="32" priority="6">
      <formula>AND(TODAY()&gt;=IL$5,TODAY()&lt;IM$5)</formula>
    </cfRule>
  </conditionalFormatting>
  <conditionalFormatting sqref="IS5:IX5">
    <cfRule type="expression" dxfId="31" priority="117">
      <formula>AND(TODAY()&gt;=IS$5,TODAY()&lt;IT$5)</formula>
    </cfRule>
  </conditionalFormatting>
  <conditionalFormatting sqref="IS6:ML6">
    <cfRule type="expression" dxfId="30" priority="9">
      <formula>AND(TODAY()&gt;=IS$5,TODAY()&lt;IT$5)</formula>
    </cfRule>
  </conditionalFormatting>
  <conditionalFormatting sqref="IY5">
    <cfRule type="expression" dxfId="29" priority="118">
      <formula>AND(TODAY()&gt;=IY$5,TODAY()&lt;#REF!)</formula>
    </cfRule>
  </conditionalFormatting>
  <conditionalFormatting sqref="IZ5:JE5">
    <cfRule type="expression" dxfId="28" priority="111">
      <formula>AND(TODAY()&gt;=IZ$5,TODAY()&lt;JA$5)</formula>
    </cfRule>
  </conditionalFormatting>
  <conditionalFormatting sqref="JF5">
    <cfRule type="expression" dxfId="27" priority="112">
      <formula>AND(TODAY()&gt;=JF$5,TODAY()&lt;#REF!)</formula>
    </cfRule>
  </conditionalFormatting>
  <conditionalFormatting sqref="JG5:JL5">
    <cfRule type="expression" dxfId="26" priority="105">
      <formula>AND(TODAY()&gt;=JG$5,TODAY()&lt;JH$5)</formula>
    </cfRule>
  </conditionalFormatting>
  <conditionalFormatting sqref="JM5">
    <cfRule type="expression" dxfId="25" priority="106">
      <formula>AND(TODAY()&gt;=JM$5,TODAY()&lt;#REF!)</formula>
    </cfRule>
  </conditionalFormatting>
  <conditionalFormatting sqref="JN5:JS5">
    <cfRule type="expression" dxfId="24" priority="99">
      <formula>AND(TODAY()&gt;=JN$5,TODAY()&lt;JO$5)</formula>
    </cfRule>
  </conditionalFormatting>
  <conditionalFormatting sqref="JT5">
    <cfRule type="expression" dxfId="23" priority="100">
      <formula>AND(TODAY()&gt;=JT$5,TODAY()&lt;#REF!)</formula>
    </cfRule>
  </conditionalFormatting>
  <conditionalFormatting sqref="JU5:JZ5">
    <cfRule type="expression" dxfId="22" priority="93">
      <formula>AND(TODAY()&gt;=JU$5,TODAY()&lt;JV$5)</formula>
    </cfRule>
  </conditionalFormatting>
  <conditionalFormatting sqref="KA5">
    <cfRule type="expression" dxfId="21" priority="94">
      <formula>AND(TODAY()&gt;=KA$5,TODAY()&lt;#REF!)</formula>
    </cfRule>
  </conditionalFormatting>
  <conditionalFormatting sqref="KB5:KG5">
    <cfRule type="expression" dxfId="20" priority="87">
      <formula>AND(TODAY()&gt;=KB$5,TODAY()&lt;KC$5)</formula>
    </cfRule>
  </conditionalFormatting>
  <conditionalFormatting sqref="KH5">
    <cfRule type="expression" dxfId="19" priority="88">
      <formula>AND(TODAY()&gt;=KH$5,TODAY()&lt;#REF!)</formula>
    </cfRule>
  </conditionalFormatting>
  <conditionalFormatting sqref="KI5:KN5">
    <cfRule type="expression" dxfId="18" priority="81">
      <formula>AND(TODAY()&gt;=KI$5,TODAY()&lt;KJ$5)</formula>
    </cfRule>
  </conditionalFormatting>
  <conditionalFormatting sqref="KO5">
    <cfRule type="expression" dxfId="17" priority="82">
      <formula>AND(TODAY()&gt;=KO$5,TODAY()&lt;#REF!)</formula>
    </cfRule>
  </conditionalFormatting>
  <conditionalFormatting sqref="KP5:KU5">
    <cfRule type="expression" dxfId="16" priority="75">
      <formula>AND(TODAY()&gt;=KP$5,TODAY()&lt;KQ$5)</formula>
    </cfRule>
  </conditionalFormatting>
  <conditionalFormatting sqref="KV5">
    <cfRule type="expression" dxfId="15" priority="76">
      <formula>AND(TODAY()&gt;=KV$5,TODAY()&lt;#REF!)</formula>
    </cfRule>
  </conditionalFormatting>
  <conditionalFormatting sqref="KW5:LB5">
    <cfRule type="expression" dxfId="14" priority="69">
      <formula>AND(TODAY()&gt;=KW$5,TODAY()&lt;KX$5)</formula>
    </cfRule>
  </conditionalFormatting>
  <conditionalFormatting sqref="LC5">
    <cfRule type="expression" dxfId="13" priority="70">
      <formula>AND(TODAY()&gt;=LC$5,TODAY()&lt;#REF!)</formula>
    </cfRule>
  </conditionalFormatting>
  <conditionalFormatting sqref="LD5:LI5">
    <cfRule type="expression" dxfId="12" priority="63">
      <formula>AND(TODAY()&gt;=LD$5,TODAY()&lt;LE$5)</formula>
    </cfRule>
  </conditionalFormatting>
  <conditionalFormatting sqref="LJ5">
    <cfRule type="expression" dxfId="11" priority="64">
      <formula>AND(TODAY()&gt;=LJ$5,TODAY()&lt;#REF!)</formula>
    </cfRule>
  </conditionalFormatting>
  <conditionalFormatting sqref="LK5:LP5">
    <cfRule type="expression" dxfId="10" priority="57">
      <formula>AND(TODAY()&gt;=LK$5,TODAY()&lt;LL$5)</formula>
    </cfRule>
  </conditionalFormatting>
  <conditionalFormatting sqref="LQ5">
    <cfRule type="expression" dxfId="9" priority="58">
      <formula>AND(TODAY()&gt;=LQ$5,TODAY()&lt;#REF!)</formula>
    </cfRule>
  </conditionalFormatting>
  <conditionalFormatting sqref="LR5:LW5">
    <cfRule type="expression" dxfId="8" priority="51">
      <formula>AND(TODAY()&gt;=LR$5,TODAY()&lt;LS$5)</formula>
    </cfRule>
  </conditionalFormatting>
  <conditionalFormatting sqref="LX5">
    <cfRule type="expression" dxfId="7" priority="52">
      <formula>AND(TODAY()&gt;=LX$5,TODAY()&lt;#REF!)</formula>
    </cfRule>
  </conditionalFormatting>
  <conditionalFormatting sqref="LY5:MD5">
    <cfRule type="expression" dxfId="6" priority="45">
      <formula>AND(TODAY()&gt;=LY$5,TODAY()&lt;LZ$5)</formula>
    </cfRule>
  </conditionalFormatting>
  <conditionalFormatting sqref="ME5">
    <cfRule type="expression" dxfId="5" priority="46">
      <formula>AND(TODAY()&gt;=ME$5,TODAY()&lt;#REF!)</formula>
    </cfRule>
  </conditionalFormatting>
  <conditionalFormatting sqref="MF5:MK5">
    <cfRule type="expression" dxfId="4" priority="39">
      <formula>AND(TODAY()&gt;=MF$5,TODAY()&lt;MG$5)</formula>
    </cfRule>
  </conditionalFormatting>
  <conditionalFormatting sqref="ML5">
    <cfRule type="expression" dxfId="3" priority="40">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C98:C117 C55 C140:C141 C43:C53 C148 C10:C41 C66:C96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7265625" style="33" customWidth="1"/>
    <col min="2" max="2" width="19.7265625" customWidth="1"/>
    <col min="3" max="3" width="15" bestFit="1" customWidth="1"/>
    <col min="4" max="4" width="16.26953125" customWidth="1"/>
    <col min="5" max="5" width="10.453125" style="5" customWidth="1"/>
    <col min="6" max="6" width="10.453125" customWidth="1"/>
    <col min="7" max="7" width="2.453125" customWidth="1"/>
    <col min="8" max="8" width="6.26953125" hidden="1" customWidth="1"/>
    <col min="9" max="71" width="2" customWidth="1"/>
    <col min="72" max="72" width="2.26953125" customWidth="1"/>
    <col min="73" max="82" width="2" customWidth="1"/>
    <col min="83" max="83" width="1.7265625" customWidth="1"/>
    <col min="84" max="93" width="2" customWidth="1"/>
    <col min="94" max="94" width="2.26953125" customWidth="1"/>
    <col min="95" max="96" width="2.26953125" style="77" customWidth="1"/>
    <col min="97" max="97" width="2.26953125" customWidth="1"/>
    <col min="98" max="101" width="2" customWidth="1"/>
    <col min="102" max="103" width="2" style="77" customWidth="1"/>
    <col min="104" max="130" width="2" customWidth="1"/>
    <col min="131" max="131" width="2" style="73" customWidth="1"/>
    <col min="132" max="155" width="2" customWidth="1"/>
    <col min="156" max="197" width="2.26953125" customWidth="1"/>
    <col min="198" max="239" width="2.453125" customWidth="1"/>
  </cols>
  <sheetData>
    <row r="1" spans="1:239" ht="30" customHeight="1" x14ac:dyDescent="0.65">
      <c r="A1" s="34" t="s">
        <v>160</v>
      </c>
      <c r="B1" s="37" t="s">
        <v>244</v>
      </c>
      <c r="C1" s="1"/>
      <c r="D1" s="2"/>
      <c r="E1" s="4"/>
      <c r="F1" s="32"/>
      <c r="H1" s="2"/>
      <c r="I1" s="52" t="s">
        <v>245</v>
      </c>
    </row>
    <row r="2" spans="1:239" ht="30" customHeight="1" x14ac:dyDescent="0.45">
      <c r="A2" s="33" t="s">
        <v>163</v>
      </c>
      <c r="B2" s="38" t="s">
        <v>246</v>
      </c>
      <c r="I2" s="53"/>
    </row>
    <row r="3" spans="1:239" ht="33" customHeight="1" x14ac:dyDescent="0.35">
      <c r="A3" s="33" t="s">
        <v>164</v>
      </c>
      <c r="B3" s="72" t="s">
        <v>165</v>
      </c>
      <c r="C3" s="71">
        <f>Início_do_projeto+120</f>
        <v>46051</v>
      </c>
      <c r="D3" s="70" t="s">
        <v>166</v>
      </c>
      <c r="E3" s="191">
        <v>45931</v>
      </c>
      <c r="F3" s="191"/>
      <c r="G3" s="66"/>
    </row>
    <row r="4" spans="1:239" ht="30" customHeight="1" x14ac:dyDescent="0.35">
      <c r="A4" s="34" t="s">
        <v>167</v>
      </c>
      <c r="C4" s="192" t="s">
        <v>168</v>
      </c>
      <c r="D4" s="193"/>
      <c r="E4" s="7">
        <v>1</v>
      </c>
      <c r="I4" s="188">
        <f>I5</f>
        <v>45929</v>
      </c>
      <c r="J4" s="189"/>
      <c r="K4" s="189"/>
      <c r="L4" s="189"/>
      <c r="M4" s="189"/>
      <c r="N4" s="189"/>
      <c r="O4" s="190"/>
      <c r="P4" s="188">
        <f>P5</f>
        <v>45936</v>
      </c>
      <c r="Q4" s="189"/>
      <c r="R4" s="189"/>
      <c r="S4" s="189"/>
      <c r="T4" s="189"/>
      <c r="U4" s="189"/>
      <c r="V4" s="190"/>
      <c r="W4" s="188">
        <f>W5</f>
        <v>45943</v>
      </c>
      <c r="X4" s="189"/>
      <c r="Y4" s="189"/>
      <c r="Z4" s="189"/>
      <c r="AA4" s="189"/>
      <c r="AB4" s="189"/>
      <c r="AC4" s="190"/>
      <c r="AD4" s="188">
        <f>AD5</f>
        <v>45950</v>
      </c>
      <c r="AE4" s="189"/>
      <c r="AF4" s="189"/>
      <c r="AG4" s="189"/>
      <c r="AH4" s="189"/>
      <c r="AI4" s="189"/>
      <c r="AJ4" s="190"/>
      <c r="AK4" s="188">
        <f>AK5</f>
        <v>45957</v>
      </c>
      <c r="AL4" s="189"/>
      <c r="AM4" s="189"/>
      <c r="AN4" s="189"/>
      <c r="AO4" s="189"/>
      <c r="AP4" s="189"/>
      <c r="AQ4" s="190"/>
      <c r="AR4" s="188">
        <f>AR5</f>
        <v>45964</v>
      </c>
      <c r="AS4" s="189"/>
      <c r="AT4" s="189"/>
      <c r="AU4" s="189"/>
      <c r="AV4" s="189"/>
      <c r="AW4" s="189"/>
      <c r="AX4" s="190"/>
      <c r="AY4" s="188">
        <f>AY5</f>
        <v>45971</v>
      </c>
      <c r="AZ4" s="189"/>
      <c r="BA4" s="189"/>
      <c r="BB4" s="189"/>
      <c r="BC4" s="189"/>
      <c r="BD4" s="189"/>
      <c r="BE4" s="190"/>
      <c r="BF4" s="188">
        <f>BF5</f>
        <v>45978</v>
      </c>
      <c r="BG4" s="189"/>
      <c r="BH4" s="189"/>
      <c r="BI4" s="189"/>
      <c r="BJ4" s="189"/>
      <c r="BK4" s="189"/>
      <c r="BL4" s="190"/>
      <c r="BM4" s="188">
        <f>BM5</f>
        <v>45985</v>
      </c>
      <c r="BN4" s="189"/>
      <c r="BO4" s="189"/>
      <c r="BP4" s="189"/>
      <c r="BQ4" s="189"/>
      <c r="BR4" s="189"/>
      <c r="BS4" s="190"/>
      <c r="BT4" s="188">
        <f>BT5</f>
        <v>45992</v>
      </c>
      <c r="BU4" s="189"/>
      <c r="BV4" s="189"/>
      <c r="BW4" s="189"/>
      <c r="BX4" s="189"/>
      <c r="BY4" s="189"/>
      <c r="BZ4" s="190"/>
      <c r="CA4" s="188">
        <f>CA5</f>
        <v>45999</v>
      </c>
      <c r="CB4" s="189"/>
      <c r="CC4" s="189"/>
      <c r="CD4" s="189"/>
      <c r="CE4" s="189"/>
      <c r="CF4" s="189"/>
      <c r="CG4" s="190"/>
      <c r="CH4" s="188">
        <f>CH5</f>
        <v>46006</v>
      </c>
      <c r="CI4" s="189"/>
      <c r="CJ4" s="189"/>
      <c r="CK4" s="189"/>
      <c r="CL4" s="189"/>
      <c r="CM4" s="189"/>
      <c r="CN4" s="190"/>
      <c r="CO4" s="188">
        <f>CO5</f>
        <v>46013</v>
      </c>
      <c r="CP4" s="189"/>
      <c r="CQ4" s="189"/>
      <c r="CR4" s="189"/>
      <c r="CS4" s="189"/>
      <c r="CT4" s="189"/>
      <c r="CU4" s="190"/>
      <c r="CV4" s="188">
        <f>CV5</f>
        <v>46020</v>
      </c>
      <c r="CW4" s="189"/>
      <c r="CX4" s="189"/>
      <c r="CY4" s="189"/>
      <c r="CZ4" s="189"/>
      <c r="DA4" s="189"/>
      <c r="DB4" s="190"/>
      <c r="DC4" s="188">
        <f>DC5</f>
        <v>46027</v>
      </c>
      <c r="DD4" s="189"/>
      <c r="DE4" s="189"/>
      <c r="DF4" s="189"/>
      <c r="DG4" s="189"/>
      <c r="DH4" s="189"/>
      <c r="DI4" s="190"/>
      <c r="DJ4" s="188">
        <f>DJ5</f>
        <v>46034</v>
      </c>
      <c r="DK4" s="189"/>
      <c r="DL4" s="189"/>
      <c r="DM4" s="189"/>
      <c r="DN4" s="189"/>
      <c r="DO4" s="189"/>
      <c r="DP4" s="190"/>
      <c r="DQ4" s="188">
        <f>DQ5</f>
        <v>46041</v>
      </c>
      <c r="DR4" s="189"/>
      <c r="DS4" s="189"/>
      <c r="DT4" s="189"/>
      <c r="DU4" s="189"/>
      <c r="DV4" s="189"/>
      <c r="DW4" s="190"/>
      <c r="DX4" s="188">
        <f>DX5</f>
        <v>46048</v>
      </c>
      <c r="DY4" s="189"/>
      <c r="DZ4" s="189"/>
      <c r="EA4" s="189"/>
      <c r="EB4" s="189"/>
      <c r="EC4" s="189"/>
      <c r="ED4" s="190"/>
      <c r="EE4" s="188">
        <f t="shared" ref="EE4" si="0">EE5</f>
        <v>46055</v>
      </c>
      <c r="EF4" s="189"/>
      <c r="EG4" s="189"/>
      <c r="EH4" s="189"/>
      <c r="EI4" s="189"/>
      <c r="EJ4" s="189"/>
      <c r="EK4" s="190"/>
      <c r="EL4" s="188">
        <f t="shared" ref="EL4" si="1">EL5</f>
        <v>46062</v>
      </c>
      <c r="EM4" s="189"/>
      <c r="EN4" s="189"/>
      <c r="EO4" s="189"/>
      <c r="EP4" s="189"/>
      <c r="EQ4" s="189"/>
      <c r="ER4" s="190"/>
      <c r="ES4" s="188">
        <f t="shared" ref="ES4" si="2">ES5</f>
        <v>46069</v>
      </c>
      <c r="ET4" s="189"/>
      <c r="EU4" s="189"/>
      <c r="EV4" s="189"/>
      <c r="EW4" s="189"/>
      <c r="EX4" s="189"/>
      <c r="EY4" s="190"/>
      <c r="EZ4" s="188">
        <f t="shared" ref="EZ4" si="3">EZ5</f>
        <v>46076</v>
      </c>
      <c r="FA4" s="189"/>
      <c r="FB4" s="189"/>
      <c r="FC4" s="189"/>
      <c r="FD4" s="189"/>
      <c r="FE4" s="189"/>
      <c r="FF4" s="190"/>
      <c r="FG4" s="188">
        <f t="shared" ref="FG4" si="4">FG5</f>
        <v>46083</v>
      </c>
      <c r="FH4" s="189"/>
      <c r="FI4" s="189"/>
      <c r="FJ4" s="189"/>
      <c r="FK4" s="189"/>
      <c r="FL4" s="189"/>
      <c r="FM4" s="190"/>
      <c r="FN4" s="188">
        <f t="shared" ref="FN4" si="5">FN5</f>
        <v>46090</v>
      </c>
      <c r="FO4" s="189"/>
      <c r="FP4" s="189"/>
      <c r="FQ4" s="189"/>
      <c r="FR4" s="189"/>
      <c r="FS4" s="189"/>
      <c r="FT4" s="190"/>
      <c r="FU4" s="188">
        <f t="shared" ref="FU4" si="6">FU5</f>
        <v>46097</v>
      </c>
      <c r="FV4" s="189"/>
      <c r="FW4" s="189"/>
      <c r="FX4" s="189"/>
      <c r="FY4" s="189"/>
      <c r="FZ4" s="189"/>
      <c r="GA4" s="190"/>
      <c r="GB4" s="188">
        <f t="shared" ref="GB4" si="7">GB5</f>
        <v>46104</v>
      </c>
      <c r="GC4" s="189"/>
      <c r="GD4" s="189"/>
      <c r="GE4" s="189"/>
      <c r="GF4" s="189"/>
      <c r="GG4" s="189"/>
      <c r="GH4" s="190"/>
      <c r="GI4" s="188">
        <f t="shared" ref="GI4" si="8">GI5</f>
        <v>46111</v>
      </c>
      <c r="GJ4" s="189"/>
      <c r="GK4" s="189"/>
      <c r="GL4" s="189"/>
      <c r="GM4" s="189"/>
      <c r="GN4" s="189"/>
      <c r="GO4" s="190"/>
      <c r="GP4" s="188">
        <f t="shared" ref="GP4" si="9">GP5</f>
        <v>46118</v>
      </c>
      <c r="GQ4" s="189"/>
      <c r="GR4" s="189"/>
      <c r="GS4" s="189"/>
      <c r="GT4" s="189"/>
      <c r="GU4" s="189"/>
      <c r="GV4" s="190"/>
      <c r="GW4" s="188">
        <f t="shared" ref="GW4" si="10">GW5</f>
        <v>46125</v>
      </c>
      <c r="GX4" s="189"/>
      <c r="GY4" s="189"/>
      <c r="GZ4" s="189"/>
      <c r="HA4" s="189"/>
      <c r="HB4" s="189"/>
      <c r="HC4" s="190"/>
      <c r="HD4" s="188">
        <f t="shared" ref="HD4" si="11">HD5</f>
        <v>46132</v>
      </c>
      <c r="HE4" s="189"/>
      <c r="HF4" s="189"/>
      <c r="HG4" s="189"/>
      <c r="HH4" s="189"/>
      <c r="HI4" s="189"/>
      <c r="HJ4" s="190"/>
      <c r="HK4" s="188">
        <f t="shared" ref="HK4" si="12">HK5</f>
        <v>46139</v>
      </c>
      <c r="HL4" s="189"/>
      <c r="HM4" s="189"/>
      <c r="HN4" s="189"/>
      <c r="HO4" s="189"/>
      <c r="HP4" s="189"/>
      <c r="HQ4" s="190"/>
      <c r="HR4" s="188">
        <f t="shared" ref="HR4" si="13">HR5</f>
        <v>46146</v>
      </c>
      <c r="HS4" s="189"/>
      <c r="HT4" s="189"/>
      <c r="HU4" s="189"/>
      <c r="HV4" s="189"/>
      <c r="HW4" s="189"/>
      <c r="HX4" s="190"/>
      <c r="HY4" s="188">
        <f t="shared" ref="HY4" si="14">HY5</f>
        <v>46153</v>
      </c>
      <c r="HZ4" s="189"/>
      <c r="IA4" s="189"/>
      <c r="IB4" s="189"/>
      <c r="IC4" s="189"/>
      <c r="ID4" s="189"/>
      <c r="IE4" s="190"/>
    </row>
    <row r="5" spans="1:239" ht="15" customHeight="1" x14ac:dyDescent="0.35">
      <c r="A5" s="34" t="s">
        <v>169</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170</v>
      </c>
      <c r="B6" s="8" t="s">
        <v>171</v>
      </c>
      <c r="C6" s="9" t="s">
        <v>172</v>
      </c>
      <c r="D6" s="9" t="s">
        <v>247</v>
      </c>
      <c r="E6" s="9" t="s">
        <v>173</v>
      </c>
      <c r="F6" s="9" t="s">
        <v>174</v>
      </c>
      <c r="G6" s="9"/>
      <c r="H6" s="9" t="s">
        <v>175</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176</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178</v>
      </c>
      <c r="B8" s="15" t="s">
        <v>248</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180</v>
      </c>
      <c r="B9" s="46" t="s">
        <v>249</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181</v>
      </c>
      <c r="B10" s="46" t="s">
        <v>250</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251</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252</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250</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253</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250</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184</v>
      </c>
      <c r="B16" s="18" t="s">
        <v>254</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249</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250</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252</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250</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253</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250</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193</v>
      </c>
      <c r="B23" s="21" t="s">
        <v>255</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249</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250</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252</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250</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253</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250</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241</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242</v>
      </c>
      <c r="B31" s="25" t="s">
        <v>243</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documentManagement/types"/>
    <ds:schemaRef ds:uri="a9f3451a-73cb-4405-a932-26db050e40a8"/>
    <ds:schemaRef ds:uri="http://purl.org/dc/dcmitype/"/>
    <ds:schemaRef ds:uri="http://schemas.microsoft.com/office/2006/metadata/properties"/>
    <ds:schemaRef ds:uri="http://schemas.microsoft.com/office/infopath/2007/PartnerControls"/>
    <ds:schemaRef ds:uri="http://purl.org/dc/terms/"/>
    <ds:schemaRef ds:uri="http://www.w3.org/XML/1998/namespace"/>
    <ds:schemaRef ds:uri="0d1dea18-7b56-4ac7-aa1d-7834839a8030"/>
    <ds:schemaRef ds:uri="http://purl.org/dc/elements/1.1/"/>
    <ds:schemaRef ds:uri="http://schemas.openxmlformats.org/package/2006/metadata/core-properties"/>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2025-07-29T05:15:12Z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