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tatsTigres\dados\"/>
    </mc:Choice>
  </mc:AlternateContent>
  <xr:revisionPtr revIDLastSave="0" documentId="13_ncr:1_{18B43E47-0287-4D58-8F5A-569929BE74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ral" sheetId="1" r:id="rId1"/>
    <sheet name="Indy" sheetId="2" r:id="rId2"/>
    <sheet name="Sob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VitQ547wgH9FGF75dkY4QxFQ1UhN5x8NXOOS+hLzW/c="/>
    </ext>
  </extLst>
</workbook>
</file>

<file path=xl/calcChain.xml><?xml version="1.0" encoding="utf-8"?>
<calcChain xmlns="http://schemas.openxmlformats.org/spreadsheetml/2006/main">
  <c r="AE101" i="2" l="1"/>
  <c r="AD101" i="2"/>
  <c r="AC101" i="2"/>
  <c r="AB101" i="2"/>
  <c r="AA101" i="2"/>
  <c r="Z101" i="2"/>
  <c r="Y101" i="2"/>
  <c r="X101" i="2"/>
  <c r="W101" i="2"/>
  <c r="V101" i="2"/>
  <c r="Q101" i="2"/>
  <c r="P101" i="2"/>
  <c r="O101" i="2"/>
  <c r="N101" i="2"/>
  <c r="M101" i="2"/>
  <c r="L101" i="2"/>
  <c r="J101" i="2"/>
  <c r="I101" i="2"/>
  <c r="H101" i="2"/>
  <c r="G101" i="2"/>
  <c r="B101" i="2" s="1"/>
  <c r="F101" i="2"/>
  <c r="E101" i="2"/>
  <c r="C101" i="2"/>
  <c r="AE100" i="2"/>
  <c r="AD100" i="2"/>
  <c r="AC100" i="2"/>
  <c r="AB100" i="2"/>
  <c r="AA100" i="2"/>
  <c r="Z100" i="2"/>
  <c r="Y100" i="2"/>
  <c r="X100" i="2"/>
  <c r="W100" i="2"/>
  <c r="V100" i="2"/>
  <c r="Q100" i="2"/>
  <c r="P100" i="2"/>
  <c r="O100" i="2"/>
  <c r="N100" i="2"/>
  <c r="M100" i="2"/>
  <c r="L100" i="2"/>
  <c r="J100" i="2"/>
  <c r="I100" i="2"/>
  <c r="H100" i="2"/>
  <c r="G100" i="2"/>
  <c r="B100" i="2" s="1"/>
  <c r="F100" i="2"/>
  <c r="E100" i="2"/>
  <c r="C100" i="2"/>
  <c r="AE99" i="2"/>
  <c r="AD99" i="2"/>
  <c r="AC99" i="2"/>
  <c r="AB99" i="2"/>
  <c r="AA99" i="2"/>
  <c r="Z99" i="2"/>
  <c r="Y99" i="2"/>
  <c r="X99" i="2"/>
  <c r="W99" i="2"/>
  <c r="V99" i="2"/>
  <c r="Q99" i="2"/>
  <c r="P99" i="2"/>
  <c r="O99" i="2"/>
  <c r="N99" i="2"/>
  <c r="M99" i="2"/>
  <c r="L99" i="2"/>
  <c r="J99" i="2"/>
  <c r="I99" i="2"/>
  <c r="H99" i="2"/>
  <c r="G99" i="2"/>
  <c r="B99" i="2" s="1"/>
  <c r="F99" i="2"/>
  <c r="E99" i="2"/>
  <c r="C99" i="2"/>
  <c r="AE98" i="2"/>
  <c r="AD98" i="2"/>
  <c r="AC98" i="2"/>
  <c r="AB98" i="2"/>
  <c r="AA98" i="2"/>
  <c r="Z98" i="2"/>
  <c r="Y98" i="2"/>
  <c r="X98" i="2"/>
  <c r="W98" i="2"/>
  <c r="V98" i="2"/>
  <c r="Q98" i="2"/>
  <c r="P98" i="2"/>
  <c r="O98" i="2"/>
  <c r="N98" i="2"/>
  <c r="M98" i="2"/>
  <c r="L98" i="2"/>
  <c r="J98" i="2"/>
  <c r="I98" i="2"/>
  <c r="H98" i="2"/>
  <c r="G98" i="2"/>
  <c r="B98" i="2" s="1"/>
  <c r="F98" i="2"/>
  <c r="E98" i="2"/>
  <c r="C98" i="2"/>
  <c r="AE97" i="2"/>
  <c r="AD97" i="2"/>
  <c r="AC97" i="2"/>
  <c r="AB97" i="2"/>
  <c r="AA97" i="2"/>
  <c r="Z97" i="2"/>
  <c r="Y97" i="2"/>
  <c r="X97" i="2"/>
  <c r="W97" i="2"/>
  <c r="V97" i="2"/>
  <c r="Q97" i="2"/>
  <c r="P97" i="2"/>
  <c r="O97" i="2"/>
  <c r="N97" i="2"/>
  <c r="M97" i="2"/>
  <c r="L97" i="2"/>
  <c r="J97" i="2"/>
  <c r="I97" i="2"/>
  <c r="H97" i="2"/>
  <c r="G97" i="2"/>
  <c r="B97" i="2" s="1"/>
  <c r="F97" i="2"/>
  <c r="E97" i="2"/>
  <c r="C97" i="2"/>
  <c r="AE96" i="2"/>
  <c r="AD96" i="2"/>
  <c r="AC96" i="2"/>
  <c r="AB96" i="2"/>
  <c r="AA96" i="2"/>
  <c r="Z96" i="2"/>
  <c r="Y96" i="2"/>
  <c r="X96" i="2"/>
  <c r="W96" i="2"/>
  <c r="V96" i="2"/>
  <c r="Q96" i="2"/>
  <c r="P96" i="2"/>
  <c r="O96" i="2"/>
  <c r="N96" i="2"/>
  <c r="M96" i="2"/>
  <c r="L96" i="2"/>
  <c r="J96" i="2"/>
  <c r="I96" i="2"/>
  <c r="H96" i="2"/>
  <c r="G96" i="2"/>
  <c r="B96" i="2" s="1"/>
  <c r="F96" i="2"/>
  <c r="E96" i="2"/>
  <c r="C96" i="2"/>
  <c r="AE95" i="2"/>
  <c r="AD95" i="2"/>
  <c r="AC95" i="2"/>
  <c r="AB95" i="2"/>
  <c r="AA95" i="2"/>
  <c r="Z95" i="2"/>
  <c r="Y95" i="2"/>
  <c r="X95" i="2"/>
  <c r="W95" i="2"/>
  <c r="V95" i="2"/>
  <c r="Q95" i="2"/>
  <c r="P95" i="2"/>
  <c r="O95" i="2"/>
  <c r="N95" i="2"/>
  <c r="M95" i="2"/>
  <c r="L95" i="2"/>
  <c r="J95" i="2"/>
  <c r="I95" i="2"/>
  <c r="H95" i="2"/>
  <c r="G95" i="2"/>
  <c r="B95" i="2" s="1"/>
  <c r="F95" i="2"/>
  <c r="E95" i="2"/>
  <c r="C95" i="2"/>
  <c r="AE94" i="2"/>
  <c r="AD94" i="2"/>
  <c r="AC94" i="2"/>
  <c r="AB94" i="2"/>
  <c r="AA94" i="2"/>
  <c r="Z94" i="2"/>
  <c r="Y94" i="2"/>
  <c r="X94" i="2"/>
  <c r="W94" i="2"/>
  <c r="V94" i="2"/>
  <c r="Q94" i="2"/>
  <c r="P94" i="2"/>
  <c r="O94" i="2"/>
  <c r="N94" i="2"/>
  <c r="M94" i="2"/>
  <c r="L94" i="2"/>
  <c r="J94" i="2"/>
  <c r="I94" i="2"/>
  <c r="H94" i="2"/>
  <c r="G94" i="2"/>
  <c r="B94" i="2" s="1"/>
  <c r="F94" i="2"/>
  <c r="E94" i="2"/>
  <c r="C94" i="2"/>
  <c r="AE93" i="2"/>
  <c r="AD93" i="2"/>
  <c r="AC93" i="2"/>
  <c r="AB93" i="2"/>
  <c r="AA93" i="2"/>
  <c r="Z93" i="2"/>
  <c r="Y93" i="2"/>
  <c r="X93" i="2"/>
  <c r="W93" i="2"/>
  <c r="V93" i="2"/>
  <c r="Q93" i="2"/>
  <c r="P93" i="2"/>
  <c r="O93" i="2"/>
  <c r="N93" i="2"/>
  <c r="M93" i="2"/>
  <c r="L93" i="2"/>
  <c r="J93" i="2"/>
  <c r="I93" i="2"/>
  <c r="H93" i="2"/>
  <c r="G93" i="2"/>
  <c r="B93" i="2" s="1"/>
  <c r="F93" i="2"/>
  <c r="E93" i="2"/>
  <c r="C93" i="2"/>
  <c r="AE92" i="2"/>
  <c r="AD92" i="2"/>
  <c r="AC92" i="2"/>
  <c r="AB92" i="2"/>
  <c r="AA92" i="2"/>
  <c r="Z92" i="2"/>
  <c r="Y92" i="2"/>
  <c r="X92" i="2"/>
  <c r="W92" i="2"/>
  <c r="V92" i="2"/>
  <c r="Q92" i="2"/>
  <c r="P92" i="2"/>
  <c r="O92" i="2"/>
  <c r="N92" i="2"/>
  <c r="M92" i="2"/>
  <c r="L92" i="2"/>
  <c r="J92" i="2"/>
  <c r="I92" i="2"/>
  <c r="H92" i="2"/>
  <c r="G92" i="2"/>
  <c r="B92" i="2" s="1"/>
  <c r="F92" i="2"/>
  <c r="E92" i="2"/>
  <c r="C92" i="2"/>
  <c r="AE91" i="2"/>
  <c r="AD91" i="2"/>
  <c r="AC91" i="2"/>
  <c r="AB91" i="2"/>
  <c r="AA91" i="2"/>
  <c r="Z91" i="2"/>
  <c r="Y91" i="2"/>
  <c r="X91" i="2"/>
  <c r="W91" i="2"/>
  <c r="V91" i="2"/>
  <c r="Q91" i="2"/>
  <c r="P91" i="2"/>
  <c r="O91" i="2"/>
  <c r="N91" i="2"/>
  <c r="M91" i="2"/>
  <c r="L91" i="2"/>
  <c r="J91" i="2"/>
  <c r="I91" i="2"/>
  <c r="H91" i="2"/>
  <c r="G91" i="2"/>
  <c r="B91" i="2" s="1"/>
  <c r="F91" i="2"/>
  <c r="E91" i="2"/>
  <c r="C91" i="2"/>
  <c r="AE90" i="2"/>
  <c r="AD90" i="2"/>
  <c r="AC90" i="2"/>
  <c r="AB90" i="2"/>
  <c r="AA90" i="2"/>
  <c r="Z90" i="2"/>
  <c r="Y90" i="2"/>
  <c r="X90" i="2"/>
  <c r="W90" i="2"/>
  <c r="V90" i="2"/>
  <c r="Q90" i="2"/>
  <c r="P90" i="2"/>
  <c r="O90" i="2"/>
  <c r="N90" i="2"/>
  <c r="M90" i="2"/>
  <c r="L90" i="2"/>
  <c r="J90" i="2"/>
  <c r="I90" i="2"/>
  <c r="H90" i="2"/>
  <c r="G90" i="2"/>
  <c r="B90" i="2" s="1"/>
  <c r="F90" i="2"/>
  <c r="E90" i="2"/>
  <c r="C90" i="2"/>
  <c r="AE89" i="2"/>
  <c r="AD89" i="2"/>
  <c r="AC89" i="2"/>
  <c r="AB89" i="2"/>
  <c r="AA89" i="2"/>
  <c r="Z89" i="2"/>
  <c r="Y89" i="2"/>
  <c r="X89" i="2"/>
  <c r="W89" i="2"/>
  <c r="V89" i="2"/>
  <c r="Q89" i="2"/>
  <c r="P89" i="2"/>
  <c r="O89" i="2"/>
  <c r="N89" i="2"/>
  <c r="M89" i="2"/>
  <c r="L89" i="2"/>
  <c r="J89" i="2"/>
  <c r="I89" i="2"/>
  <c r="H89" i="2"/>
  <c r="G89" i="2"/>
  <c r="B89" i="2" s="1"/>
  <c r="F89" i="2"/>
  <c r="E89" i="2"/>
  <c r="C89" i="2"/>
  <c r="AE88" i="2"/>
  <c r="AD88" i="2"/>
  <c r="AC88" i="2"/>
  <c r="AB88" i="2"/>
  <c r="AA88" i="2"/>
  <c r="Z88" i="2"/>
  <c r="Y88" i="2"/>
  <c r="X88" i="2"/>
  <c r="W88" i="2"/>
  <c r="V88" i="2"/>
  <c r="Q88" i="2"/>
  <c r="P88" i="2"/>
  <c r="O88" i="2"/>
  <c r="N88" i="2"/>
  <c r="M88" i="2"/>
  <c r="L88" i="2"/>
  <c r="J88" i="2"/>
  <c r="I88" i="2"/>
  <c r="H88" i="2"/>
  <c r="G88" i="2"/>
  <c r="B88" i="2" s="1"/>
  <c r="F88" i="2"/>
  <c r="E88" i="2"/>
  <c r="C88" i="2"/>
  <c r="AE87" i="2"/>
  <c r="AD87" i="2"/>
  <c r="AC87" i="2"/>
  <c r="AB87" i="2"/>
  <c r="AA87" i="2"/>
  <c r="Z87" i="2"/>
  <c r="Y87" i="2"/>
  <c r="X87" i="2"/>
  <c r="W87" i="2"/>
  <c r="V87" i="2"/>
  <c r="Q87" i="2"/>
  <c r="P87" i="2"/>
  <c r="O87" i="2"/>
  <c r="N87" i="2"/>
  <c r="M87" i="2"/>
  <c r="L87" i="2"/>
  <c r="J87" i="2"/>
  <c r="I87" i="2"/>
  <c r="H87" i="2"/>
  <c r="G87" i="2"/>
  <c r="B87" i="2" s="1"/>
  <c r="F87" i="2"/>
  <c r="E87" i="2"/>
  <c r="C87" i="2"/>
  <c r="AE86" i="2"/>
  <c r="AD86" i="2"/>
  <c r="AC86" i="2"/>
  <c r="AB86" i="2"/>
  <c r="AA86" i="2"/>
  <c r="Z86" i="2"/>
  <c r="Y86" i="2"/>
  <c r="X86" i="2"/>
  <c r="W86" i="2"/>
  <c r="V86" i="2"/>
  <c r="Q86" i="2"/>
  <c r="P86" i="2"/>
  <c r="O86" i="2"/>
  <c r="N86" i="2"/>
  <c r="M86" i="2"/>
  <c r="L86" i="2"/>
  <c r="J86" i="2"/>
  <c r="I86" i="2"/>
  <c r="H86" i="2"/>
  <c r="G86" i="2"/>
  <c r="B86" i="2" s="1"/>
  <c r="F86" i="2"/>
  <c r="E86" i="2"/>
  <c r="C86" i="2"/>
  <c r="AE85" i="2"/>
  <c r="AD85" i="2"/>
  <c r="AC85" i="2"/>
  <c r="AB85" i="2"/>
  <c r="AA85" i="2"/>
  <c r="Z85" i="2"/>
  <c r="Y85" i="2"/>
  <c r="X85" i="2"/>
  <c r="W85" i="2"/>
  <c r="V85" i="2"/>
  <c r="Q85" i="2"/>
  <c r="P85" i="2"/>
  <c r="O85" i="2"/>
  <c r="N85" i="2"/>
  <c r="M85" i="2"/>
  <c r="L85" i="2"/>
  <c r="J85" i="2"/>
  <c r="I85" i="2"/>
  <c r="H85" i="2"/>
  <c r="G85" i="2"/>
  <c r="B85" i="2" s="1"/>
  <c r="F85" i="2"/>
  <c r="E85" i="2"/>
  <c r="C85" i="2"/>
  <c r="AE84" i="2"/>
  <c r="AD84" i="2"/>
  <c r="AC84" i="2"/>
  <c r="AB84" i="2"/>
  <c r="AA84" i="2"/>
  <c r="Z84" i="2"/>
  <c r="Y84" i="2"/>
  <c r="X84" i="2"/>
  <c r="W84" i="2"/>
  <c r="V84" i="2"/>
  <c r="Q84" i="2"/>
  <c r="P84" i="2"/>
  <c r="O84" i="2"/>
  <c r="N84" i="2"/>
  <c r="M84" i="2"/>
  <c r="L84" i="2"/>
  <c r="J84" i="2"/>
  <c r="I84" i="2"/>
  <c r="H84" i="2"/>
  <c r="G84" i="2"/>
  <c r="B84" i="2" s="1"/>
  <c r="F84" i="2"/>
  <c r="E84" i="2"/>
  <c r="C84" i="2"/>
  <c r="AE83" i="2"/>
  <c r="AD83" i="2"/>
  <c r="AC83" i="2"/>
  <c r="AB83" i="2"/>
  <c r="AA83" i="2"/>
  <c r="Z83" i="2"/>
  <c r="Y83" i="2"/>
  <c r="X83" i="2"/>
  <c r="W83" i="2"/>
  <c r="V83" i="2"/>
  <c r="Q83" i="2"/>
  <c r="P83" i="2"/>
  <c r="O83" i="2"/>
  <c r="N83" i="2"/>
  <c r="M83" i="2"/>
  <c r="L83" i="2"/>
  <c r="J83" i="2"/>
  <c r="I83" i="2"/>
  <c r="H83" i="2"/>
  <c r="G83" i="2"/>
  <c r="B83" i="2" s="1"/>
  <c r="F83" i="2"/>
  <c r="E83" i="2"/>
  <c r="C83" i="2"/>
  <c r="AE82" i="2"/>
  <c r="AD82" i="2"/>
  <c r="AC82" i="2"/>
  <c r="AB82" i="2"/>
  <c r="AA82" i="2"/>
  <c r="Z82" i="2"/>
  <c r="Y82" i="2"/>
  <c r="X82" i="2"/>
  <c r="W82" i="2"/>
  <c r="V82" i="2"/>
  <c r="Q82" i="2"/>
  <c r="P82" i="2"/>
  <c r="O82" i="2"/>
  <c r="N82" i="2"/>
  <c r="M82" i="2"/>
  <c r="L82" i="2"/>
  <c r="J82" i="2"/>
  <c r="I82" i="2"/>
  <c r="H82" i="2"/>
  <c r="G82" i="2"/>
  <c r="B82" i="2" s="1"/>
  <c r="F82" i="2"/>
  <c r="E82" i="2"/>
  <c r="C82" i="2"/>
  <c r="AE81" i="2"/>
  <c r="AD81" i="2"/>
  <c r="AC81" i="2"/>
  <c r="AB81" i="2"/>
  <c r="AA81" i="2"/>
  <c r="Z81" i="2"/>
  <c r="Y81" i="2"/>
  <c r="X81" i="2"/>
  <c r="W81" i="2"/>
  <c r="V81" i="2"/>
  <c r="Q81" i="2"/>
  <c r="P81" i="2"/>
  <c r="O81" i="2"/>
  <c r="N81" i="2"/>
  <c r="M81" i="2"/>
  <c r="L81" i="2"/>
  <c r="J81" i="2"/>
  <c r="I81" i="2"/>
  <c r="H81" i="2"/>
  <c r="G81" i="2"/>
  <c r="B81" i="2" s="1"/>
  <c r="F81" i="2"/>
  <c r="E81" i="2"/>
  <c r="C81" i="2"/>
  <c r="AE80" i="2"/>
  <c r="AD80" i="2"/>
  <c r="AC80" i="2"/>
  <c r="AB80" i="2"/>
  <c r="AA80" i="2"/>
  <c r="Z80" i="2"/>
  <c r="Y80" i="2"/>
  <c r="X80" i="2"/>
  <c r="W80" i="2"/>
  <c r="V80" i="2"/>
  <c r="Q80" i="2"/>
  <c r="P80" i="2"/>
  <c r="O80" i="2"/>
  <c r="N80" i="2"/>
  <c r="M80" i="2"/>
  <c r="L80" i="2"/>
  <c r="J80" i="2"/>
  <c r="I80" i="2"/>
  <c r="H80" i="2"/>
  <c r="G80" i="2"/>
  <c r="B80" i="2" s="1"/>
  <c r="F80" i="2"/>
  <c r="E80" i="2"/>
  <c r="C80" i="2"/>
  <c r="AE79" i="2"/>
  <c r="AD79" i="2"/>
  <c r="AC79" i="2"/>
  <c r="AB79" i="2"/>
  <c r="AA79" i="2"/>
  <c r="Z79" i="2"/>
  <c r="Y79" i="2"/>
  <c r="X79" i="2"/>
  <c r="W79" i="2"/>
  <c r="V79" i="2"/>
  <c r="Q79" i="2"/>
  <c r="P79" i="2"/>
  <c r="O79" i="2"/>
  <c r="N79" i="2"/>
  <c r="M79" i="2"/>
  <c r="L79" i="2"/>
  <c r="J79" i="2"/>
  <c r="I79" i="2"/>
  <c r="H79" i="2"/>
  <c r="G79" i="2"/>
  <c r="B79" i="2" s="1"/>
  <c r="F79" i="2"/>
  <c r="E79" i="2"/>
  <c r="C79" i="2"/>
  <c r="AE78" i="2"/>
  <c r="AD78" i="2"/>
  <c r="AC78" i="2"/>
  <c r="AB78" i="2"/>
  <c r="AA78" i="2"/>
  <c r="Z78" i="2"/>
  <c r="Y78" i="2"/>
  <c r="X78" i="2"/>
  <c r="W78" i="2"/>
  <c r="V78" i="2"/>
  <c r="Q78" i="2"/>
  <c r="P78" i="2"/>
  <c r="O78" i="2"/>
  <c r="N78" i="2"/>
  <c r="M78" i="2"/>
  <c r="L78" i="2"/>
  <c r="J78" i="2"/>
  <c r="I78" i="2"/>
  <c r="H78" i="2"/>
  <c r="G78" i="2"/>
  <c r="B78" i="2" s="1"/>
  <c r="F78" i="2"/>
  <c r="E78" i="2"/>
  <c r="C78" i="2"/>
  <c r="AE77" i="2"/>
  <c r="AD77" i="2"/>
  <c r="AC77" i="2"/>
  <c r="AB77" i="2"/>
  <c r="AA77" i="2"/>
  <c r="Z77" i="2"/>
  <c r="Y77" i="2"/>
  <c r="X77" i="2"/>
  <c r="W77" i="2"/>
  <c r="V77" i="2"/>
  <c r="Q77" i="2"/>
  <c r="P77" i="2"/>
  <c r="O77" i="2"/>
  <c r="N77" i="2"/>
  <c r="M77" i="2"/>
  <c r="L77" i="2"/>
  <c r="J77" i="2"/>
  <c r="I77" i="2"/>
  <c r="H77" i="2"/>
  <c r="G77" i="2"/>
  <c r="B77" i="2" s="1"/>
  <c r="F77" i="2"/>
  <c r="E77" i="2"/>
  <c r="C77" i="2"/>
  <c r="AE76" i="2"/>
  <c r="AD76" i="2"/>
  <c r="AC76" i="2"/>
  <c r="AB76" i="2"/>
  <c r="AA76" i="2"/>
  <c r="Z76" i="2"/>
  <c r="Y76" i="2"/>
  <c r="X76" i="2"/>
  <c r="W76" i="2"/>
  <c r="V76" i="2"/>
  <c r="Q76" i="2"/>
  <c r="P76" i="2"/>
  <c r="O76" i="2"/>
  <c r="N76" i="2"/>
  <c r="M76" i="2"/>
  <c r="L76" i="2"/>
  <c r="J76" i="2"/>
  <c r="I76" i="2"/>
  <c r="H76" i="2"/>
  <c r="G76" i="2"/>
  <c r="B76" i="2" s="1"/>
  <c r="F76" i="2"/>
  <c r="E76" i="2"/>
  <c r="C76" i="2"/>
  <c r="AE75" i="2"/>
  <c r="AD75" i="2"/>
  <c r="AC75" i="2"/>
  <c r="AB75" i="2"/>
  <c r="AA75" i="2"/>
  <c r="Z75" i="2"/>
  <c r="Y75" i="2"/>
  <c r="X75" i="2"/>
  <c r="W75" i="2"/>
  <c r="V75" i="2"/>
  <c r="Q75" i="2"/>
  <c r="P75" i="2"/>
  <c r="O75" i="2"/>
  <c r="N75" i="2"/>
  <c r="M75" i="2"/>
  <c r="L75" i="2"/>
  <c r="J75" i="2"/>
  <c r="I75" i="2"/>
  <c r="H75" i="2"/>
  <c r="G75" i="2"/>
  <c r="B75" i="2" s="1"/>
  <c r="F75" i="2"/>
  <c r="E75" i="2"/>
  <c r="C75" i="2"/>
  <c r="AE74" i="2"/>
  <c r="AD74" i="2"/>
  <c r="AC74" i="2"/>
  <c r="AB74" i="2"/>
  <c r="AA74" i="2"/>
  <c r="Z74" i="2"/>
  <c r="Y74" i="2"/>
  <c r="X74" i="2"/>
  <c r="W74" i="2"/>
  <c r="V74" i="2"/>
  <c r="Q74" i="2"/>
  <c r="P74" i="2"/>
  <c r="O74" i="2"/>
  <c r="N74" i="2"/>
  <c r="M74" i="2"/>
  <c r="L74" i="2"/>
  <c r="J74" i="2"/>
  <c r="I74" i="2"/>
  <c r="H74" i="2"/>
  <c r="G74" i="2"/>
  <c r="B74" i="2" s="1"/>
  <c r="F74" i="2"/>
  <c r="E74" i="2"/>
  <c r="C74" i="2"/>
  <c r="AE73" i="2"/>
  <c r="AD73" i="2"/>
  <c r="AC73" i="2"/>
  <c r="AB73" i="2"/>
  <c r="AA73" i="2"/>
  <c r="Z73" i="2"/>
  <c r="Y73" i="2"/>
  <c r="X73" i="2"/>
  <c r="W73" i="2"/>
  <c r="V73" i="2"/>
  <c r="Q73" i="2"/>
  <c r="P73" i="2"/>
  <c r="O73" i="2"/>
  <c r="N73" i="2"/>
  <c r="M73" i="2"/>
  <c r="L73" i="2"/>
  <c r="J73" i="2"/>
  <c r="I73" i="2"/>
  <c r="H73" i="2"/>
  <c r="G73" i="2"/>
  <c r="B73" i="2" s="1"/>
  <c r="F73" i="2"/>
  <c r="E73" i="2"/>
  <c r="C73" i="2"/>
  <c r="AE72" i="2"/>
  <c r="AD72" i="2"/>
  <c r="AC72" i="2"/>
  <c r="AB72" i="2"/>
  <c r="AA72" i="2"/>
  <c r="Z72" i="2"/>
  <c r="Y72" i="2"/>
  <c r="X72" i="2"/>
  <c r="W72" i="2"/>
  <c r="V72" i="2"/>
  <c r="Q72" i="2"/>
  <c r="P72" i="2"/>
  <c r="O72" i="2"/>
  <c r="N72" i="2"/>
  <c r="M72" i="2"/>
  <c r="L72" i="2"/>
  <c r="J72" i="2"/>
  <c r="I72" i="2"/>
  <c r="H72" i="2"/>
  <c r="G72" i="2"/>
  <c r="B72" i="2" s="1"/>
  <c r="F72" i="2"/>
  <c r="E72" i="2"/>
  <c r="C72" i="2"/>
  <c r="AE71" i="2"/>
  <c r="AD71" i="2"/>
  <c r="AC71" i="2"/>
  <c r="AB71" i="2"/>
  <c r="AA71" i="2"/>
  <c r="Z71" i="2"/>
  <c r="Y71" i="2"/>
  <c r="X71" i="2"/>
  <c r="W71" i="2"/>
  <c r="V71" i="2"/>
  <c r="Q71" i="2"/>
  <c r="P71" i="2"/>
  <c r="O71" i="2"/>
  <c r="N71" i="2"/>
  <c r="M71" i="2"/>
  <c r="L71" i="2"/>
  <c r="J71" i="2"/>
  <c r="I71" i="2"/>
  <c r="H71" i="2"/>
  <c r="G71" i="2"/>
  <c r="B71" i="2" s="1"/>
  <c r="F71" i="2"/>
  <c r="E71" i="2"/>
  <c r="C71" i="2"/>
  <c r="AE70" i="2"/>
  <c r="AD70" i="2"/>
  <c r="AC70" i="2"/>
  <c r="AB70" i="2"/>
  <c r="AA70" i="2"/>
  <c r="Z70" i="2"/>
  <c r="Y70" i="2"/>
  <c r="X70" i="2"/>
  <c r="W70" i="2"/>
  <c r="V70" i="2"/>
  <c r="Q70" i="2"/>
  <c r="P70" i="2"/>
  <c r="O70" i="2"/>
  <c r="N70" i="2"/>
  <c r="M70" i="2"/>
  <c r="L70" i="2"/>
  <c r="J70" i="2"/>
  <c r="I70" i="2"/>
  <c r="H70" i="2"/>
  <c r="G70" i="2"/>
  <c r="B70" i="2" s="1"/>
  <c r="F70" i="2"/>
  <c r="E70" i="2"/>
  <c r="C70" i="2"/>
  <c r="AE69" i="2"/>
  <c r="AD69" i="2"/>
  <c r="AC69" i="2"/>
  <c r="AB69" i="2"/>
  <c r="AA69" i="2"/>
  <c r="Z69" i="2"/>
  <c r="Y69" i="2"/>
  <c r="X69" i="2"/>
  <c r="W69" i="2"/>
  <c r="V69" i="2"/>
  <c r="Q69" i="2"/>
  <c r="P69" i="2"/>
  <c r="O69" i="2"/>
  <c r="N69" i="2"/>
  <c r="M69" i="2"/>
  <c r="L69" i="2"/>
  <c r="J69" i="2"/>
  <c r="I69" i="2"/>
  <c r="H69" i="2"/>
  <c r="G69" i="2"/>
  <c r="B69" i="2" s="1"/>
  <c r="F69" i="2"/>
  <c r="E69" i="2"/>
  <c r="C69" i="2"/>
  <c r="AE68" i="2"/>
  <c r="AD68" i="2"/>
  <c r="AC68" i="2"/>
  <c r="AB68" i="2"/>
  <c r="AA68" i="2"/>
  <c r="Z68" i="2"/>
  <c r="Y68" i="2"/>
  <c r="X68" i="2"/>
  <c r="W68" i="2"/>
  <c r="V68" i="2"/>
  <c r="Q68" i="2"/>
  <c r="P68" i="2"/>
  <c r="O68" i="2"/>
  <c r="N68" i="2"/>
  <c r="M68" i="2"/>
  <c r="L68" i="2"/>
  <c r="J68" i="2"/>
  <c r="I68" i="2"/>
  <c r="H68" i="2"/>
  <c r="G68" i="2"/>
  <c r="B68" i="2" s="1"/>
  <c r="F68" i="2"/>
  <c r="E68" i="2"/>
  <c r="C68" i="2"/>
  <c r="AE67" i="2"/>
  <c r="AD67" i="2"/>
  <c r="AC67" i="2"/>
  <c r="AB67" i="2"/>
  <c r="AA67" i="2"/>
  <c r="Z67" i="2"/>
  <c r="Y67" i="2"/>
  <c r="X67" i="2"/>
  <c r="W67" i="2"/>
  <c r="V67" i="2"/>
  <c r="Q67" i="2"/>
  <c r="P67" i="2"/>
  <c r="O67" i="2"/>
  <c r="N67" i="2"/>
  <c r="M67" i="2"/>
  <c r="L67" i="2"/>
  <c r="J67" i="2"/>
  <c r="I67" i="2"/>
  <c r="H67" i="2"/>
  <c r="G67" i="2"/>
  <c r="B67" i="2" s="1"/>
  <c r="F67" i="2"/>
  <c r="E67" i="2"/>
  <c r="C67" i="2"/>
  <c r="AE66" i="2"/>
  <c r="AD66" i="2"/>
  <c r="AC66" i="2"/>
  <c r="AB66" i="2"/>
  <c r="AA66" i="2"/>
  <c r="Z66" i="2"/>
  <c r="Y66" i="2"/>
  <c r="X66" i="2"/>
  <c r="W66" i="2"/>
  <c r="V66" i="2"/>
  <c r="Q66" i="2"/>
  <c r="P66" i="2"/>
  <c r="O66" i="2"/>
  <c r="N66" i="2"/>
  <c r="M66" i="2"/>
  <c r="L66" i="2"/>
  <c r="J66" i="2"/>
  <c r="I66" i="2"/>
  <c r="H66" i="2"/>
  <c r="G66" i="2"/>
  <c r="B66" i="2" s="1"/>
  <c r="F66" i="2"/>
  <c r="E66" i="2"/>
  <c r="C66" i="2"/>
  <c r="AE65" i="2"/>
  <c r="AD65" i="2"/>
  <c r="AC65" i="2"/>
  <c r="AB65" i="2"/>
  <c r="AA65" i="2"/>
  <c r="Z65" i="2"/>
  <c r="Y65" i="2"/>
  <c r="X65" i="2"/>
  <c r="W65" i="2"/>
  <c r="V65" i="2"/>
  <c r="Q65" i="2"/>
  <c r="P65" i="2"/>
  <c r="O65" i="2"/>
  <c r="N65" i="2"/>
  <c r="M65" i="2"/>
  <c r="L65" i="2"/>
  <c r="J65" i="2"/>
  <c r="I65" i="2"/>
  <c r="H65" i="2"/>
  <c r="G65" i="2"/>
  <c r="B65" i="2" s="1"/>
  <c r="F65" i="2"/>
  <c r="E65" i="2"/>
  <c r="C65" i="2"/>
  <c r="AE64" i="2"/>
  <c r="AD64" i="2"/>
  <c r="AC64" i="2"/>
  <c r="AB64" i="2"/>
  <c r="AA64" i="2"/>
  <c r="Z64" i="2"/>
  <c r="Y64" i="2"/>
  <c r="X64" i="2"/>
  <c r="W64" i="2"/>
  <c r="V64" i="2"/>
  <c r="Q64" i="2"/>
  <c r="P64" i="2"/>
  <c r="O64" i="2"/>
  <c r="N64" i="2"/>
  <c r="M64" i="2"/>
  <c r="L64" i="2"/>
  <c r="J64" i="2"/>
  <c r="I64" i="2"/>
  <c r="H64" i="2"/>
  <c r="G64" i="2"/>
  <c r="B64" i="2" s="1"/>
  <c r="F64" i="2"/>
  <c r="E64" i="2"/>
  <c r="C64" i="2"/>
  <c r="AE63" i="2"/>
  <c r="AD63" i="2"/>
  <c r="AC63" i="2"/>
  <c r="AB63" i="2"/>
  <c r="AA63" i="2"/>
  <c r="Z63" i="2"/>
  <c r="Y63" i="2"/>
  <c r="X63" i="2"/>
  <c r="W63" i="2"/>
  <c r="V63" i="2"/>
  <c r="Q63" i="2"/>
  <c r="P63" i="2"/>
  <c r="O63" i="2"/>
  <c r="N63" i="2"/>
  <c r="M63" i="2"/>
  <c r="L63" i="2"/>
  <c r="J63" i="2"/>
  <c r="I63" i="2"/>
  <c r="H63" i="2"/>
  <c r="G63" i="2"/>
  <c r="B63" i="2" s="1"/>
  <c r="F63" i="2"/>
  <c r="E63" i="2"/>
  <c r="C63" i="2"/>
  <c r="AE62" i="2"/>
  <c r="AD62" i="2"/>
  <c r="AC62" i="2"/>
  <c r="AB62" i="2"/>
  <c r="AA62" i="2"/>
  <c r="Z62" i="2"/>
  <c r="Y62" i="2"/>
  <c r="X62" i="2"/>
  <c r="W62" i="2"/>
  <c r="V62" i="2"/>
  <c r="Q62" i="2"/>
  <c r="P62" i="2"/>
  <c r="O62" i="2"/>
  <c r="N62" i="2"/>
  <c r="M62" i="2"/>
  <c r="L62" i="2"/>
  <c r="J62" i="2"/>
  <c r="I62" i="2"/>
  <c r="H62" i="2"/>
  <c r="G62" i="2"/>
  <c r="B62" i="2" s="1"/>
  <c r="F62" i="2"/>
  <c r="E62" i="2"/>
  <c r="C62" i="2"/>
  <c r="AE61" i="2"/>
  <c r="AD61" i="2"/>
  <c r="AC61" i="2"/>
  <c r="AB61" i="2"/>
  <c r="AA61" i="2"/>
  <c r="Z61" i="2"/>
  <c r="Y61" i="2"/>
  <c r="X61" i="2"/>
  <c r="W61" i="2"/>
  <c r="V61" i="2"/>
  <c r="Q61" i="2"/>
  <c r="P61" i="2"/>
  <c r="O61" i="2"/>
  <c r="N61" i="2"/>
  <c r="M61" i="2"/>
  <c r="L61" i="2"/>
  <c r="J61" i="2"/>
  <c r="I61" i="2"/>
  <c r="H61" i="2"/>
  <c r="G61" i="2"/>
  <c r="B61" i="2" s="1"/>
  <c r="F61" i="2"/>
  <c r="E61" i="2"/>
  <c r="C61" i="2"/>
  <c r="AE60" i="2"/>
  <c r="AD60" i="2"/>
  <c r="AC60" i="2"/>
  <c r="AB60" i="2"/>
  <c r="AA60" i="2"/>
  <c r="Z60" i="2"/>
  <c r="Y60" i="2"/>
  <c r="X60" i="2"/>
  <c r="W60" i="2"/>
  <c r="V60" i="2"/>
  <c r="Q60" i="2"/>
  <c r="P60" i="2"/>
  <c r="O60" i="2"/>
  <c r="N60" i="2"/>
  <c r="M60" i="2"/>
  <c r="L60" i="2"/>
  <c r="J60" i="2"/>
  <c r="I60" i="2"/>
  <c r="H60" i="2"/>
  <c r="G60" i="2"/>
  <c r="B60" i="2" s="1"/>
  <c r="F60" i="2"/>
  <c r="E60" i="2"/>
  <c r="C60" i="2"/>
  <c r="AE59" i="2"/>
  <c r="AD59" i="2"/>
  <c r="AC59" i="2"/>
  <c r="AB59" i="2"/>
  <c r="AA59" i="2"/>
  <c r="Z59" i="2"/>
  <c r="Y59" i="2"/>
  <c r="X59" i="2"/>
  <c r="W59" i="2"/>
  <c r="V59" i="2"/>
  <c r="Q59" i="2"/>
  <c r="P59" i="2"/>
  <c r="O59" i="2"/>
  <c r="N59" i="2"/>
  <c r="M59" i="2"/>
  <c r="L59" i="2"/>
  <c r="J59" i="2"/>
  <c r="I59" i="2"/>
  <c r="H59" i="2"/>
  <c r="G59" i="2"/>
  <c r="B59" i="2" s="1"/>
  <c r="F59" i="2"/>
  <c r="E59" i="2"/>
  <c r="C59" i="2"/>
  <c r="AE58" i="2"/>
  <c r="AD58" i="2"/>
  <c r="AC58" i="2"/>
  <c r="AB58" i="2"/>
  <c r="AA58" i="2"/>
  <c r="Z58" i="2"/>
  <c r="Y58" i="2"/>
  <c r="X58" i="2"/>
  <c r="W58" i="2"/>
  <c r="V58" i="2"/>
  <c r="Q58" i="2"/>
  <c r="P58" i="2"/>
  <c r="O58" i="2"/>
  <c r="N58" i="2"/>
  <c r="M58" i="2"/>
  <c r="L58" i="2"/>
  <c r="J58" i="2"/>
  <c r="I58" i="2"/>
  <c r="H58" i="2"/>
  <c r="G58" i="2"/>
  <c r="B58" i="2" s="1"/>
  <c r="F58" i="2"/>
  <c r="E58" i="2"/>
  <c r="C58" i="2"/>
  <c r="AE57" i="2"/>
  <c r="AD57" i="2"/>
  <c r="AC57" i="2"/>
  <c r="AB57" i="2"/>
  <c r="AA57" i="2"/>
  <c r="Z57" i="2"/>
  <c r="Y57" i="2"/>
  <c r="X57" i="2"/>
  <c r="W57" i="2"/>
  <c r="V57" i="2"/>
  <c r="Q57" i="2"/>
  <c r="P57" i="2"/>
  <c r="O57" i="2"/>
  <c r="N57" i="2"/>
  <c r="M57" i="2"/>
  <c r="L57" i="2"/>
  <c r="J57" i="2"/>
  <c r="I57" i="2"/>
  <c r="H57" i="2"/>
  <c r="G57" i="2"/>
  <c r="B57" i="2" s="1"/>
  <c r="F57" i="2"/>
  <c r="E57" i="2"/>
  <c r="C57" i="2"/>
  <c r="AE56" i="2"/>
  <c r="AD56" i="2"/>
  <c r="AC56" i="2"/>
  <c r="AB56" i="2"/>
  <c r="AA56" i="2"/>
  <c r="Z56" i="2"/>
  <c r="Y56" i="2"/>
  <c r="X56" i="2"/>
  <c r="W56" i="2"/>
  <c r="V56" i="2"/>
  <c r="Q56" i="2"/>
  <c r="P56" i="2"/>
  <c r="O56" i="2"/>
  <c r="N56" i="2"/>
  <c r="M56" i="2"/>
  <c r="L56" i="2"/>
  <c r="J56" i="2"/>
  <c r="I56" i="2"/>
  <c r="H56" i="2"/>
  <c r="G56" i="2"/>
  <c r="B56" i="2" s="1"/>
  <c r="F56" i="2"/>
  <c r="E56" i="2"/>
  <c r="C56" i="2"/>
  <c r="AE55" i="2"/>
  <c r="AD55" i="2"/>
  <c r="AC55" i="2"/>
  <c r="AB55" i="2"/>
  <c r="AA55" i="2"/>
  <c r="Z55" i="2"/>
  <c r="Y55" i="2"/>
  <c r="X55" i="2"/>
  <c r="W55" i="2"/>
  <c r="V55" i="2"/>
  <c r="Q55" i="2"/>
  <c r="P55" i="2"/>
  <c r="O55" i="2"/>
  <c r="N55" i="2"/>
  <c r="M55" i="2"/>
  <c r="L55" i="2"/>
  <c r="J55" i="2"/>
  <c r="I55" i="2"/>
  <c r="H55" i="2"/>
  <c r="G55" i="2"/>
  <c r="B55" i="2" s="1"/>
  <c r="F55" i="2"/>
  <c r="E55" i="2"/>
  <c r="C55" i="2"/>
  <c r="AE54" i="2"/>
  <c r="AD54" i="2"/>
  <c r="AC54" i="2"/>
  <c r="AB54" i="2"/>
  <c r="AA54" i="2"/>
  <c r="Z54" i="2"/>
  <c r="Y54" i="2"/>
  <c r="X54" i="2"/>
  <c r="W54" i="2"/>
  <c r="V54" i="2"/>
  <c r="Q54" i="2"/>
  <c r="P54" i="2"/>
  <c r="O54" i="2"/>
  <c r="N54" i="2"/>
  <c r="M54" i="2"/>
  <c r="L54" i="2"/>
  <c r="J54" i="2"/>
  <c r="I54" i="2"/>
  <c r="H54" i="2"/>
  <c r="G54" i="2"/>
  <c r="B54" i="2" s="1"/>
  <c r="F54" i="2"/>
  <c r="E54" i="2"/>
  <c r="C54" i="2"/>
  <c r="AE53" i="2"/>
  <c r="AD53" i="2"/>
  <c r="AC53" i="2"/>
  <c r="AB53" i="2"/>
  <c r="AA53" i="2"/>
  <c r="Z53" i="2"/>
  <c r="Y53" i="2"/>
  <c r="X53" i="2"/>
  <c r="W53" i="2"/>
  <c r="V53" i="2"/>
  <c r="Q53" i="2"/>
  <c r="P53" i="2"/>
  <c r="O53" i="2"/>
  <c r="N53" i="2"/>
  <c r="M53" i="2"/>
  <c r="L53" i="2"/>
  <c r="J53" i="2"/>
  <c r="I53" i="2"/>
  <c r="H53" i="2"/>
  <c r="G53" i="2"/>
  <c r="B53" i="2" s="1"/>
  <c r="F53" i="2"/>
  <c r="E53" i="2"/>
  <c r="C53" i="2"/>
  <c r="AE52" i="2"/>
  <c r="AD52" i="2"/>
  <c r="AC52" i="2"/>
  <c r="AB52" i="2"/>
  <c r="AA52" i="2"/>
  <c r="Z52" i="2"/>
  <c r="Y52" i="2"/>
  <c r="X52" i="2"/>
  <c r="W52" i="2"/>
  <c r="V52" i="2"/>
  <c r="Q52" i="2"/>
  <c r="P52" i="2"/>
  <c r="O52" i="2"/>
  <c r="N52" i="2"/>
  <c r="M52" i="2"/>
  <c r="L52" i="2"/>
  <c r="J52" i="2"/>
  <c r="I52" i="2"/>
  <c r="H52" i="2"/>
  <c r="G52" i="2"/>
  <c r="B52" i="2" s="1"/>
  <c r="F52" i="2"/>
  <c r="E52" i="2"/>
  <c r="C52" i="2"/>
  <c r="AE51" i="2"/>
  <c r="AD51" i="2"/>
  <c r="AC51" i="2"/>
  <c r="AB51" i="2"/>
  <c r="AA51" i="2"/>
  <c r="Z51" i="2"/>
  <c r="Y51" i="2"/>
  <c r="X51" i="2"/>
  <c r="W51" i="2"/>
  <c r="V51" i="2"/>
  <c r="Q51" i="2"/>
  <c r="P51" i="2"/>
  <c r="O51" i="2"/>
  <c r="N51" i="2"/>
  <c r="M51" i="2"/>
  <c r="L51" i="2"/>
  <c r="J51" i="2"/>
  <c r="I51" i="2"/>
  <c r="H51" i="2"/>
  <c r="G51" i="2"/>
  <c r="B51" i="2" s="1"/>
  <c r="F51" i="2"/>
  <c r="E51" i="2"/>
  <c r="C51" i="2"/>
  <c r="AE50" i="2"/>
  <c r="AD50" i="2"/>
  <c r="AC50" i="2"/>
  <c r="AB50" i="2"/>
  <c r="AA50" i="2"/>
  <c r="Z50" i="2"/>
  <c r="Y50" i="2"/>
  <c r="X50" i="2"/>
  <c r="W50" i="2"/>
  <c r="V50" i="2"/>
  <c r="Q50" i="2"/>
  <c r="P50" i="2"/>
  <c r="O50" i="2"/>
  <c r="N50" i="2"/>
  <c r="M50" i="2"/>
  <c r="L50" i="2"/>
  <c r="J50" i="2"/>
  <c r="I50" i="2"/>
  <c r="H50" i="2"/>
  <c r="G50" i="2"/>
  <c r="B50" i="2" s="1"/>
  <c r="F50" i="2"/>
  <c r="E50" i="2"/>
  <c r="C50" i="2"/>
  <c r="AE49" i="2"/>
  <c r="AD49" i="2"/>
  <c r="AC49" i="2"/>
  <c r="AB49" i="2"/>
  <c r="AA49" i="2"/>
  <c r="Z49" i="2"/>
  <c r="Y49" i="2"/>
  <c r="X49" i="2"/>
  <c r="W49" i="2"/>
  <c r="V49" i="2"/>
  <c r="Q49" i="2"/>
  <c r="P49" i="2"/>
  <c r="O49" i="2"/>
  <c r="N49" i="2"/>
  <c r="M49" i="2"/>
  <c r="L49" i="2"/>
  <c r="J49" i="2"/>
  <c r="I49" i="2"/>
  <c r="H49" i="2"/>
  <c r="G49" i="2"/>
  <c r="B49" i="2" s="1"/>
  <c r="F49" i="2"/>
  <c r="E49" i="2"/>
  <c r="C49" i="2"/>
  <c r="AE48" i="2"/>
  <c r="AD48" i="2"/>
  <c r="AC48" i="2"/>
  <c r="AB48" i="2"/>
  <c r="AA48" i="2"/>
  <c r="Z48" i="2"/>
  <c r="Y48" i="2"/>
  <c r="X48" i="2"/>
  <c r="W48" i="2"/>
  <c r="V48" i="2"/>
  <c r="Q48" i="2"/>
  <c r="P48" i="2"/>
  <c r="O48" i="2"/>
  <c r="N48" i="2"/>
  <c r="M48" i="2"/>
  <c r="L48" i="2"/>
  <c r="J48" i="2"/>
  <c r="I48" i="2"/>
  <c r="H48" i="2"/>
  <c r="G48" i="2"/>
  <c r="B48" i="2" s="1"/>
  <c r="F48" i="2"/>
  <c r="E48" i="2"/>
  <c r="C48" i="2"/>
  <c r="AE47" i="2"/>
  <c r="AD47" i="2"/>
  <c r="AC47" i="2"/>
  <c r="AB47" i="2"/>
  <c r="AA47" i="2"/>
  <c r="Z47" i="2"/>
  <c r="Y47" i="2"/>
  <c r="X47" i="2"/>
  <c r="W47" i="2"/>
  <c r="V47" i="2"/>
  <c r="Q47" i="2"/>
  <c r="P47" i="2"/>
  <c r="O47" i="2"/>
  <c r="N47" i="2"/>
  <c r="M47" i="2"/>
  <c r="L47" i="2"/>
  <c r="J47" i="2"/>
  <c r="I47" i="2"/>
  <c r="H47" i="2"/>
  <c r="G47" i="2"/>
  <c r="B47" i="2" s="1"/>
  <c r="F47" i="2"/>
  <c r="E47" i="2"/>
  <c r="C47" i="2"/>
  <c r="AE46" i="2"/>
  <c r="AD46" i="2"/>
  <c r="AC46" i="2"/>
  <c r="AB46" i="2"/>
  <c r="AA46" i="2"/>
  <c r="Z46" i="2"/>
  <c r="Y46" i="2"/>
  <c r="X46" i="2"/>
  <c r="W46" i="2"/>
  <c r="V46" i="2"/>
  <c r="Q46" i="2"/>
  <c r="P46" i="2"/>
  <c r="O46" i="2"/>
  <c r="N46" i="2"/>
  <c r="M46" i="2"/>
  <c r="L46" i="2"/>
  <c r="J46" i="2"/>
  <c r="I46" i="2"/>
  <c r="H46" i="2"/>
  <c r="G46" i="2"/>
  <c r="B46" i="2" s="1"/>
  <c r="F46" i="2"/>
  <c r="E46" i="2"/>
  <c r="C46" i="2"/>
  <c r="AE45" i="2"/>
  <c r="AD45" i="2"/>
  <c r="AC45" i="2"/>
  <c r="AB45" i="2"/>
  <c r="AA45" i="2"/>
  <c r="Z45" i="2"/>
  <c r="Y45" i="2"/>
  <c r="X45" i="2"/>
  <c r="W45" i="2"/>
  <c r="V45" i="2"/>
  <c r="Q45" i="2"/>
  <c r="P45" i="2"/>
  <c r="O45" i="2"/>
  <c r="N45" i="2"/>
  <c r="M45" i="2"/>
  <c r="L45" i="2"/>
  <c r="J45" i="2"/>
  <c r="I45" i="2"/>
  <c r="H45" i="2"/>
  <c r="G45" i="2"/>
  <c r="B45" i="2" s="1"/>
  <c r="F45" i="2"/>
  <c r="E45" i="2"/>
  <c r="C45" i="2"/>
  <c r="AE44" i="2"/>
  <c r="AD44" i="2"/>
  <c r="AC44" i="2"/>
  <c r="AB44" i="2"/>
  <c r="AA44" i="2"/>
  <c r="Z44" i="2"/>
  <c r="Y44" i="2"/>
  <c r="X44" i="2"/>
  <c r="W44" i="2"/>
  <c r="V44" i="2"/>
  <c r="Q44" i="2"/>
  <c r="P44" i="2"/>
  <c r="O44" i="2"/>
  <c r="N44" i="2"/>
  <c r="M44" i="2"/>
  <c r="L44" i="2"/>
  <c r="J44" i="2"/>
  <c r="I44" i="2"/>
  <c r="H44" i="2"/>
  <c r="G44" i="2"/>
  <c r="B44" i="2" s="1"/>
  <c r="F44" i="2"/>
  <c r="E44" i="2"/>
  <c r="C44" i="2"/>
  <c r="AE43" i="2"/>
  <c r="AD43" i="2"/>
  <c r="AC43" i="2"/>
  <c r="AB43" i="2"/>
  <c r="AA43" i="2"/>
  <c r="Z43" i="2"/>
  <c r="Y43" i="2"/>
  <c r="X43" i="2"/>
  <c r="W43" i="2"/>
  <c r="V43" i="2"/>
  <c r="Q43" i="2"/>
  <c r="P43" i="2"/>
  <c r="O43" i="2"/>
  <c r="N43" i="2"/>
  <c r="M43" i="2"/>
  <c r="L43" i="2"/>
  <c r="J43" i="2"/>
  <c r="I43" i="2"/>
  <c r="H43" i="2"/>
  <c r="G43" i="2"/>
  <c r="B43" i="2" s="1"/>
  <c r="F43" i="2"/>
  <c r="E43" i="2"/>
  <c r="C43" i="2"/>
  <c r="AE42" i="2"/>
  <c r="AD42" i="2"/>
  <c r="AC42" i="2"/>
  <c r="AB42" i="2"/>
  <c r="AA42" i="2"/>
  <c r="Z42" i="2"/>
  <c r="Y42" i="2"/>
  <c r="X42" i="2"/>
  <c r="W42" i="2"/>
  <c r="V42" i="2"/>
  <c r="Q42" i="2"/>
  <c r="P42" i="2"/>
  <c r="O42" i="2"/>
  <c r="N42" i="2"/>
  <c r="M42" i="2"/>
  <c r="L42" i="2"/>
  <c r="J42" i="2"/>
  <c r="I42" i="2"/>
  <c r="H42" i="2"/>
  <c r="G42" i="2"/>
  <c r="B42" i="2" s="1"/>
  <c r="F42" i="2"/>
  <c r="E42" i="2"/>
  <c r="C42" i="2"/>
  <c r="AE41" i="2"/>
  <c r="AD41" i="2"/>
  <c r="AC41" i="2"/>
  <c r="AB41" i="2"/>
  <c r="AA41" i="2"/>
  <c r="Z41" i="2"/>
  <c r="Y41" i="2"/>
  <c r="X41" i="2"/>
  <c r="W41" i="2"/>
  <c r="V41" i="2"/>
  <c r="Q41" i="2"/>
  <c r="P41" i="2"/>
  <c r="O41" i="2"/>
  <c r="N41" i="2"/>
  <c r="M41" i="2"/>
  <c r="L41" i="2"/>
  <c r="J41" i="2"/>
  <c r="I41" i="2"/>
  <c r="H41" i="2"/>
  <c r="G41" i="2"/>
  <c r="B41" i="2" s="1"/>
  <c r="F41" i="2"/>
  <c r="E41" i="2"/>
  <c r="C41" i="2"/>
  <c r="AE40" i="2"/>
  <c r="AD40" i="2"/>
  <c r="AC40" i="2"/>
  <c r="AB40" i="2"/>
  <c r="AA40" i="2"/>
  <c r="Z40" i="2"/>
  <c r="Y40" i="2"/>
  <c r="X40" i="2"/>
  <c r="W40" i="2"/>
  <c r="V40" i="2"/>
  <c r="Q40" i="2"/>
  <c r="P40" i="2"/>
  <c r="O40" i="2"/>
  <c r="N40" i="2"/>
  <c r="M40" i="2"/>
  <c r="L40" i="2"/>
  <c r="J40" i="2"/>
  <c r="I40" i="2"/>
  <c r="H40" i="2"/>
  <c r="G40" i="2"/>
  <c r="B40" i="2" s="1"/>
  <c r="F40" i="2"/>
  <c r="E40" i="2"/>
  <c r="C40" i="2"/>
  <c r="AE39" i="2"/>
  <c r="AD39" i="2"/>
  <c r="AC39" i="2"/>
  <c r="AB39" i="2"/>
  <c r="AA39" i="2"/>
  <c r="Z39" i="2"/>
  <c r="Y39" i="2"/>
  <c r="X39" i="2"/>
  <c r="W39" i="2"/>
  <c r="V39" i="2"/>
  <c r="Q39" i="2"/>
  <c r="P39" i="2"/>
  <c r="O39" i="2"/>
  <c r="N39" i="2"/>
  <c r="M39" i="2"/>
  <c r="L39" i="2"/>
  <c r="J39" i="2"/>
  <c r="I39" i="2"/>
  <c r="H39" i="2"/>
  <c r="G39" i="2"/>
  <c r="B39" i="2" s="1"/>
  <c r="F39" i="2"/>
  <c r="E39" i="2"/>
  <c r="C39" i="2"/>
  <c r="AE38" i="2"/>
  <c r="AD38" i="2"/>
  <c r="AC38" i="2"/>
  <c r="AB38" i="2"/>
  <c r="AA38" i="2"/>
  <c r="Z38" i="2"/>
  <c r="Y38" i="2"/>
  <c r="X38" i="2"/>
  <c r="W38" i="2"/>
  <c r="V38" i="2"/>
  <c r="Q38" i="2"/>
  <c r="P38" i="2"/>
  <c r="O38" i="2"/>
  <c r="N38" i="2"/>
  <c r="M38" i="2"/>
  <c r="L38" i="2"/>
  <c r="J38" i="2"/>
  <c r="I38" i="2"/>
  <c r="H38" i="2"/>
  <c r="G38" i="2"/>
  <c r="B38" i="2" s="1"/>
  <c r="F38" i="2"/>
  <c r="E38" i="2"/>
  <c r="C38" i="2"/>
  <c r="AE37" i="2"/>
  <c r="AD37" i="2"/>
  <c r="AC37" i="2"/>
  <c r="AB37" i="2"/>
  <c r="AA37" i="2"/>
  <c r="Z37" i="2"/>
  <c r="Y37" i="2"/>
  <c r="X37" i="2"/>
  <c r="W37" i="2"/>
  <c r="V37" i="2"/>
  <c r="Q37" i="2"/>
  <c r="P37" i="2"/>
  <c r="O37" i="2"/>
  <c r="N37" i="2"/>
  <c r="M37" i="2"/>
  <c r="L37" i="2"/>
  <c r="J37" i="2"/>
  <c r="I37" i="2"/>
  <c r="H37" i="2"/>
  <c r="G37" i="2"/>
  <c r="B37" i="2" s="1"/>
  <c r="F37" i="2"/>
  <c r="E37" i="2"/>
  <c r="C37" i="2"/>
  <c r="AE36" i="2"/>
  <c r="AD36" i="2"/>
  <c r="AC36" i="2"/>
  <c r="AB36" i="2"/>
  <c r="AA36" i="2"/>
  <c r="Z36" i="2"/>
  <c r="Y36" i="2"/>
  <c r="X36" i="2"/>
  <c r="W36" i="2"/>
  <c r="V36" i="2"/>
  <c r="Q36" i="2"/>
  <c r="P36" i="2"/>
  <c r="O36" i="2"/>
  <c r="N36" i="2"/>
  <c r="M36" i="2"/>
  <c r="L36" i="2"/>
  <c r="J36" i="2"/>
  <c r="I36" i="2"/>
  <c r="H36" i="2"/>
  <c r="G36" i="2"/>
  <c r="B36" i="2" s="1"/>
  <c r="F36" i="2"/>
  <c r="E36" i="2"/>
  <c r="C36" i="2"/>
  <c r="AE35" i="2"/>
  <c r="AD35" i="2"/>
  <c r="AC35" i="2"/>
  <c r="AB35" i="2"/>
  <c r="AA35" i="2"/>
  <c r="Z35" i="2"/>
  <c r="Y35" i="2"/>
  <c r="X35" i="2"/>
  <c r="W35" i="2"/>
  <c r="V35" i="2"/>
  <c r="Q35" i="2"/>
  <c r="P35" i="2"/>
  <c r="O35" i="2"/>
  <c r="N35" i="2"/>
  <c r="M35" i="2"/>
  <c r="L35" i="2"/>
  <c r="J35" i="2"/>
  <c r="I35" i="2"/>
  <c r="H35" i="2"/>
  <c r="G35" i="2"/>
  <c r="B35" i="2" s="1"/>
  <c r="F35" i="2"/>
  <c r="E35" i="2"/>
  <c r="C35" i="2"/>
  <c r="AE34" i="2"/>
  <c r="AD34" i="2"/>
  <c r="AC34" i="2"/>
  <c r="AB34" i="2"/>
  <c r="AA34" i="2"/>
  <c r="Z34" i="2"/>
  <c r="Y34" i="2"/>
  <c r="X34" i="2"/>
  <c r="W34" i="2"/>
  <c r="V34" i="2"/>
  <c r="Q34" i="2"/>
  <c r="P34" i="2"/>
  <c r="O34" i="2"/>
  <c r="N34" i="2"/>
  <c r="M34" i="2"/>
  <c r="L34" i="2"/>
  <c r="J34" i="2"/>
  <c r="I34" i="2"/>
  <c r="H34" i="2"/>
  <c r="G34" i="2"/>
  <c r="B34" i="2" s="1"/>
  <c r="F34" i="2"/>
  <c r="E34" i="2"/>
  <c r="C34" i="2"/>
  <c r="AE33" i="2"/>
  <c r="AD33" i="2"/>
  <c r="AC33" i="2"/>
  <c r="AB33" i="2"/>
  <c r="AA33" i="2"/>
  <c r="Z33" i="2"/>
  <c r="Y33" i="2"/>
  <c r="X33" i="2"/>
  <c r="W33" i="2"/>
  <c r="V33" i="2"/>
  <c r="Q33" i="2"/>
  <c r="P33" i="2"/>
  <c r="O33" i="2"/>
  <c r="N33" i="2"/>
  <c r="M33" i="2"/>
  <c r="L33" i="2"/>
  <c r="J33" i="2"/>
  <c r="I33" i="2"/>
  <c r="H33" i="2"/>
  <c r="G33" i="2"/>
  <c r="B33" i="2" s="1"/>
  <c r="F33" i="2"/>
  <c r="E33" i="2"/>
  <c r="C33" i="2"/>
  <c r="AE32" i="2"/>
  <c r="AD32" i="2"/>
  <c r="AC32" i="2"/>
  <c r="AB32" i="2"/>
  <c r="AA32" i="2"/>
  <c r="Z32" i="2"/>
  <c r="Y32" i="2"/>
  <c r="X32" i="2"/>
  <c r="W32" i="2"/>
  <c r="V32" i="2"/>
  <c r="Q32" i="2"/>
  <c r="P32" i="2"/>
  <c r="O32" i="2"/>
  <c r="N32" i="2"/>
  <c r="M32" i="2"/>
  <c r="L32" i="2"/>
  <c r="J32" i="2"/>
  <c r="I32" i="2"/>
  <c r="H32" i="2"/>
  <c r="G32" i="2"/>
  <c r="B32" i="2" s="1"/>
  <c r="F32" i="2"/>
  <c r="E32" i="2"/>
  <c r="C32" i="2"/>
  <c r="AE31" i="2"/>
  <c r="AD31" i="2"/>
  <c r="AC31" i="2"/>
  <c r="AB31" i="2"/>
  <c r="AA31" i="2"/>
  <c r="Z31" i="2"/>
  <c r="Y31" i="2"/>
  <c r="X31" i="2"/>
  <c r="W31" i="2"/>
  <c r="V31" i="2"/>
  <c r="Q31" i="2"/>
  <c r="P31" i="2"/>
  <c r="O31" i="2"/>
  <c r="N31" i="2"/>
  <c r="M31" i="2"/>
  <c r="L31" i="2"/>
  <c r="J31" i="2"/>
  <c r="I31" i="2"/>
  <c r="H31" i="2"/>
  <c r="G31" i="2"/>
  <c r="B31" i="2" s="1"/>
  <c r="F31" i="2"/>
  <c r="E31" i="2"/>
  <c r="C31" i="2"/>
  <c r="AE30" i="2"/>
  <c r="AD30" i="2"/>
  <c r="AC30" i="2"/>
  <c r="AB30" i="2"/>
  <c r="AA30" i="2"/>
  <c r="Z30" i="2"/>
  <c r="Y30" i="2"/>
  <c r="X30" i="2"/>
  <c r="W30" i="2"/>
  <c r="V30" i="2"/>
  <c r="Q30" i="2"/>
  <c r="P30" i="2"/>
  <c r="O30" i="2"/>
  <c r="N30" i="2"/>
  <c r="M30" i="2"/>
  <c r="L30" i="2"/>
  <c r="J30" i="2"/>
  <c r="I30" i="2"/>
  <c r="H30" i="2"/>
  <c r="G30" i="2"/>
  <c r="B30" i="2" s="1"/>
  <c r="F30" i="2"/>
  <c r="E30" i="2"/>
  <c r="C30" i="2"/>
  <c r="AE29" i="2"/>
  <c r="AD29" i="2"/>
  <c r="AC29" i="2"/>
  <c r="AB29" i="2"/>
  <c r="AA29" i="2"/>
  <c r="Z29" i="2"/>
  <c r="Y29" i="2"/>
  <c r="X29" i="2"/>
  <c r="W29" i="2"/>
  <c r="V29" i="2"/>
  <c r="Q29" i="2"/>
  <c r="P29" i="2"/>
  <c r="O29" i="2"/>
  <c r="N29" i="2"/>
  <c r="M29" i="2"/>
  <c r="L29" i="2"/>
  <c r="J29" i="2"/>
  <c r="I29" i="2"/>
  <c r="H29" i="2"/>
  <c r="G29" i="2"/>
  <c r="B29" i="2" s="1"/>
  <c r="F29" i="2"/>
  <c r="E29" i="2"/>
  <c r="C29" i="2"/>
  <c r="AE28" i="2"/>
  <c r="AD28" i="2"/>
  <c r="AC28" i="2"/>
  <c r="AB28" i="2"/>
  <c r="AA28" i="2"/>
  <c r="Z28" i="2"/>
  <c r="Y28" i="2"/>
  <c r="X28" i="2"/>
  <c r="W28" i="2"/>
  <c r="V28" i="2"/>
  <c r="Q28" i="2"/>
  <c r="P28" i="2"/>
  <c r="O28" i="2"/>
  <c r="N28" i="2"/>
  <c r="M28" i="2"/>
  <c r="L28" i="2"/>
  <c r="J28" i="2"/>
  <c r="I28" i="2"/>
  <c r="H28" i="2"/>
  <c r="G28" i="2"/>
  <c r="B28" i="2" s="1"/>
  <c r="F28" i="2"/>
  <c r="E28" i="2"/>
  <c r="C28" i="2"/>
  <c r="AE27" i="2"/>
  <c r="AD27" i="2"/>
  <c r="AC27" i="2"/>
  <c r="AB27" i="2"/>
  <c r="AA27" i="2"/>
  <c r="Z27" i="2"/>
  <c r="Y27" i="2"/>
  <c r="X27" i="2"/>
  <c r="W27" i="2"/>
  <c r="V27" i="2"/>
  <c r="Q27" i="2"/>
  <c r="P27" i="2"/>
  <c r="O27" i="2"/>
  <c r="N27" i="2"/>
  <c r="M27" i="2"/>
  <c r="L27" i="2"/>
  <c r="J27" i="2"/>
  <c r="I27" i="2"/>
  <c r="H27" i="2"/>
  <c r="G27" i="2"/>
  <c r="B27" i="2" s="1"/>
  <c r="F27" i="2"/>
  <c r="E27" i="2"/>
  <c r="C27" i="2"/>
  <c r="AE26" i="2"/>
  <c r="AD26" i="2"/>
  <c r="AC26" i="2"/>
  <c r="AB26" i="2"/>
  <c r="AA26" i="2"/>
  <c r="Z26" i="2"/>
  <c r="Y26" i="2"/>
  <c r="X26" i="2"/>
  <c r="W26" i="2"/>
  <c r="V26" i="2"/>
  <c r="Q26" i="2"/>
  <c r="P26" i="2"/>
  <c r="O26" i="2"/>
  <c r="N26" i="2"/>
  <c r="M26" i="2"/>
  <c r="L26" i="2"/>
  <c r="J26" i="2"/>
  <c r="I26" i="2"/>
  <c r="H26" i="2"/>
  <c r="G26" i="2"/>
  <c r="B26" i="2" s="1"/>
  <c r="F26" i="2"/>
  <c r="E26" i="2"/>
  <c r="C26" i="2"/>
  <c r="AE25" i="2"/>
  <c r="AD25" i="2"/>
  <c r="AC25" i="2"/>
  <c r="AB25" i="2"/>
  <c r="AA25" i="2"/>
  <c r="Z25" i="2"/>
  <c r="Y25" i="2"/>
  <c r="X25" i="2"/>
  <c r="W25" i="2"/>
  <c r="V25" i="2"/>
  <c r="Q25" i="2"/>
  <c r="P25" i="2"/>
  <c r="O25" i="2"/>
  <c r="N25" i="2"/>
  <c r="M25" i="2"/>
  <c r="L25" i="2"/>
  <c r="J25" i="2"/>
  <c r="I25" i="2"/>
  <c r="H25" i="2"/>
  <c r="G25" i="2"/>
  <c r="B25" i="2" s="1"/>
  <c r="F25" i="2"/>
  <c r="E25" i="2"/>
  <c r="C25" i="2"/>
  <c r="AE24" i="2"/>
  <c r="AD24" i="2"/>
  <c r="AC24" i="2"/>
  <c r="AB24" i="2"/>
  <c r="AA24" i="2"/>
  <c r="Z24" i="2"/>
  <c r="Y24" i="2"/>
  <c r="X24" i="2"/>
  <c r="W24" i="2"/>
  <c r="V24" i="2"/>
  <c r="Q24" i="2"/>
  <c r="P24" i="2"/>
  <c r="O24" i="2"/>
  <c r="N24" i="2"/>
  <c r="M24" i="2"/>
  <c r="L24" i="2"/>
  <c r="J24" i="2"/>
  <c r="I24" i="2"/>
  <c r="H24" i="2"/>
  <c r="G24" i="2"/>
  <c r="B24" i="2" s="1"/>
  <c r="F24" i="2"/>
  <c r="E24" i="2"/>
  <c r="C24" i="2"/>
  <c r="AE23" i="2"/>
  <c r="AD23" i="2"/>
  <c r="AC23" i="2"/>
  <c r="AB23" i="2"/>
  <c r="AA23" i="2"/>
  <c r="Z23" i="2"/>
  <c r="Y23" i="2"/>
  <c r="X23" i="2"/>
  <c r="W23" i="2"/>
  <c r="V23" i="2"/>
  <c r="Q23" i="2"/>
  <c r="P23" i="2"/>
  <c r="O23" i="2"/>
  <c r="N23" i="2"/>
  <c r="M23" i="2"/>
  <c r="L23" i="2"/>
  <c r="J23" i="2"/>
  <c r="I23" i="2"/>
  <c r="H23" i="2"/>
  <c r="G23" i="2"/>
  <c r="B23" i="2" s="1"/>
  <c r="F23" i="2"/>
  <c r="E23" i="2"/>
  <c r="C23" i="2"/>
  <c r="AE22" i="2"/>
  <c r="AD22" i="2"/>
  <c r="AC22" i="2"/>
  <c r="AB22" i="2"/>
  <c r="AA22" i="2"/>
  <c r="Z22" i="2"/>
  <c r="Y22" i="2"/>
  <c r="X22" i="2"/>
  <c r="W22" i="2"/>
  <c r="V22" i="2"/>
  <c r="Q22" i="2"/>
  <c r="P22" i="2"/>
  <c r="O22" i="2"/>
  <c r="N22" i="2"/>
  <c r="M22" i="2"/>
  <c r="L22" i="2"/>
  <c r="J22" i="2"/>
  <c r="I22" i="2"/>
  <c r="H22" i="2"/>
  <c r="G22" i="2"/>
  <c r="B22" i="2" s="1"/>
  <c r="F22" i="2"/>
  <c r="E22" i="2"/>
  <c r="C22" i="2"/>
  <c r="AE21" i="2"/>
  <c r="AD21" i="2"/>
  <c r="AC21" i="2"/>
  <c r="AB21" i="2"/>
  <c r="AA21" i="2"/>
  <c r="Z21" i="2"/>
  <c r="Y21" i="2"/>
  <c r="X21" i="2"/>
  <c r="W21" i="2"/>
  <c r="V21" i="2"/>
  <c r="Q21" i="2"/>
  <c r="P21" i="2"/>
  <c r="O21" i="2"/>
  <c r="N21" i="2"/>
  <c r="M21" i="2"/>
  <c r="L21" i="2"/>
  <c r="J21" i="2"/>
  <c r="I21" i="2"/>
  <c r="H21" i="2"/>
  <c r="G21" i="2"/>
  <c r="B21" i="2" s="1"/>
  <c r="F21" i="2"/>
  <c r="E21" i="2"/>
  <c r="C21" i="2"/>
  <c r="AE20" i="2"/>
  <c r="AD20" i="2"/>
  <c r="AC20" i="2"/>
  <c r="AB20" i="2"/>
  <c r="AA20" i="2"/>
  <c r="Z20" i="2"/>
  <c r="Y20" i="2"/>
  <c r="X20" i="2"/>
  <c r="W20" i="2"/>
  <c r="V20" i="2"/>
  <c r="Q20" i="2"/>
  <c r="P20" i="2"/>
  <c r="O20" i="2"/>
  <c r="N20" i="2"/>
  <c r="M20" i="2"/>
  <c r="L20" i="2"/>
  <c r="J20" i="2"/>
  <c r="I20" i="2"/>
  <c r="H20" i="2"/>
  <c r="G20" i="2"/>
  <c r="B20" i="2" s="1"/>
  <c r="F20" i="2"/>
  <c r="E20" i="2"/>
  <c r="C20" i="2"/>
  <c r="AE19" i="2"/>
  <c r="AD19" i="2"/>
  <c r="AC19" i="2"/>
  <c r="AB19" i="2"/>
  <c r="AA19" i="2"/>
  <c r="Z19" i="2"/>
  <c r="Y19" i="2"/>
  <c r="X19" i="2"/>
  <c r="W19" i="2"/>
  <c r="V19" i="2"/>
  <c r="Q19" i="2"/>
  <c r="P19" i="2"/>
  <c r="O19" i="2"/>
  <c r="N19" i="2"/>
  <c r="M19" i="2"/>
  <c r="L19" i="2"/>
  <c r="J19" i="2"/>
  <c r="I19" i="2"/>
  <c r="H19" i="2"/>
  <c r="G19" i="2"/>
  <c r="B19" i="2" s="1"/>
  <c r="F19" i="2"/>
  <c r="E19" i="2"/>
  <c r="C19" i="2"/>
  <c r="AE18" i="2"/>
  <c r="AD18" i="2"/>
  <c r="AC18" i="2"/>
  <c r="AB18" i="2"/>
  <c r="AA18" i="2"/>
  <c r="Z18" i="2"/>
  <c r="Y18" i="2"/>
  <c r="X18" i="2"/>
  <c r="W18" i="2"/>
  <c r="V18" i="2"/>
  <c r="Q18" i="2"/>
  <c r="P18" i="2"/>
  <c r="O18" i="2"/>
  <c r="N18" i="2"/>
  <c r="M18" i="2"/>
  <c r="L18" i="2"/>
  <c r="J18" i="2"/>
  <c r="I18" i="2"/>
  <c r="H18" i="2"/>
  <c r="G18" i="2"/>
  <c r="B18" i="2" s="1"/>
  <c r="F18" i="2"/>
  <c r="E18" i="2"/>
  <c r="C18" i="2"/>
  <c r="AE17" i="2"/>
  <c r="AD17" i="2"/>
  <c r="AC17" i="2"/>
  <c r="AB17" i="2"/>
  <c r="AA17" i="2"/>
  <c r="Z17" i="2"/>
  <c r="Y17" i="2"/>
  <c r="X17" i="2"/>
  <c r="W17" i="2"/>
  <c r="V17" i="2"/>
  <c r="Q17" i="2"/>
  <c r="P17" i="2"/>
  <c r="O17" i="2"/>
  <c r="N17" i="2"/>
  <c r="M17" i="2"/>
  <c r="L17" i="2"/>
  <c r="J17" i="2"/>
  <c r="I17" i="2"/>
  <c r="H17" i="2"/>
  <c r="G17" i="2"/>
  <c r="B17" i="2" s="1"/>
  <c r="F17" i="2"/>
  <c r="E17" i="2"/>
  <c r="C17" i="2"/>
  <c r="AE16" i="2"/>
  <c r="AD16" i="2"/>
  <c r="AC16" i="2"/>
  <c r="AB16" i="2"/>
  <c r="AA16" i="2"/>
  <c r="Z16" i="2"/>
  <c r="Y16" i="2"/>
  <c r="X16" i="2"/>
  <c r="W16" i="2"/>
  <c r="V16" i="2"/>
  <c r="Q16" i="2"/>
  <c r="P16" i="2"/>
  <c r="O16" i="2"/>
  <c r="N16" i="2"/>
  <c r="M16" i="2"/>
  <c r="L16" i="2"/>
  <c r="J16" i="2"/>
  <c r="I16" i="2"/>
  <c r="H16" i="2"/>
  <c r="G16" i="2"/>
  <c r="B16" i="2" s="1"/>
  <c r="F16" i="2"/>
  <c r="E16" i="2"/>
  <c r="C16" i="2"/>
  <c r="AE15" i="2"/>
  <c r="AD15" i="2"/>
  <c r="AC15" i="2"/>
  <c r="AB15" i="2"/>
  <c r="AA15" i="2"/>
  <c r="Z15" i="2"/>
  <c r="Y15" i="2"/>
  <c r="X15" i="2"/>
  <c r="W15" i="2"/>
  <c r="V15" i="2"/>
  <c r="Q15" i="2"/>
  <c r="P15" i="2"/>
  <c r="O15" i="2"/>
  <c r="N15" i="2"/>
  <c r="M15" i="2"/>
  <c r="L15" i="2"/>
  <c r="J15" i="2"/>
  <c r="I15" i="2"/>
  <c r="H15" i="2"/>
  <c r="G15" i="2"/>
  <c r="B15" i="2" s="1"/>
  <c r="F15" i="2"/>
  <c r="E15" i="2"/>
  <c r="C15" i="2"/>
  <c r="AE14" i="2"/>
  <c r="AD14" i="2"/>
  <c r="AC14" i="2"/>
  <c r="AB14" i="2"/>
  <c r="AA14" i="2"/>
  <c r="Z14" i="2"/>
  <c r="Y14" i="2"/>
  <c r="X14" i="2"/>
  <c r="W14" i="2"/>
  <c r="V14" i="2"/>
  <c r="Q14" i="2"/>
  <c r="P14" i="2"/>
  <c r="O14" i="2"/>
  <c r="N14" i="2"/>
  <c r="M14" i="2"/>
  <c r="L14" i="2"/>
  <c r="J14" i="2"/>
  <c r="I14" i="2"/>
  <c r="H14" i="2"/>
  <c r="G14" i="2"/>
  <c r="B14" i="2" s="1"/>
  <c r="F14" i="2"/>
  <c r="E14" i="2"/>
  <c r="C14" i="2"/>
  <c r="AE13" i="2"/>
  <c r="AD13" i="2"/>
  <c r="AC13" i="2"/>
  <c r="AB13" i="2"/>
  <c r="AA13" i="2"/>
  <c r="Z13" i="2"/>
  <c r="Y13" i="2"/>
  <c r="X13" i="2"/>
  <c r="W13" i="2"/>
  <c r="V13" i="2"/>
  <c r="Q13" i="2"/>
  <c r="P13" i="2"/>
  <c r="O13" i="2"/>
  <c r="N13" i="2"/>
  <c r="M13" i="2"/>
  <c r="L13" i="2"/>
  <c r="J13" i="2"/>
  <c r="I13" i="2"/>
  <c r="H13" i="2"/>
  <c r="G13" i="2"/>
  <c r="B13" i="2" s="1"/>
  <c r="F13" i="2"/>
  <c r="E13" i="2"/>
  <c r="C13" i="2"/>
  <c r="AE12" i="2"/>
  <c r="AD12" i="2"/>
  <c r="AC12" i="2"/>
  <c r="AB12" i="2"/>
  <c r="AA12" i="2"/>
  <c r="Z12" i="2"/>
  <c r="Y12" i="2"/>
  <c r="X12" i="2"/>
  <c r="W12" i="2"/>
  <c r="V12" i="2"/>
  <c r="Q12" i="2"/>
  <c r="P12" i="2"/>
  <c r="O12" i="2"/>
  <c r="N12" i="2"/>
  <c r="M12" i="2"/>
  <c r="L12" i="2"/>
  <c r="J12" i="2"/>
  <c r="I12" i="2"/>
  <c r="H12" i="2"/>
  <c r="G12" i="2"/>
  <c r="B12" i="2" s="1"/>
  <c r="F12" i="2"/>
  <c r="E12" i="2"/>
  <c r="C12" i="2"/>
  <c r="AE11" i="2"/>
  <c r="AD11" i="2"/>
  <c r="AC11" i="2"/>
  <c r="AB11" i="2"/>
  <c r="AA11" i="2"/>
  <c r="Z11" i="2"/>
  <c r="Y11" i="2"/>
  <c r="X11" i="2"/>
  <c r="W11" i="2"/>
  <c r="V11" i="2"/>
  <c r="Q11" i="2"/>
  <c r="P11" i="2"/>
  <c r="O11" i="2"/>
  <c r="N11" i="2"/>
  <c r="M11" i="2"/>
  <c r="L11" i="2"/>
  <c r="J11" i="2"/>
  <c r="I11" i="2"/>
  <c r="H11" i="2"/>
  <c r="G11" i="2"/>
  <c r="B11" i="2" s="1"/>
  <c r="F11" i="2"/>
  <c r="E11" i="2"/>
  <c r="C11" i="2"/>
  <c r="AE10" i="2"/>
  <c r="AD10" i="2"/>
  <c r="AC10" i="2"/>
  <c r="AB10" i="2"/>
  <c r="AA10" i="2"/>
  <c r="Z10" i="2"/>
  <c r="Y10" i="2"/>
  <c r="X10" i="2"/>
  <c r="W10" i="2"/>
  <c r="V10" i="2"/>
  <c r="Q10" i="2"/>
  <c r="P10" i="2"/>
  <c r="O10" i="2"/>
  <c r="N10" i="2"/>
  <c r="M10" i="2"/>
  <c r="L10" i="2"/>
  <c r="J10" i="2"/>
  <c r="I10" i="2"/>
  <c r="H10" i="2"/>
  <c r="G10" i="2"/>
  <c r="B10" i="2" s="1"/>
  <c r="F10" i="2"/>
  <c r="E10" i="2"/>
  <c r="C10" i="2"/>
  <c r="AE9" i="2"/>
  <c r="AD9" i="2"/>
  <c r="AC9" i="2"/>
  <c r="AB9" i="2"/>
  <c r="AA9" i="2"/>
  <c r="Z9" i="2"/>
  <c r="Y9" i="2"/>
  <c r="X9" i="2"/>
  <c r="W9" i="2"/>
  <c r="V9" i="2"/>
  <c r="Q9" i="2"/>
  <c r="P9" i="2"/>
  <c r="O9" i="2"/>
  <c r="N9" i="2"/>
  <c r="M9" i="2"/>
  <c r="L9" i="2"/>
  <c r="J9" i="2"/>
  <c r="I9" i="2"/>
  <c r="H9" i="2"/>
  <c r="G9" i="2"/>
  <c r="B9" i="2" s="1"/>
  <c r="F9" i="2"/>
  <c r="E9" i="2"/>
  <c r="C9" i="2"/>
  <c r="AE8" i="2"/>
  <c r="AD8" i="2"/>
  <c r="AC8" i="2"/>
  <c r="AB8" i="2"/>
  <c r="AA8" i="2"/>
  <c r="Z8" i="2"/>
  <c r="Y8" i="2"/>
  <c r="X8" i="2"/>
  <c r="W8" i="2"/>
  <c r="V8" i="2"/>
  <c r="Q8" i="2"/>
  <c r="P8" i="2"/>
  <c r="O8" i="2"/>
  <c r="N8" i="2"/>
  <c r="M8" i="2"/>
  <c r="L8" i="2"/>
  <c r="J8" i="2"/>
  <c r="I8" i="2"/>
  <c r="H8" i="2"/>
  <c r="G8" i="2"/>
  <c r="B8" i="2" s="1"/>
  <c r="F8" i="2"/>
  <c r="E8" i="2"/>
  <c r="C8" i="2"/>
  <c r="AE7" i="2"/>
  <c r="AD7" i="2"/>
  <c r="AC7" i="2"/>
  <c r="AB7" i="2"/>
  <c r="AA7" i="2"/>
  <c r="Z7" i="2"/>
  <c r="Y7" i="2"/>
  <c r="X7" i="2"/>
  <c r="W7" i="2"/>
  <c r="V7" i="2"/>
  <c r="Q7" i="2"/>
  <c r="P7" i="2"/>
  <c r="O7" i="2"/>
  <c r="N7" i="2"/>
  <c r="M7" i="2"/>
  <c r="L7" i="2"/>
  <c r="J7" i="2"/>
  <c r="I7" i="2"/>
  <c r="H7" i="2"/>
  <c r="G7" i="2"/>
  <c r="B7" i="2" s="1"/>
  <c r="F7" i="2"/>
  <c r="E7" i="2"/>
  <c r="C7" i="2"/>
  <c r="AE6" i="2"/>
  <c r="AD6" i="2"/>
  <c r="AC6" i="2"/>
  <c r="AB6" i="2"/>
  <c r="AA6" i="2"/>
  <c r="Z6" i="2"/>
  <c r="Y6" i="2"/>
  <c r="X6" i="2"/>
  <c r="W6" i="2"/>
  <c r="V6" i="2"/>
  <c r="Q6" i="2"/>
  <c r="P6" i="2"/>
  <c r="O6" i="2"/>
  <c r="N6" i="2"/>
  <c r="M6" i="2"/>
  <c r="L6" i="2"/>
  <c r="J6" i="2"/>
  <c r="I6" i="2"/>
  <c r="H6" i="2"/>
  <c r="G6" i="2"/>
  <c r="B6" i="2" s="1"/>
  <c r="F6" i="2"/>
  <c r="E6" i="2"/>
  <c r="C6" i="2"/>
  <c r="AE5" i="2"/>
  <c r="AD5" i="2"/>
  <c r="AC5" i="2"/>
  <c r="AB5" i="2"/>
  <c r="AA5" i="2"/>
  <c r="Z5" i="2"/>
  <c r="Y5" i="2"/>
  <c r="X5" i="2"/>
  <c r="W5" i="2"/>
  <c r="V5" i="2"/>
  <c r="Q5" i="2"/>
  <c r="P5" i="2"/>
  <c r="O5" i="2"/>
  <c r="N5" i="2"/>
  <c r="M5" i="2"/>
  <c r="L5" i="2"/>
  <c r="J5" i="2"/>
  <c r="I5" i="2"/>
  <c r="H5" i="2"/>
  <c r="G5" i="2"/>
  <c r="B5" i="2" s="1"/>
  <c r="F5" i="2"/>
  <c r="E5" i="2"/>
  <c r="C5" i="2"/>
  <c r="AE4" i="2"/>
  <c r="AD4" i="2"/>
  <c r="AC4" i="2"/>
  <c r="AB4" i="2"/>
  <c r="AA4" i="2"/>
  <c r="Z4" i="2"/>
  <c r="Y4" i="2"/>
  <c r="X4" i="2"/>
  <c r="W4" i="2"/>
  <c r="V4" i="2"/>
  <c r="Q4" i="2"/>
  <c r="P4" i="2"/>
  <c r="O4" i="2"/>
  <c r="N4" i="2"/>
  <c r="M4" i="2"/>
  <c r="L4" i="2"/>
  <c r="J4" i="2"/>
  <c r="I4" i="2"/>
  <c r="H4" i="2"/>
  <c r="G4" i="2"/>
  <c r="B4" i="2" s="1"/>
  <c r="F4" i="2"/>
  <c r="E4" i="2"/>
  <c r="C4" i="2"/>
  <c r="AE3" i="2"/>
  <c r="AD3" i="2"/>
  <c r="AC3" i="2"/>
  <c r="AB3" i="2"/>
  <c r="AA3" i="2"/>
  <c r="Z3" i="2"/>
  <c r="Y3" i="2"/>
  <c r="X3" i="2"/>
  <c r="W3" i="2"/>
  <c r="V3" i="2"/>
  <c r="Q3" i="2"/>
  <c r="P3" i="2"/>
  <c r="O3" i="2"/>
  <c r="N3" i="2"/>
  <c r="M3" i="2"/>
  <c r="L3" i="2"/>
  <c r="J3" i="2"/>
  <c r="I3" i="2"/>
  <c r="H3" i="2"/>
  <c r="G3" i="2"/>
  <c r="B3" i="2" s="1"/>
  <c r="F3" i="2"/>
  <c r="E3" i="2"/>
  <c r="C3" i="2"/>
  <c r="AE2" i="2"/>
  <c r="AD2" i="2"/>
  <c r="AC2" i="2"/>
  <c r="AB2" i="2"/>
  <c r="AA2" i="2"/>
  <c r="Z2" i="2"/>
  <c r="Y2" i="2"/>
  <c r="X2" i="2"/>
  <c r="W2" i="2"/>
  <c r="V2" i="2"/>
  <c r="Q2" i="2"/>
  <c r="P2" i="2"/>
  <c r="O2" i="2"/>
  <c r="N2" i="2"/>
  <c r="M2" i="2"/>
  <c r="L2" i="2"/>
  <c r="J2" i="2"/>
  <c r="I2" i="2"/>
  <c r="H2" i="2"/>
  <c r="G2" i="2"/>
  <c r="B2" i="2" s="1"/>
  <c r="F2" i="2"/>
  <c r="E2" i="2"/>
  <c r="C2" i="2"/>
  <c r="K92" i="2" l="1"/>
  <c r="D77" i="2"/>
  <c r="D2" i="2"/>
  <c r="K33" i="2"/>
  <c r="K58" i="2"/>
  <c r="K65" i="2"/>
  <c r="K81" i="2"/>
  <c r="K13" i="2"/>
  <c r="K18" i="2"/>
  <c r="K9" i="2"/>
  <c r="K7" i="2"/>
  <c r="D97" i="2"/>
  <c r="D8" i="2"/>
  <c r="D47" i="2"/>
  <c r="D63" i="2"/>
  <c r="D95" i="2"/>
  <c r="D10" i="2"/>
  <c r="K26" i="2"/>
  <c r="K15" i="2"/>
  <c r="K38" i="2"/>
  <c r="D18" i="2"/>
  <c r="K2" i="2"/>
  <c r="K84" i="2"/>
  <c r="D53" i="2"/>
  <c r="D69" i="2"/>
  <c r="D44" i="2"/>
  <c r="D60" i="2"/>
  <c r="K39" i="2"/>
  <c r="K46" i="2"/>
  <c r="D51" i="2"/>
  <c r="D67" i="2"/>
  <c r="D15" i="2"/>
  <c r="D31" i="2"/>
  <c r="K4" i="2"/>
  <c r="D34" i="2"/>
  <c r="D91" i="2"/>
  <c r="D16" i="2"/>
  <c r="D82" i="2"/>
  <c r="K93" i="2"/>
  <c r="K5" i="2"/>
  <c r="D14" i="2"/>
  <c r="K34" i="2"/>
  <c r="D39" i="2"/>
  <c r="D48" i="2"/>
  <c r="D64" i="2"/>
  <c r="D96" i="2"/>
  <c r="K82" i="2"/>
  <c r="D3" i="2"/>
  <c r="K3" i="2"/>
  <c r="K41" i="2"/>
  <c r="D78" i="2"/>
  <c r="D94" i="2"/>
  <c r="K30" i="2"/>
  <c r="K64" i="2"/>
  <c r="K80" i="2"/>
  <c r="D90" i="2"/>
  <c r="D32" i="2"/>
  <c r="D52" i="2"/>
  <c r="D68" i="2"/>
  <c r="D23" i="2"/>
  <c r="D43" i="2"/>
  <c r="K54" i="2"/>
  <c r="K97" i="2"/>
  <c r="D30" i="2"/>
  <c r="D41" i="2"/>
  <c r="D50" i="2"/>
  <c r="D66" i="2"/>
  <c r="K79" i="2"/>
  <c r="D93" i="2"/>
  <c r="K75" i="2"/>
  <c r="D37" i="2"/>
  <c r="D55" i="2"/>
  <c r="D71" i="2"/>
  <c r="K21" i="2"/>
  <c r="D26" i="2"/>
  <c r="D46" i="2"/>
  <c r="D80" i="2"/>
  <c r="D89" i="2"/>
  <c r="K98" i="2"/>
  <c r="K19" i="2"/>
  <c r="D22" i="2"/>
  <c r="D42" i="2"/>
  <c r="D5" i="2"/>
  <c r="D29" i="2"/>
  <c r="D40" i="2"/>
  <c r="D49" i="2"/>
  <c r="D92" i="2"/>
  <c r="K31" i="2"/>
  <c r="D38" i="2"/>
  <c r="D56" i="2"/>
  <c r="D72" i="2"/>
  <c r="K94" i="2"/>
  <c r="K42" i="2"/>
  <c r="D87" i="2"/>
  <c r="K20" i="2"/>
  <c r="D25" i="2"/>
  <c r="D58" i="2"/>
  <c r="D74" i="2"/>
  <c r="K78" i="2"/>
  <c r="K89" i="2"/>
  <c r="K96" i="2"/>
  <c r="D101" i="2"/>
  <c r="D36" i="2"/>
  <c r="K60" i="2"/>
  <c r="D79" i="2"/>
  <c r="D83" i="2"/>
  <c r="K25" i="2"/>
  <c r="K74" i="2"/>
  <c r="K85" i="2"/>
  <c r="D21" i="2"/>
  <c r="K8" i="2"/>
  <c r="K10" i="2"/>
  <c r="K23" i="2"/>
  <c r="D28" i="2"/>
  <c r="D45" i="2"/>
  <c r="K49" i="2"/>
  <c r="K56" i="2"/>
  <c r="D61" i="2"/>
  <c r="K72" i="2"/>
  <c r="D88" i="2"/>
  <c r="K47" i="2"/>
  <c r="D59" i="2"/>
  <c r="D75" i="2"/>
  <c r="K90" i="2"/>
  <c r="D11" i="2"/>
  <c r="K17" i="2"/>
  <c r="D24" i="2"/>
  <c r="D33" i="2"/>
  <c r="K52" i="2"/>
  <c r="K68" i="2"/>
  <c r="K77" i="2"/>
  <c r="K95" i="2"/>
  <c r="K86" i="2"/>
  <c r="K24" i="2"/>
  <c r="K50" i="2"/>
  <c r="K57" i="2"/>
  <c r="K66" i="2"/>
  <c r="K73" i="2"/>
  <c r="D85" i="2"/>
  <c r="K99" i="2"/>
  <c r="D7" i="2"/>
  <c r="D13" i="2"/>
  <c r="D17" i="2"/>
  <c r="D27" i="2"/>
  <c r="D35" i="2"/>
  <c r="K45" i="2"/>
  <c r="K53" i="2"/>
  <c r="K55" i="2"/>
  <c r="K61" i="2"/>
  <c r="K63" i="2"/>
  <c r="K69" i="2"/>
  <c r="K71" i="2"/>
  <c r="K83" i="2"/>
  <c r="K87" i="2"/>
  <c r="D9" i="2"/>
  <c r="D19" i="2"/>
  <c r="K29" i="2"/>
  <c r="K37" i="2"/>
  <c r="K51" i="2"/>
  <c r="K59" i="2"/>
  <c r="K67" i="2"/>
  <c r="K91" i="2"/>
  <c r="D100" i="2"/>
  <c r="K43" i="2"/>
  <c r="D98" i="2"/>
  <c r="K27" i="2"/>
  <c r="K35" i="2"/>
  <c r="D54" i="2"/>
  <c r="D62" i="2"/>
  <c r="D70" i="2"/>
  <c r="D76" i="2"/>
  <c r="D84" i="2"/>
  <c r="D86" i="2"/>
  <c r="K100" i="2"/>
  <c r="K62" i="2"/>
  <c r="K70" i="2"/>
  <c r="K76" i="2"/>
  <c r="D20" i="2"/>
  <c r="K11" i="2"/>
  <c r="D6" i="2"/>
  <c r="D12" i="2"/>
  <c r="K22" i="2"/>
  <c r="K44" i="2"/>
  <c r="K48" i="2"/>
  <c r="K88" i="2"/>
  <c r="K14" i="2"/>
  <c r="K28" i="2"/>
  <c r="K32" i="2"/>
  <c r="K36" i="2"/>
  <c r="K40" i="2"/>
  <c r="D4" i="2"/>
  <c r="D99" i="2"/>
  <c r="K6" i="2"/>
  <c r="K12" i="2"/>
  <c r="K16" i="2"/>
  <c r="D57" i="2"/>
  <c r="D65" i="2"/>
  <c r="D73" i="2"/>
  <c r="D81" i="2"/>
  <c r="K101" i="2"/>
</calcChain>
</file>

<file path=xl/sharedStrings.xml><?xml version="1.0" encoding="utf-8"?>
<sst xmlns="http://schemas.openxmlformats.org/spreadsheetml/2006/main" count="185" uniqueCount="102">
  <si>
    <t>Equipe</t>
  </si>
  <si>
    <t>Posse</t>
  </si>
  <si>
    <t>#Jogada</t>
  </si>
  <si>
    <t>Quarto</t>
  </si>
  <si>
    <t>Down</t>
  </si>
  <si>
    <t>Distance</t>
  </si>
  <si>
    <t>Linha</t>
  </si>
  <si>
    <t>Campo</t>
  </si>
  <si>
    <t>Flag</t>
  </si>
  <si>
    <t>Falta</t>
  </si>
  <si>
    <t>Time</t>
  </si>
  <si>
    <t>Jardas</t>
  </si>
  <si>
    <t>1st down</t>
  </si>
  <si>
    <t>3rd down</t>
  </si>
  <si>
    <t>4th down</t>
  </si>
  <si>
    <t>3&amp;Out</t>
  </si>
  <si>
    <t>Turnover</t>
  </si>
  <si>
    <t>Jogada</t>
  </si>
  <si>
    <t>QB</t>
  </si>
  <si>
    <t># Play</t>
  </si>
  <si>
    <t>Yds</t>
  </si>
  <si>
    <t>TD</t>
  </si>
  <si>
    <t>Int</t>
  </si>
  <si>
    <t>Inc</t>
  </si>
  <si>
    <t>FF</t>
  </si>
  <si>
    <t>#FF</t>
  </si>
  <si>
    <t>FR</t>
  </si>
  <si>
    <t>#FR</t>
  </si>
  <si>
    <t>2-pts</t>
  </si>
  <si>
    <t>FG</t>
  </si>
  <si>
    <t>#FG</t>
  </si>
  <si>
    <t>FG Bom</t>
  </si>
  <si>
    <t>FG Yds</t>
  </si>
  <si>
    <t>XP</t>
  </si>
  <si>
    <t>#XP</t>
  </si>
  <si>
    <t>XP Bom</t>
  </si>
  <si>
    <t>TD ST</t>
  </si>
  <si>
    <t>Sack</t>
  </si>
  <si>
    <t>#Sack1</t>
  </si>
  <si>
    <t>#Sack2</t>
  </si>
  <si>
    <t>TFL</t>
  </si>
  <si>
    <t># TFL1</t>
  </si>
  <si>
    <t># TFL2</t>
  </si>
  <si>
    <t>DFL</t>
  </si>
  <si>
    <t>#DFL</t>
  </si>
  <si>
    <t>D-FF</t>
  </si>
  <si>
    <t>#D-FF</t>
  </si>
  <si>
    <t>D-FR</t>
  </si>
  <si>
    <t>#D-FR</t>
  </si>
  <si>
    <t>D-Int</t>
  </si>
  <si>
    <t>#D-Int</t>
  </si>
  <si>
    <t>Tackle</t>
  </si>
  <si>
    <t>#Tackle1</t>
  </si>
  <si>
    <t>#Tackle2</t>
  </si>
  <si>
    <t>TD - Def</t>
  </si>
  <si>
    <t>#TD - Def</t>
  </si>
  <si>
    <t>D</t>
  </si>
  <si>
    <t>Kickoff</t>
  </si>
  <si>
    <t>Tigres</t>
  </si>
  <si>
    <t>Sim</t>
  </si>
  <si>
    <t>Corrida</t>
  </si>
  <si>
    <t>Passe</t>
  </si>
  <si>
    <t>Punt</t>
  </si>
  <si>
    <t>A</t>
  </si>
  <si>
    <t>Numero</t>
  </si>
  <si>
    <t>Passes tentados</t>
  </si>
  <si>
    <t>Passes incompletos</t>
  </si>
  <si>
    <t>Passes completos</t>
  </si>
  <si>
    <t>Jardas passadas</t>
  </si>
  <si>
    <t>TD passado</t>
  </si>
  <si>
    <t>INT</t>
  </si>
  <si>
    <t>O-Sack</t>
  </si>
  <si>
    <t>Fumbles sofridos</t>
  </si>
  <si>
    <t>Alvo</t>
  </si>
  <si>
    <t>Passes recebidos</t>
  </si>
  <si>
    <t>Drop</t>
  </si>
  <si>
    <t>Jardas recebidas</t>
  </si>
  <si>
    <t>TD recebendo</t>
  </si>
  <si>
    <t>Corridas tentadas</t>
  </si>
  <si>
    <t>Jardas corridas</t>
  </si>
  <si>
    <t>TD corrido</t>
  </si>
  <si>
    <t>FG tentados</t>
  </si>
  <si>
    <t>FG acertado</t>
  </si>
  <si>
    <t>TD Punt Return</t>
  </si>
  <si>
    <t>TD KO Return</t>
  </si>
  <si>
    <t>D-Sack</t>
  </si>
  <si>
    <t>Tackle for loss</t>
  </si>
  <si>
    <t>Passe defletado</t>
  </si>
  <si>
    <t>Interceptação</t>
  </si>
  <si>
    <t>TD defesa</t>
  </si>
  <si>
    <t>Rodada</t>
  </si>
  <si>
    <t>Local</t>
  </si>
  <si>
    <t>Competicao</t>
  </si>
  <si>
    <t>Ano</t>
  </si>
  <si>
    <t>Rodada 1</t>
  </si>
  <si>
    <t>América</t>
  </si>
  <si>
    <t>Casa</t>
  </si>
  <si>
    <t>Mineiro</t>
  </si>
  <si>
    <t>America</t>
  </si>
  <si>
    <t>Formação ilegal</t>
  </si>
  <si>
    <t>Offside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</si>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</sst>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134F5C"/>
        <bgColor rgb="FF134F5C"/>
      </patternFill>
    </fill>
    <fill>
      <patternFill patternType="solid">
        <fgColor rgb="FF990000"/>
        <bgColor rgb="FF990000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16" borderId="2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2" borderId="3" xfId="0" applyFont="1" applyFill="1" applyBorder="1" applyAlignment="1">
      <alignment horizontal="center"/>
    </xf>
    <xf numFmtId="0" fontId="5" fillId="22" borderId="3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994"/>
  <sheetViews>
    <sheetView tabSelected="1" workbookViewId="0">
      <selection activeCell="J23" sqref="J23"/>
    </sheetView>
  </sheetViews>
  <sheetFormatPr defaultColWidth="12.5703125" defaultRowHeight="15" customHeight="1" x14ac:dyDescent="0.2"/>
  <cols>
    <col min="1" max="1" width="7.85546875" bestFit="1" customWidth="1"/>
    <col min="2" max="3" width="9.28515625" customWidth="1"/>
    <col min="4" max="4" width="6.140625" customWidth="1"/>
    <col min="5" max="5" width="7" customWidth="1"/>
    <col min="6" max="6" width="7.85546875" customWidth="1"/>
    <col min="7" max="7" width="7.42578125" customWidth="1"/>
    <col min="8" max="8" width="8.42578125" customWidth="1"/>
    <col min="10" max="10" width="16.42578125" customWidth="1"/>
    <col min="13" max="13" width="13.7109375" customWidth="1"/>
    <col min="14" max="14" width="12.42578125" customWidth="1"/>
    <col min="17" max="17" width="9.42578125" customWidth="1"/>
    <col min="19" max="19" width="12.140625" customWidth="1"/>
    <col min="20" max="20" width="9.28515625" customWidth="1"/>
    <col min="21" max="21" width="8.42578125" customWidth="1"/>
    <col min="22" max="22" width="9.28515625" customWidth="1"/>
    <col min="23" max="23" width="11.42578125" customWidth="1"/>
    <col min="24" max="24" width="10.42578125" customWidth="1"/>
    <col min="25" max="25" width="11.42578125" customWidth="1"/>
    <col min="26" max="28" width="12.42578125" customWidth="1"/>
  </cols>
  <sheetData>
    <row r="1" spans="1:58" ht="15.75" customHeight="1" x14ac:dyDescent="0.2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1"/>
      <c r="BF1" s="1"/>
    </row>
    <row r="2" spans="1:58" ht="15.75" customHeight="1" x14ac:dyDescent="0.2">
      <c r="A2" s="31" t="s">
        <v>98</v>
      </c>
      <c r="B2" s="32"/>
      <c r="C2" s="32"/>
      <c r="D2" s="32">
        <v>1</v>
      </c>
      <c r="E2" s="32"/>
      <c r="F2" s="32"/>
      <c r="G2" s="32">
        <v>35</v>
      </c>
      <c r="H2" s="32" t="s">
        <v>56</v>
      </c>
      <c r="I2" s="33"/>
      <c r="J2" s="33"/>
      <c r="K2" s="33"/>
      <c r="L2" s="33"/>
      <c r="M2" s="34"/>
      <c r="N2" s="34"/>
      <c r="O2" s="34"/>
      <c r="P2" s="34"/>
      <c r="Q2" s="34"/>
      <c r="R2" s="35" t="s">
        <v>57</v>
      </c>
      <c r="S2" s="35"/>
      <c r="T2" s="35"/>
      <c r="U2" s="35">
        <v>30</v>
      </c>
      <c r="V2" s="35"/>
      <c r="W2" s="35"/>
      <c r="X2" s="35"/>
      <c r="Y2" s="35"/>
      <c r="Z2" s="35"/>
      <c r="AA2" s="35"/>
      <c r="AB2" s="35"/>
      <c r="AC2" s="36"/>
      <c r="AD2" s="36"/>
      <c r="AE2" s="36"/>
      <c r="AF2" s="36"/>
      <c r="AG2" s="36"/>
      <c r="AH2" s="36"/>
      <c r="AI2" s="36"/>
      <c r="AJ2" s="36"/>
      <c r="AK2" s="36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2"/>
      <c r="BF2" s="2"/>
    </row>
    <row r="3" spans="1:58" ht="15.75" customHeight="1" x14ac:dyDescent="0.2">
      <c r="A3" s="31" t="s">
        <v>58</v>
      </c>
      <c r="B3" s="32">
        <v>1</v>
      </c>
      <c r="C3" s="32">
        <v>1</v>
      </c>
      <c r="D3" s="32">
        <v>1</v>
      </c>
      <c r="E3" s="32">
        <v>1</v>
      </c>
      <c r="F3" s="32">
        <v>10</v>
      </c>
      <c r="G3" s="32">
        <v>35</v>
      </c>
      <c r="H3" s="32" t="s">
        <v>56</v>
      </c>
      <c r="I3" s="33"/>
      <c r="J3" s="33"/>
      <c r="K3" s="33"/>
      <c r="L3" s="33"/>
      <c r="M3" s="34"/>
      <c r="N3" s="34"/>
      <c r="O3" s="34"/>
      <c r="P3" s="34"/>
      <c r="Q3" s="34"/>
      <c r="R3" s="35" t="s">
        <v>60</v>
      </c>
      <c r="S3" s="35">
        <v>11</v>
      </c>
      <c r="T3" s="35">
        <v>32</v>
      </c>
      <c r="U3" s="35">
        <v>-5</v>
      </c>
      <c r="V3" s="35"/>
      <c r="W3" s="35"/>
      <c r="X3" s="35"/>
      <c r="Y3" s="35"/>
      <c r="Z3" s="35"/>
      <c r="AA3" s="35"/>
      <c r="AB3" s="35"/>
      <c r="AC3" s="36"/>
      <c r="AD3" s="36"/>
      <c r="AE3" s="36"/>
      <c r="AF3" s="36"/>
      <c r="AG3" s="36"/>
      <c r="AH3" s="36"/>
      <c r="AI3" s="36"/>
      <c r="AJ3" s="36"/>
      <c r="AK3" s="36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2"/>
      <c r="BF3" s="2"/>
    </row>
    <row r="4" spans="1:58" ht="15.75" customHeight="1" x14ac:dyDescent="0.2">
      <c r="A4" s="31" t="s">
        <v>58</v>
      </c>
      <c r="B4" s="32">
        <v>1</v>
      </c>
      <c r="C4" s="32">
        <v>2</v>
      </c>
      <c r="D4" s="32">
        <v>1</v>
      </c>
      <c r="E4" s="32">
        <v>2</v>
      </c>
      <c r="F4" s="32">
        <v>15</v>
      </c>
      <c r="G4" s="32">
        <v>30</v>
      </c>
      <c r="H4" s="32" t="s">
        <v>56</v>
      </c>
      <c r="I4" s="33"/>
      <c r="J4" s="33"/>
      <c r="K4" s="33"/>
      <c r="L4" s="33"/>
      <c r="M4" s="34"/>
      <c r="N4" s="34"/>
      <c r="O4" s="34"/>
      <c r="P4" s="34"/>
      <c r="Q4" s="34"/>
      <c r="R4" s="35" t="s">
        <v>60</v>
      </c>
      <c r="S4" s="35">
        <v>11</v>
      </c>
      <c r="T4" s="35">
        <v>11</v>
      </c>
      <c r="U4" s="35">
        <v>7</v>
      </c>
      <c r="V4" s="35"/>
      <c r="W4" s="35"/>
      <c r="X4" s="35"/>
      <c r="Y4" s="35"/>
      <c r="Z4" s="35"/>
      <c r="AA4" s="35"/>
      <c r="AB4" s="35"/>
      <c r="AC4" s="36"/>
      <c r="AD4" s="36"/>
      <c r="AE4" s="36"/>
      <c r="AF4" s="36"/>
      <c r="AG4" s="36"/>
      <c r="AH4" s="36"/>
      <c r="AI4" s="36"/>
      <c r="AJ4" s="36"/>
      <c r="AK4" s="36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2"/>
      <c r="BF4" s="2"/>
    </row>
    <row r="5" spans="1:58" ht="15.75" customHeight="1" x14ac:dyDescent="0.2">
      <c r="A5" s="31" t="s">
        <v>58</v>
      </c>
      <c r="B5" s="32">
        <v>1</v>
      </c>
      <c r="C5" s="32">
        <v>3</v>
      </c>
      <c r="D5" s="32">
        <v>1</v>
      </c>
      <c r="E5" s="32">
        <v>3</v>
      </c>
      <c r="F5" s="32">
        <v>8</v>
      </c>
      <c r="G5" s="32">
        <v>37</v>
      </c>
      <c r="H5" s="32" t="s">
        <v>56</v>
      </c>
      <c r="I5" s="33"/>
      <c r="J5" s="33"/>
      <c r="K5" s="33"/>
      <c r="L5" s="33"/>
      <c r="M5" s="34" t="s">
        <v>59</v>
      </c>
      <c r="N5" s="34" t="s">
        <v>59</v>
      </c>
      <c r="O5" s="34"/>
      <c r="P5" s="34"/>
      <c r="Q5" s="34"/>
      <c r="R5" s="35" t="s">
        <v>60</v>
      </c>
      <c r="S5" s="35">
        <v>11</v>
      </c>
      <c r="T5" s="35">
        <v>11</v>
      </c>
      <c r="U5" s="35">
        <v>9</v>
      </c>
      <c r="V5" s="35"/>
      <c r="W5" s="35"/>
      <c r="X5" s="35"/>
      <c r="Y5" s="35"/>
      <c r="Z5" s="35"/>
      <c r="AA5" s="35"/>
      <c r="AB5" s="35"/>
      <c r="AC5" s="36"/>
      <c r="AD5" s="36"/>
      <c r="AE5" s="36"/>
      <c r="AF5" s="36"/>
      <c r="AG5" s="36"/>
      <c r="AH5" s="36"/>
      <c r="AI5" s="36"/>
      <c r="AJ5" s="36"/>
      <c r="AK5" s="36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2"/>
      <c r="BF5" s="2"/>
    </row>
    <row r="6" spans="1:58" ht="15.75" customHeight="1" x14ac:dyDescent="0.2">
      <c r="A6" s="31" t="s">
        <v>58</v>
      </c>
      <c r="B6" s="32">
        <v>1</v>
      </c>
      <c r="C6" s="32">
        <v>4</v>
      </c>
      <c r="D6" s="32">
        <v>1</v>
      </c>
      <c r="E6" s="32">
        <v>1</v>
      </c>
      <c r="F6" s="32">
        <v>10</v>
      </c>
      <c r="G6" s="32">
        <v>46</v>
      </c>
      <c r="H6" s="32" t="s">
        <v>56</v>
      </c>
      <c r="I6" s="33"/>
      <c r="J6" s="33"/>
      <c r="K6" s="33"/>
      <c r="L6" s="33"/>
      <c r="M6" s="34"/>
      <c r="N6" s="34"/>
      <c r="O6" s="34"/>
      <c r="P6" s="34"/>
      <c r="Q6" s="34"/>
      <c r="R6" s="35" t="s">
        <v>60</v>
      </c>
      <c r="S6" s="35">
        <v>11</v>
      </c>
      <c r="T6" s="35">
        <v>32</v>
      </c>
      <c r="U6" s="35">
        <v>9</v>
      </c>
      <c r="V6" s="35"/>
      <c r="W6" s="35"/>
      <c r="X6" s="35"/>
      <c r="Y6" s="35"/>
      <c r="Z6" s="35"/>
      <c r="AA6" s="35"/>
      <c r="AB6" s="35"/>
      <c r="AC6" s="36"/>
      <c r="AD6" s="36"/>
      <c r="AE6" s="36"/>
      <c r="AF6" s="36"/>
      <c r="AG6" s="36"/>
      <c r="AH6" s="36"/>
      <c r="AI6" s="36"/>
      <c r="AJ6" s="36"/>
      <c r="AK6" s="36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2"/>
      <c r="BF6" s="2"/>
    </row>
    <row r="7" spans="1:58" ht="15.75" customHeight="1" x14ac:dyDescent="0.2">
      <c r="A7" s="31" t="s">
        <v>58</v>
      </c>
      <c r="B7" s="32">
        <v>1</v>
      </c>
      <c r="C7" s="32">
        <v>5</v>
      </c>
      <c r="D7" s="32">
        <v>1</v>
      </c>
      <c r="E7" s="32">
        <v>2</v>
      </c>
      <c r="F7" s="32">
        <v>1</v>
      </c>
      <c r="G7" s="32">
        <v>43</v>
      </c>
      <c r="H7" s="32" t="s">
        <v>63</v>
      </c>
      <c r="I7" s="33" t="s">
        <v>59</v>
      </c>
      <c r="J7" s="33" t="s">
        <v>99</v>
      </c>
      <c r="K7" s="33" t="s">
        <v>58</v>
      </c>
      <c r="L7" s="33">
        <v>5</v>
      </c>
      <c r="M7" s="34"/>
      <c r="N7" s="34"/>
      <c r="O7" s="34"/>
      <c r="P7" s="34"/>
      <c r="Q7" s="3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6"/>
      <c r="AD7" s="36"/>
      <c r="AE7" s="36"/>
      <c r="AF7" s="36"/>
      <c r="AG7" s="36"/>
      <c r="AH7" s="36"/>
      <c r="AI7" s="36"/>
      <c r="AJ7" s="36"/>
      <c r="AK7" s="36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2"/>
      <c r="BF7" s="2"/>
    </row>
    <row r="8" spans="1:58" ht="15.75" customHeight="1" x14ac:dyDescent="0.2">
      <c r="A8" s="31" t="s">
        <v>58</v>
      </c>
      <c r="B8" s="32">
        <v>1</v>
      </c>
      <c r="C8" s="32">
        <v>6</v>
      </c>
      <c r="D8" s="32">
        <v>1</v>
      </c>
      <c r="E8" s="32">
        <v>2</v>
      </c>
      <c r="F8" s="32">
        <v>6</v>
      </c>
      <c r="G8" s="32">
        <v>48</v>
      </c>
      <c r="H8" s="32" t="s">
        <v>63</v>
      </c>
      <c r="I8" s="33"/>
      <c r="J8" s="33"/>
      <c r="K8" s="33"/>
      <c r="L8" s="33"/>
      <c r="M8" s="34"/>
      <c r="N8" s="34" t="s">
        <v>59</v>
      </c>
      <c r="O8" s="34"/>
      <c r="P8" s="34"/>
      <c r="Q8" s="34"/>
      <c r="R8" s="35" t="s">
        <v>61</v>
      </c>
      <c r="S8" s="35">
        <v>11</v>
      </c>
      <c r="T8" s="35">
        <v>32</v>
      </c>
      <c r="U8" s="35"/>
      <c r="V8" s="35"/>
      <c r="W8" s="35"/>
      <c r="X8" s="35" t="s">
        <v>59</v>
      </c>
      <c r="Y8" s="35"/>
      <c r="Z8" s="35"/>
      <c r="AA8" s="35"/>
      <c r="AB8" s="35"/>
      <c r="AC8" s="36"/>
      <c r="AD8" s="36"/>
      <c r="AE8" s="36"/>
      <c r="AF8" s="36"/>
      <c r="AG8" s="36"/>
      <c r="AH8" s="36"/>
      <c r="AI8" s="36"/>
      <c r="AJ8" s="36"/>
      <c r="AK8" s="36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2"/>
      <c r="BF8" s="2"/>
    </row>
    <row r="9" spans="1:58" ht="15.75" customHeight="1" x14ac:dyDescent="0.2">
      <c r="A9" s="31" t="s">
        <v>58</v>
      </c>
      <c r="B9" s="32">
        <v>1</v>
      </c>
      <c r="C9" s="32">
        <v>7</v>
      </c>
      <c r="D9" s="32">
        <v>1</v>
      </c>
      <c r="E9" s="32">
        <v>3</v>
      </c>
      <c r="F9" s="32">
        <v>6</v>
      </c>
      <c r="G9" s="32">
        <v>48</v>
      </c>
      <c r="H9" s="32" t="s">
        <v>63</v>
      </c>
      <c r="I9" s="33"/>
      <c r="J9" s="33"/>
      <c r="K9" s="33"/>
      <c r="L9" s="33"/>
      <c r="M9" s="34"/>
      <c r="N9" s="34"/>
      <c r="O9" s="34" t="s">
        <v>59</v>
      </c>
      <c r="P9" s="34"/>
      <c r="Q9" s="34" t="s">
        <v>59</v>
      </c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6"/>
      <c r="AD9" s="36"/>
      <c r="AE9" s="36"/>
      <c r="AF9" s="36"/>
      <c r="AG9" s="36"/>
      <c r="AH9" s="36"/>
      <c r="AI9" s="36"/>
      <c r="AJ9" s="36"/>
      <c r="AK9" s="36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2"/>
      <c r="BF9" s="2"/>
    </row>
    <row r="10" spans="1:58" ht="15.75" customHeight="1" x14ac:dyDescent="0.2">
      <c r="A10" s="31" t="s">
        <v>58</v>
      </c>
      <c r="B10" s="32">
        <v>1</v>
      </c>
      <c r="C10" s="32">
        <v>8</v>
      </c>
      <c r="D10" s="32">
        <v>1</v>
      </c>
      <c r="E10" s="32">
        <v>4</v>
      </c>
      <c r="F10" s="32">
        <v>6</v>
      </c>
      <c r="G10" s="32">
        <v>48</v>
      </c>
      <c r="H10" s="32" t="s">
        <v>63</v>
      </c>
      <c r="I10" s="33"/>
      <c r="J10" s="33"/>
      <c r="K10" s="33"/>
      <c r="L10" s="33"/>
      <c r="M10" s="34"/>
      <c r="N10" s="34"/>
      <c r="O10" s="34"/>
      <c r="P10" s="34"/>
      <c r="Q10" s="34"/>
      <c r="R10" s="35" t="s">
        <v>62</v>
      </c>
      <c r="S10" s="35"/>
      <c r="T10" s="35">
        <v>11</v>
      </c>
      <c r="U10" s="35">
        <v>27</v>
      </c>
      <c r="V10" s="35"/>
      <c r="W10" s="35"/>
      <c r="X10" s="35"/>
      <c r="Y10" s="35"/>
      <c r="Z10" s="35"/>
      <c r="AA10" s="35"/>
      <c r="AB10" s="35"/>
      <c r="AC10" s="36"/>
      <c r="AD10" s="36"/>
      <c r="AE10" s="36"/>
      <c r="AF10" s="36"/>
      <c r="AG10" s="36"/>
      <c r="AH10" s="36"/>
      <c r="AI10" s="36"/>
      <c r="AJ10" s="36"/>
      <c r="AK10" s="36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2"/>
      <c r="BF10" s="2"/>
    </row>
    <row r="11" spans="1:58" ht="15.75" customHeight="1" x14ac:dyDescent="0.2">
      <c r="A11" s="31" t="s">
        <v>98</v>
      </c>
      <c r="B11" s="32">
        <v>1</v>
      </c>
      <c r="C11" s="32">
        <v>1</v>
      </c>
      <c r="D11" s="32">
        <v>1</v>
      </c>
      <c r="E11" s="32">
        <v>1</v>
      </c>
      <c r="F11" s="32">
        <v>10</v>
      </c>
      <c r="G11" s="32">
        <v>25</v>
      </c>
      <c r="H11" s="32" t="s">
        <v>56</v>
      </c>
      <c r="I11" s="33"/>
      <c r="J11" s="33"/>
      <c r="K11" s="33"/>
      <c r="L11" s="33"/>
      <c r="M11" s="34"/>
      <c r="N11" s="34"/>
      <c r="O11" s="34"/>
      <c r="P11" s="34"/>
      <c r="Q11" s="34"/>
      <c r="R11" s="35" t="s">
        <v>60</v>
      </c>
      <c r="S11" s="35"/>
      <c r="T11" s="35"/>
      <c r="U11" s="35">
        <v>4</v>
      </c>
      <c r="V11" s="35"/>
      <c r="W11" s="35"/>
      <c r="X11" s="35"/>
      <c r="Y11" s="35"/>
      <c r="Z11" s="35"/>
      <c r="AA11" s="35"/>
      <c r="AB11" s="35"/>
      <c r="AC11" s="36"/>
      <c r="AD11" s="36"/>
      <c r="AE11" s="36"/>
      <c r="AF11" s="36"/>
      <c r="AG11" s="36"/>
      <c r="AH11" s="36"/>
      <c r="AI11" s="36"/>
      <c r="AJ11" s="36"/>
      <c r="AK11" s="36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 t="s">
        <v>59</v>
      </c>
      <c r="BA11" s="37">
        <v>59</v>
      </c>
      <c r="BB11" s="37"/>
      <c r="BC11" s="37"/>
      <c r="BD11" s="37"/>
      <c r="BE11" s="2"/>
      <c r="BF11" s="2"/>
    </row>
    <row r="12" spans="1:58" ht="15.75" customHeight="1" x14ac:dyDescent="0.2">
      <c r="A12" s="31" t="s">
        <v>98</v>
      </c>
      <c r="B12" s="32">
        <v>1</v>
      </c>
      <c r="C12" s="32">
        <v>2</v>
      </c>
      <c r="D12" s="32">
        <v>1</v>
      </c>
      <c r="E12" s="32">
        <v>2</v>
      </c>
      <c r="F12" s="32">
        <v>6</v>
      </c>
      <c r="G12" s="32">
        <v>29</v>
      </c>
      <c r="H12" s="32" t="s">
        <v>56</v>
      </c>
      <c r="I12" s="33"/>
      <c r="J12" s="33"/>
      <c r="K12" s="33"/>
      <c r="L12" s="33"/>
      <c r="M12" s="34"/>
      <c r="N12" s="34"/>
      <c r="O12" s="34"/>
      <c r="P12" s="34"/>
      <c r="Q12" s="34"/>
      <c r="R12" s="35" t="s">
        <v>60</v>
      </c>
      <c r="S12" s="35"/>
      <c r="T12" s="35"/>
      <c r="U12" s="35">
        <v>5</v>
      </c>
      <c r="V12" s="35"/>
      <c r="W12" s="35"/>
      <c r="X12" s="35"/>
      <c r="Y12" s="35"/>
      <c r="Z12" s="35"/>
      <c r="AA12" s="35"/>
      <c r="AB12" s="35"/>
      <c r="AC12" s="36"/>
      <c r="AD12" s="36"/>
      <c r="AE12" s="36"/>
      <c r="AF12" s="36"/>
      <c r="AG12" s="36"/>
      <c r="AH12" s="36"/>
      <c r="AI12" s="36"/>
      <c r="AJ12" s="36"/>
      <c r="AK12" s="36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 t="s">
        <v>59</v>
      </c>
      <c r="BA12" s="37">
        <v>99</v>
      </c>
      <c r="BB12" s="37"/>
      <c r="BC12" s="37"/>
      <c r="BD12" s="37"/>
      <c r="BE12" s="2"/>
      <c r="BF12" s="2"/>
    </row>
    <row r="13" spans="1:58" ht="15.75" customHeight="1" x14ac:dyDescent="0.2">
      <c r="A13" s="31" t="s">
        <v>98</v>
      </c>
      <c r="B13" s="32">
        <v>1</v>
      </c>
      <c r="C13" s="32">
        <v>3</v>
      </c>
      <c r="D13" s="32">
        <v>1</v>
      </c>
      <c r="E13" s="32">
        <v>3</v>
      </c>
      <c r="F13" s="32">
        <v>1</v>
      </c>
      <c r="G13" s="32">
        <v>34</v>
      </c>
      <c r="H13" s="32" t="s">
        <v>56</v>
      </c>
      <c r="I13" s="33"/>
      <c r="J13" s="33"/>
      <c r="K13" s="33"/>
      <c r="L13" s="33"/>
      <c r="M13" s="34" t="s">
        <v>59</v>
      </c>
      <c r="N13" s="34" t="s">
        <v>59</v>
      </c>
      <c r="O13" s="34"/>
      <c r="P13" s="34"/>
      <c r="Q13" s="34"/>
      <c r="R13" s="35" t="s">
        <v>60</v>
      </c>
      <c r="S13" s="35"/>
      <c r="T13" s="35"/>
      <c r="U13" s="35">
        <v>2</v>
      </c>
      <c r="V13" s="35"/>
      <c r="W13" s="35"/>
      <c r="X13" s="35"/>
      <c r="Y13" s="35"/>
      <c r="Z13" s="35"/>
      <c r="AA13" s="35"/>
      <c r="AB13" s="35"/>
      <c r="AC13" s="36"/>
      <c r="AD13" s="36"/>
      <c r="AE13" s="36"/>
      <c r="AF13" s="36"/>
      <c r="AG13" s="36"/>
      <c r="AH13" s="36"/>
      <c r="AI13" s="36"/>
      <c r="AJ13" s="36"/>
      <c r="AK13" s="36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 t="s">
        <v>59</v>
      </c>
      <c r="BA13" s="37">
        <v>54</v>
      </c>
      <c r="BB13" s="37"/>
      <c r="BC13" s="37"/>
      <c r="BD13" s="37"/>
      <c r="BE13" s="2"/>
      <c r="BF13" s="2"/>
    </row>
    <row r="14" spans="1:58" ht="15.75" customHeight="1" x14ac:dyDescent="0.2">
      <c r="A14" s="31" t="s">
        <v>98</v>
      </c>
      <c r="B14" s="32">
        <v>1</v>
      </c>
      <c r="C14" s="32">
        <v>4</v>
      </c>
      <c r="D14" s="32">
        <v>1</v>
      </c>
      <c r="E14" s="32">
        <v>1</v>
      </c>
      <c r="F14" s="32">
        <v>10</v>
      </c>
      <c r="G14" s="32">
        <v>36</v>
      </c>
      <c r="H14" s="32" t="s">
        <v>56</v>
      </c>
      <c r="I14" s="33"/>
      <c r="J14" s="33"/>
      <c r="K14" s="33"/>
      <c r="L14" s="33"/>
      <c r="M14" s="34"/>
      <c r="N14" s="34"/>
      <c r="O14" s="34"/>
      <c r="P14" s="34"/>
      <c r="Q14" s="34"/>
      <c r="R14" s="35" t="s">
        <v>61</v>
      </c>
      <c r="S14" s="35"/>
      <c r="T14" s="35"/>
      <c r="U14" s="35">
        <v>3</v>
      </c>
      <c r="V14" s="35"/>
      <c r="W14" s="35"/>
      <c r="X14" s="35"/>
      <c r="Y14" s="35"/>
      <c r="Z14" s="35"/>
      <c r="AA14" s="35"/>
      <c r="AB14" s="35"/>
      <c r="AC14" s="36"/>
      <c r="AD14" s="36"/>
      <c r="AE14" s="36"/>
      <c r="AF14" s="36"/>
      <c r="AG14" s="36"/>
      <c r="AH14" s="36"/>
      <c r="AI14" s="36"/>
      <c r="AJ14" s="36"/>
      <c r="AK14" s="36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 t="s">
        <v>59</v>
      </c>
      <c r="BA14" s="37">
        <v>29</v>
      </c>
      <c r="BB14" s="37"/>
      <c r="BC14" s="37"/>
      <c r="BD14" s="37"/>
      <c r="BE14" s="2"/>
      <c r="BF14" s="2"/>
    </row>
    <row r="15" spans="1:58" ht="15.75" customHeight="1" x14ac:dyDescent="0.2">
      <c r="A15" s="31" t="s">
        <v>98</v>
      </c>
      <c r="B15" s="32">
        <v>1</v>
      </c>
      <c r="C15" s="32">
        <v>5</v>
      </c>
      <c r="D15" s="32">
        <v>1</v>
      </c>
      <c r="E15" s="32">
        <v>2</v>
      </c>
      <c r="F15" s="32">
        <v>7</v>
      </c>
      <c r="G15" s="32">
        <v>39</v>
      </c>
      <c r="H15" s="32" t="s">
        <v>56</v>
      </c>
      <c r="I15" s="33"/>
      <c r="J15" s="33"/>
      <c r="K15" s="33"/>
      <c r="L15" s="33"/>
      <c r="M15" s="34" t="s">
        <v>59</v>
      </c>
      <c r="N15" s="34"/>
      <c r="O15" s="34"/>
      <c r="P15" s="34"/>
      <c r="Q15" s="34"/>
      <c r="R15" s="35" t="s">
        <v>60</v>
      </c>
      <c r="S15" s="35"/>
      <c r="T15" s="35"/>
      <c r="U15" s="35">
        <v>21</v>
      </c>
      <c r="V15" s="35"/>
      <c r="W15" s="35"/>
      <c r="X15" s="35"/>
      <c r="Y15" s="35"/>
      <c r="Z15" s="35"/>
      <c r="AA15" s="35"/>
      <c r="AB15" s="35"/>
      <c r="AC15" s="36"/>
      <c r="AD15" s="36"/>
      <c r="AE15" s="36"/>
      <c r="AF15" s="36"/>
      <c r="AG15" s="36"/>
      <c r="AH15" s="36"/>
      <c r="AI15" s="36"/>
      <c r="AJ15" s="36"/>
      <c r="AK15" s="36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2"/>
      <c r="BF15" s="2"/>
    </row>
    <row r="16" spans="1:58" ht="15.75" customHeight="1" x14ac:dyDescent="0.2">
      <c r="A16" s="31" t="s">
        <v>98</v>
      </c>
      <c r="B16" s="32">
        <v>1</v>
      </c>
      <c r="C16" s="32">
        <v>6</v>
      </c>
      <c r="D16" s="32">
        <v>1</v>
      </c>
      <c r="E16" s="32">
        <v>1</v>
      </c>
      <c r="F16" s="32">
        <v>10</v>
      </c>
      <c r="G16" s="32">
        <v>40</v>
      </c>
      <c r="H16" s="32" t="s">
        <v>63</v>
      </c>
      <c r="I16" s="33"/>
      <c r="J16" s="33"/>
      <c r="K16" s="33"/>
      <c r="L16" s="33"/>
      <c r="M16" s="34"/>
      <c r="N16" s="34"/>
      <c r="O16" s="34"/>
      <c r="P16" s="34"/>
      <c r="Q16" s="34"/>
      <c r="R16" s="35" t="s">
        <v>60</v>
      </c>
      <c r="S16" s="35"/>
      <c r="T16" s="35"/>
      <c r="U16" s="35">
        <v>6</v>
      </c>
      <c r="V16" s="35"/>
      <c r="W16" s="35"/>
      <c r="X16" s="35"/>
      <c r="Y16" s="35"/>
      <c r="Z16" s="35"/>
      <c r="AA16" s="35"/>
      <c r="AB16" s="35"/>
      <c r="AC16" s="36"/>
      <c r="AD16" s="36"/>
      <c r="AE16" s="36"/>
      <c r="AF16" s="36"/>
      <c r="AG16" s="36"/>
      <c r="AH16" s="36"/>
      <c r="AI16" s="36"/>
      <c r="AJ16" s="36"/>
      <c r="AK16" s="36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 t="s">
        <v>59</v>
      </c>
      <c r="BA16" s="37">
        <v>59</v>
      </c>
      <c r="BB16" s="37"/>
      <c r="BC16" s="37"/>
      <c r="BD16" s="37"/>
      <c r="BE16" s="2"/>
      <c r="BF16" s="2"/>
    </row>
    <row r="17" spans="1:58" ht="15.75" customHeight="1" x14ac:dyDescent="0.2">
      <c r="A17" s="31" t="s">
        <v>98</v>
      </c>
      <c r="B17" s="32">
        <v>1</v>
      </c>
      <c r="C17" s="32">
        <v>7</v>
      </c>
      <c r="D17" s="32">
        <v>1</v>
      </c>
      <c r="E17" s="32">
        <v>2</v>
      </c>
      <c r="F17" s="32">
        <v>4</v>
      </c>
      <c r="G17" s="32">
        <v>34</v>
      </c>
      <c r="H17" s="32" t="s">
        <v>63</v>
      </c>
      <c r="I17" s="33" t="s">
        <v>59</v>
      </c>
      <c r="J17" s="33" t="s">
        <v>100</v>
      </c>
      <c r="K17" s="33" t="s">
        <v>58</v>
      </c>
      <c r="L17" s="33">
        <v>5</v>
      </c>
      <c r="M17" s="34" t="s">
        <v>59</v>
      </c>
      <c r="N17" s="34"/>
      <c r="O17" s="34"/>
      <c r="P17" s="34"/>
      <c r="Q17" s="34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36"/>
      <c r="AE17" s="36"/>
      <c r="AF17" s="36"/>
      <c r="AG17" s="36"/>
      <c r="AH17" s="36"/>
      <c r="AI17" s="36"/>
      <c r="AJ17" s="36"/>
      <c r="AK17" s="36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2"/>
      <c r="BF17" s="2"/>
    </row>
    <row r="18" spans="1:58" ht="15.75" customHeight="1" x14ac:dyDescent="0.2">
      <c r="A18" s="31" t="s">
        <v>98</v>
      </c>
      <c r="B18" s="32">
        <v>1</v>
      </c>
      <c r="C18" s="32">
        <v>8</v>
      </c>
      <c r="D18" s="32">
        <v>1</v>
      </c>
      <c r="E18" s="32">
        <v>1</v>
      </c>
      <c r="F18" s="32">
        <v>10</v>
      </c>
      <c r="G18" s="32">
        <v>29</v>
      </c>
      <c r="H18" s="32" t="s">
        <v>63</v>
      </c>
      <c r="I18" s="33"/>
      <c r="J18" s="33"/>
      <c r="K18" s="33"/>
      <c r="L18" s="33"/>
      <c r="M18" s="34"/>
      <c r="N18" s="34"/>
      <c r="O18" s="34"/>
      <c r="P18" s="34"/>
      <c r="Q18" s="34"/>
      <c r="R18" s="35" t="s">
        <v>60</v>
      </c>
      <c r="S18" s="35"/>
      <c r="T18" s="35"/>
      <c r="U18" s="35">
        <v>2</v>
      </c>
      <c r="V18" s="35"/>
      <c r="W18" s="35"/>
      <c r="X18" s="35"/>
      <c r="Y18" s="35"/>
      <c r="Z18" s="35"/>
      <c r="AA18" s="35"/>
      <c r="AB18" s="35"/>
      <c r="AC18" s="36"/>
      <c r="AD18" s="36"/>
      <c r="AE18" s="36"/>
      <c r="AF18" s="36"/>
      <c r="AG18" s="36"/>
      <c r="AH18" s="36"/>
      <c r="AI18" s="36"/>
      <c r="AJ18" s="36"/>
      <c r="AK18" s="36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 t="s">
        <v>59</v>
      </c>
      <c r="BA18" s="37">
        <v>7</v>
      </c>
      <c r="BB18" s="37"/>
      <c r="BC18" s="37"/>
      <c r="BD18" s="37"/>
      <c r="BE18" s="2"/>
      <c r="BF18" s="2"/>
    </row>
    <row r="19" spans="1:58" ht="15.75" customHeight="1" x14ac:dyDescent="0.2">
      <c r="A19" s="31" t="s">
        <v>98</v>
      </c>
      <c r="B19" s="32">
        <v>1</v>
      </c>
      <c r="C19" s="32">
        <v>9</v>
      </c>
      <c r="D19" s="32">
        <v>1</v>
      </c>
      <c r="E19" s="32">
        <v>2</v>
      </c>
      <c r="F19" s="32">
        <v>8</v>
      </c>
      <c r="G19" s="32">
        <v>27</v>
      </c>
      <c r="H19" s="32" t="s">
        <v>63</v>
      </c>
      <c r="I19" s="33"/>
      <c r="J19" s="33"/>
      <c r="K19" s="33"/>
      <c r="L19" s="33"/>
      <c r="M19" s="34"/>
      <c r="N19" s="34"/>
      <c r="O19" s="34"/>
      <c r="P19" s="34"/>
      <c r="Q19" s="34"/>
      <c r="R19" s="35" t="s">
        <v>61</v>
      </c>
      <c r="S19" s="35"/>
      <c r="T19" s="35"/>
      <c r="U19" s="35"/>
      <c r="V19" s="35"/>
      <c r="W19" s="35"/>
      <c r="X19" s="35" t="s">
        <v>59</v>
      </c>
      <c r="Y19" s="35"/>
      <c r="Z19" s="35"/>
      <c r="AA19" s="35"/>
      <c r="AB19" s="35"/>
      <c r="AC19" s="36"/>
      <c r="AD19" s="36"/>
      <c r="AE19" s="36"/>
      <c r="AF19" s="36"/>
      <c r="AG19" s="36"/>
      <c r="AH19" s="36"/>
      <c r="AI19" s="36"/>
      <c r="AJ19" s="36"/>
      <c r="AK19" s="36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2"/>
      <c r="BF19" s="2"/>
    </row>
    <row r="20" spans="1:58" ht="15.75" customHeight="1" x14ac:dyDescent="0.2">
      <c r="A20" s="31" t="s">
        <v>98</v>
      </c>
      <c r="B20" s="32">
        <v>1</v>
      </c>
      <c r="C20" s="32">
        <v>10</v>
      </c>
      <c r="D20" s="32">
        <v>1</v>
      </c>
      <c r="E20" s="32">
        <v>3</v>
      </c>
      <c r="F20" s="32">
        <v>8</v>
      </c>
      <c r="G20" s="32">
        <v>27</v>
      </c>
      <c r="H20" s="32" t="s">
        <v>63</v>
      </c>
      <c r="I20" s="33" t="s">
        <v>59</v>
      </c>
      <c r="J20" s="33" t="s">
        <v>101</v>
      </c>
      <c r="K20" s="33" t="s">
        <v>98</v>
      </c>
      <c r="L20" s="33">
        <v>10</v>
      </c>
      <c r="M20" s="34"/>
      <c r="N20" s="34"/>
      <c r="O20" s="34"/>
      <c r="P20" s="34"/>
      <c r="Q20" s="34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36"/>
      <c r="AE20" s="36"/>
      <c r="AF20" s="36"/>
      <c r="AG20" s="36"/>
      <c r="AH20" s="36"/>
      <c r="AI20" s="36"/>
      <c r="AJ20" s="36"/>
      <c r="AK20" s="36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2"/>
      <c r="BF20" s="2"/>
    </row>
    <row r="21" spans="1:58" ht="15.75" customHeight="1" x14ac:dyDescent="0.2">
      <c r="A21" s="31" t="s">
        <v>98</v>
      </c>
      <c r="B21" s="32">
        <v>1</v>
      </c>
      <c r="C21" s="32">
        <v>11</v>
      </c>
      <c r="D21" s="32">
        <v>1</v>
      </c>
      <c r="E21" s="32">
        <v>3</v>
      </c>
      <c r="F21" s="32">
        <v>18</v>
      </c>
      <c r="G21" s="32">
        <v>37</v>
      </c>
      <c r="H21" s="32" t="s">
        <v>63</v>
      </c>
      <c r="I21" s="33"/>
      <c r="J21" s="33"/>
      <c r="K21" s="33"/>
      <c r="L21" s="33"/>
      <c r="M21" s="34"/>
      <c r="N21" s="34"/>
      <c r="O21" s="34"/>
      <c r="P21" s="34"/>
      <c r="Q21" s="34"/>
      <c r="R21" s="35" t="s">
        <v>60</v>
      </c>
      <c r="S21" s="35"/>
      <c r="T21" s="35"/>
      <c r="U21" s="35">
        <v>4</v>
      </c>
      <c r="V21" s="35"/>
      <c r="W21" s="35"/>
      <c r="X21" s="35"/>
      <c r="Y21" s="35"/>
      <c r="Z21" s="35"/>
      <c r="AA21" s="35"/>
      <c r="AB21" s="35"/>
      <c r="AC21" s="36"/>
      <c r="AD21" s="36"/>
      <c r="AE21" s="36"/>
      <c r="AF21" s="36"/>
      <c r="AG21" s="36"/>
      <c r="AH21" s="36"/>
      <c r="AI21" s="36"/>
      <c r="AJ21" s="36"/>
      <c r="AK21" s="36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 t="s">
        <v>59</v>
      </c>
      <c r="BA21" s="37">
        <v>3</v>
      </c>
      <c r="BB21" s="37"/>
      <c r="BC21" s="37"/>
      <c r="BD21" s="37"/>
      <c r="BE21" s="2"/>
      <c r="BF21" s="2"/>
    </row>
    <row r="22" spans="1:58" ht="15.75" customHeight="1" x14ac:dyDescent="0.2">
      <c r="A22" s="31" t="s">
        <v>98</v>
      </c>
      <c r="B22" s="32">
        <v>1</v>
      </c>
      <c r="C22" s="32">
        <v>12</v>
      </c>
      <c r="D22" s="32">
        <v>1</v>
      </c>
      <c r="E22" s="32">
        <v>4</v>
      </c>
      <c r="F22" s="32">
        <v>14</v>
      </c>
      <c r="G22" s="32">
        <v>33</v>
      </c>
      <c r="H22" s="32" t="s">
        <v>63</v>
      </c>
      <c r="I22" s="33"/>
      <c r="J22" s="33"/>
      <c r="K22" s="33"/>
      <c r="L22" s="33"/>
      <c r="M22" s="34"/>
      <c r="N22" s="34"/>
      <c r="O22" s="34"/>
      <c r="P22" s="34"/>
      <c r="Q22" s="34" t="s">
        <v>59</v>
      </c>
      <c r="R22" s="35" t="s">
        <v>61</v>
      </c>
      <c r="S22" s="35"/>
      <c r="T22" s="35"/>
      <c r="U22" s="35"/>
      <c r="V22" s="35"/>
      <c r="W22" s="35"/>
      <c r="X22" s="35" t="s">
        <v>59</v>
      </c>
      <c r="Y22" s="35"/>
      <c r="Z22" s="35"/>
      <c r="AA22" s="35"/>
      <c r="AB22" s="35"/>
      <c r="AC22" s="36"/>
      <c r="AD22" s="36"/>
      <c r="AE22" s="36"/>
      <c r="AF22" s="36"/>
      <c r="AG22" s="36"/>
      <c r="AH22" s="36"/>
      <c r="AI22" s="36"/>
      <c r="AJ22" s="36"/>
      <c r="AK22" s="36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2"/>
      <c r="BF22" s="2"/>
    </row>
    <row r="23" spans="1:58" ht="15.75" customHeight="1" x14ac:dyDescent="0.2">
      <c r="A23" s="31"/>
      <c r="B23" s="32">
        <v>2</v>
      </c>
      <c r="C23" s="32">
        <v>1</v>
      </c>
      <c r="D23" s="32">
        <v>2</v>
      </c>
      <c r="E23" s="32">
        <v>1</v>
      </c>
      <c r="F23" s="32">
        <v>10</v>
      </c>
      <c r="G23" s="32">
        <v>33</v>
      </c>
      <c r="H23" s="32" t="s">
        <v>56</v>
      </c>
      <c r="I23" s="33"/>
      <c r="J23" s="38"/>
      <c r="K23" s="33"/>
      <c r="L23" s="33"/>
      <c r="M23" s="34"/>
      <c r="N23" s="34"/>
      <c r="O23" s="34"/>
      <c r="P23" s="34"/>
      <c r="Q23" s="34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2"/>
      <c r="BF23" s="2"/>
    </row>
    <row r="24" spans="1:58" ht="15.75" customHeight="1" x14ac:dyDescent="0.2">
      <c r="A24" s="31"/>
      <c r="B24" s="32"/>
      <c r="C24" s="32"/>
      <c r="D24" s="32"/>
      <c r="E24" s="32"/>
      <c r="F24" s="32"/>
      <c r="G24" s="32"/>
      <c r="H24" s="32"/>
      <c r="I24" s="33"/>
      <c r="J24" s="33"/>
      <c r="K24" s="33"/>
      <c r="L24" s="33"/>
      <c r="M24" s="34"/>
      <c r="N24" s="34"/>
      <c r="O24" s="34"/>
      <c r="P24" s="34"/>
      <c r="Q24" s="34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2"/>
      <c r="BF24" s="2"/>
    </row>
    <row r="25" spans="1:58" ht="15.75" customHeight="1" x14ac:dyDescent="0.2">
      <c r="A25" s="31"/>
      <c r="B25" s="32"/>
      <c r="C25" s="32"/>
      <c r="D25" s="32"/>
      <c r="E25" s="32"/>
      <c r="F25" s="32"/>
      <c r="G25" s="32"/>
      <c r="H25" s="32"/>
      <c r="I25" s="33"/>
      <c r="J25" s="33"/>
      <c r="K25" s="33"/>
      <c r="L25" s="33"/>
      <c r="M25" s="34"/>
      <c r="N25" s="34"/>
      <c r="O25" s="34"/>
      <c r="P25" s="34"/>
      <c r="Q25" s="34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2"/>
      <c r="BF25" s="2"/>
    </row>
    <row r="26" spans="1:58" ht="15.75" customHeight="1" x14ac:dyDescent="0.2">
      <c r="A26" s="31"/>
      <c r="B26" s="32"/>
      <c r="C26" s="32"/>
      <c r="D26" s="32"/>
      <c r="E26" s="32"/>
      <c r="F26" s="32"/>
      <c r="G26" s="32"/>
      <c r="H26" s="32"/>
      <c r="I26" s="33"/>
      <c r="J26" s="33"/>
      <c r="K26" s="33"/>
      <c r="L26" s="33"/>
      <c r="M26" s="34"/>
      <c r="N26" s="34"/>
      <c r="O26" s="34"/>
      <c r="P26" s="34"/>
      <c r="Q26" s="34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2"/>
      <c r="BF26" s="2"/>
    </row>
    <row r="27" spans="1:58" ht="15.75" customHeight="1" x14ac:dyDescent="0.2">
      <c r="A27" s="31"/>
      <c r="B27" s="32"/>
      <c r="C27" s="32"/>
      <c r="D27" s="32"/>
      <c r="E27" s="32"/>
      <c r="F27" s="32"/>
      <c r="G27" s="32"/>
      <c r="H27" s="32"/>
      <c r="I27" s="33"/>
      <c r="J27" s="33"/>
      <c r="K27" s="33"/>
      <c r="L27" s="33"/>
      <c r="M27" s="34"/>
      <c r="N27" s="34"/>
      <c r="O27" s="34"/>
      <c r="P27" s="34"/>
      <c r="Q27" s="34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6"/>
      <c r="AE27" s="36"/>
      <c r="AF27" s="36"/>
      <c r="AG27" s="36"/>
      <c r="AH27" s="36"/>
      <c r="AI27" s="36"/>
      <c r="AJ27" s="36"/>
      <c r="AK27" s="36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2"/>
      <c r="BF27" s="2"/>
    </row>
    <row r="28" spans="1:58" ht="15.75" customHeight="1" x14ac:dyDescent="0.2">
      <c r="A28" s="31"/>
      <c r="B28" s="32"/>
      <c r="C28" s="32"/>
      <c r="D28" s="32"/>
      <c r="E28" s="32"/>
      <c r="F28" s="32"/>
      <c r="G28" s="32"/>
      <c r="H28" s="32"/>
      <c r="I28" s="33"/>
      <c r="J28" s="33"/>
      <c r="K28" s="33"/>
      <c r="L28" s="33"/>
      <c r="M28" s="34"/>
      <c r="N28" s="34"/>
      <c r="O28" s="34"/>
      <c r="P28" s="34"/>
      <c r="Q28" s="34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6"/>
      <c r="AE28" s="36"/>
      <c r="AF28" s="36"/>
      <c r="AG28" s="36"/>
      <c r="AH28" s="36"/>
      <c r="AI28" s="36"/>
      <c r="AJ28" s="36"/>
      <c r="AK28" s="36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2"/>
      <c r="BF28" s="2"/>
    </row>
    <row r="29" spans="1:58" ht="15.75" customHeight="1" x14ac:dyDescent="0.2">
      <c r="A29" s="31"/>
      <c r="B29" s="32"/>
      <c r="C29" s="32"/>
      <c r="D29" s="32"/>
      <c r="E29" s="32"/>
      <c r="F29" s="32"/>
      <c r="G29" s="32"/>
      <c r="H29" s="32"/>
      <c r="I29" s="33"/>
      <c r="J29" s="33"/>
      <c r="K29" s="33"/>
      <c r="L29" s="33"/>
      <c r="M29" s="34"/>
      <c r="N29" s="34"/>
      <c r="O29" s="34"/>
      <c r="P29" s="34"/>
      <c r="Q29" s="34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6"/>
      <c r="AD29" s="36"/>
      <c r="AE29" s="36"/>
      <c r="AF29" s="36"/>
      <c r="AG29" s="36"/>
      <c r="AH29" s="36"/>
      <c r="AI29" s="36"/>
      <c r="AJ29" s="36"/>
      <c r="AK29" s="36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2"/>
      <c r="BF29" s="2"/>
    </row>
    <row r="30" spans="1:58" ht="15.75" customHeight="1" x14ac:dyDescent="0.2">
      <c r="A30" s="31"/>
      <c r="B30" s="32"/>
      <c r="C30" s="32"/>
      <c r="D30" s="32"/>
      <c r="E30" s="32"/>
      <c r="F30" s="32"/>
      <c r="G30" s="32"/>
      <c r="H30" s="32"/>
      <c r="I30" s="33"/>
      <c r="J30" s="33"/>
      <c r="K30" s="33"/>
      <c r="L30" s="33"/>
      <c r="M30" s="34"/>
      <c r="N30" s="34"/>
      <c r="O30" s="34"/>
      <c r="P30" s="34"/>
      <c r="Q30" s="34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6"/>
      <c r="AD30" s="36"/>
      <c r="AE30" s="36"/>
      <c r="AF30" s="36"/>
      <c r="AG30" s="36"/>
      <c r="AH30" s="36"/>
      <c r="AI30" s="36"/>
      <c r="AJ30" s="36"/>
      <c r="AK30" s="36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2"/>
      <c r="BF30" s="2"/>
    </row>
    <row r="31" spans="1:58" ht="15.75" customHeight="1" x14ac:dyDescent="0.2">
      <c r="A31" s="31"/>
      <c r="B31" s="32"/>
      <c r="C31" s="32"/>
      <c r="D31" s="32"/>
      <c r="E31" s="32"/>
      <c r="F31" s="32"/>
      <c r="G31" s="32"/>
      <c r="H31" s="32"/>
      <c r="I31" s="33"/>
      <c r="J31" s="33"/>
      <c r="K31" s="33"/>
      <c r="L31" s="33"/>
      <c r="M31" s="34"/>
      <c r="N31" s="34"/>
      <c r="O31" s="34"/>
      <c r="P31" s="34"/>
      <c r="Q31" s="34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6"/>
      <c r="AD31" s="36"/>
      <c r="AE31" s="36"/>
      <c r="AF31" s="36"/>
      <c r="AG31" s="36"/>
      <c r="AH31" s="36"/>
      <c r="AI31" s="36"/>
      <c r="AJ31" s="36"/>
      <c r="AK31" s="36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2"/>
      <c r="BF31" s="2"/>
    </row>
    <row r="32" spans="1:58" ht="15.75" customHeight="1" x14ac:dyDescent="0.2">
      <c r="A32" s="31"/>
      <c r="B32" s="32"/>
      <c r="C32" s="32"/>
      <c r="D32" s="32"/>
      <c r="E32" s="32"/>
      <c r="F32" s="32"/>
      <c r="G32" s="32"/>
      <c r="H32" s="32"/>
      <c r="I32" s="33"/>
      <c r="J32" s="33"/>
      <c r="K32" s="33"/>
      <c r="L32" s="33"/>
      <c r="M32" s="34"/>
      <c r="N32" s="34"/>
      <c r="O32" s="34"/>
      <c r="P32" s="34"/>
      <c r="Q32" s="34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6"/>
      <c r="AD32" s="36"/>
      <c r="AE32" s="36"/>
      <c r="AF32" s="36"/>
      <c r="AG32" s="36"/>
      <c r="AH32" s="36"/>
      <c r="AI32" s="36"/>
      <c r="AJ32" s="36"/>
      <c r="AK32" s="36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2"/>
      <c r="BF32" s="2"/>
    </row>
    <row r="33" spans="1:58" ht="15.75" customHeight="1" x14ac:dyDescent="0.2">
      <c r="A33" s="31"/>
      <c r="B33" s="32"/>
      <c r="C33" s="32"/>
      <c r="D33" s="32"/>
      <c r="E33" s="32"/>
      <c r="F33" s="32"/>
      <c r="G33" s="32"/>
      <c r="H33" s="32"/>
      <c r="I33" s="33"/>
      <c r="J33" s="33"/>
      <c r="K33" s="33"/>
      <c r="L33" s="33"/>
      <c r="M33" s="34"/>
      <c r="N33" s="34"/>
      <c r="O33" s="34"/>
      <c r="P33" s="34"/>
      <c r="Q33" s="34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6"/>
      <c r="AD33" s="36"/>
      <c r="AE33" s="36"/>
      <c r="AF33" s="36"/>
      <c r="AG33" s="36"/>
      <c r="AH33" s="36"/>
      <c r="AI33" s="36"/>
      <c r="AJ33" s="36"/>
      <c r="AK33" s="36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2"/>
      <c r="BF33" s="2"/>
    </row>
    <row r="34" spans="1:58" ht="15.75" customHeight="1" x14ac:dyDescent="0.2">
      <c r="A34" s="31"/>
      <c r="B34" s="32"/>
      <c r="C34" s="32"/>
      <c r="D34" s="32"/>
      <c r="E34" s="32"/>
      <c r="F34" s="32"/>
      <c r="G34" s="32"/>
      <c r="H34" s="32"/>
      <c r="I34" s="33"/>
      <c r="J34" s="33"/>
      <c r="K34" s="33"/>
      <c r="L34" s="33"/>
      <c r="M34" s="34"/>
      <c r="N34" s="34"/>
      <c r="O34" s="34"/>
      <c r="P34" s="34"/>
      <c r="Q34" s="34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6"/>
      <c r="AD34" s="36"/>
      <c r="AE34" s="36"/>
      <c r="AF34" s="36"/>
      <c r="AG34" s="36"/>
      <c r="AH34" s="36"/>
      <c r="AI34" s="36"/>
      <c r="AJ34" s="36"/>
      <c r="AK34" s="36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2"/>
      <c r="BF34" s="2"/>
    </row>
    <row r="35" spans="1:58" ht="15.75" customHeight="1" x14ac:dyDescent="0.2">
      <c r="A35" s="31"/>
      <c r="B35" s="32"/>
      <c r="C35" s="32"/>
      <c r="D35" s="32"/>
      <c r="E35" s="32"/>
      <c r="F35" s="32"/>
      <c r="G35" s="32"/>
      <c r="H35" s="32"/>
      <c r="I35" s="33"/>
      <c r="J35" s="33"/>
      <c r="K35" s="33"/>
      <c r="L35" s="33"/>
      <c r="M35" s="34"/>
      <c r="N35" s="34"/>
      <c r="O35" s="34"/>
      <c r="P35" s="34"/>
      <c r="Q35" s="34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6"/>
      <c r="AD35" s="36"/>
      <c r="AE35" s="36"/>
      <c r="AF35" s="36"/>
      <c r="AG35" s="36"/>
      <c r="AH35" s="36"/>
      <c r="AI35" s="36"/>
      <c r="AJ35" s="36"/>
      <c r="AK35" s="36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2"/>
      <c r="BF35" s="2"/>
    </row>
    <row r="36" spans="1:58" ht="15.75" customHeight="1" x14ac:dyDescent="0.2">
      <c r="A36" s="31"/>
      <c r="B36" s="32"/>
      <c r="C36" s="32"/>
      <c r="D36" s="32"/>
      <c r="E36" s="32"/>
      <c r="F36" s="32"/>
      <c r="G36" s="32"/>
      <c r="H36" s="32"/>
      <c r="I36" s="33"/>
      <c r="J36" s="33"/>
      <c r="K36" s="33"/>
      <c r="L36" s="33"/>
      <c r="M36" s="34"/>
      <c r="N36" s="34"/>
      <c r="O36" s="34"/>
      <c r="P36" s="34"/>
      <c r="Q36" s="34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6"/>
      <c r="AD36" s="36"/>
      <c r="AE36" s="36"/>
      <c r="AF36" s="36"/>
      <c r="AG36" s="36"/>
      <c r="AH36" s="36"/>
      <c r="AI36" s="36"/>
      <c r="AJ36" s="36"/>
      <c r="AK36" s="36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2"/>
      <c r="BF36" s="2"/>
    </row>
    <row r="37" spans="1:58" ht="15.75" customHeight="1" x14ac:dyDescent="0.2">
      <c r="A37" s="31"/>
      <c r="B37" s="32"/>
      <c r="C37" s="32"/>
      <c r="D37" s="32"/>
      <c r="E37" s="32"/>
      <c r="F37" s="32"/>
      <c r="G37" s="32"/>
      <c r="H37" s="32"/>
      <c r="I37" s="33"/>
      <c r="J37" s="33"/>
      <c r="K37" s="33"/>
      <c r="L37" s="33"/>
      <c r="M37" s="34"/>
      <c r="N37" s="34"/>
      <c r="O37" s="34"/>
      <c r="P37" s="34"/>
      <c r="Q37" s="34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6"/>
      <c r="AD37" s="36"/>
      <c r="AE37" s="36"/>
      <c r="AF37" s="36"/>
      <c r="AG37" s="36"/>
      <c r="AH37" s="36"/>
      <c r="AI37" s="36"/>
      <c r="AJ37" s="36"/>
      <c r="AK37" s="36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2"/>
      <c r="BF37" s="2"/>
    </row>
    <row r="38" spans="1:58" ht="15.75" customHeight="1" x14ac:dyDescent="0.2">
      <c r="A38" s="31"/>
      <c r="B38" s="32"/>
      <c r="C38" s="32"/>
      <c r="D38" s="32"/>
      <c r="E38" s="32"/>
      <c r="F38" s="32"/>
      <c r="G38" s="32"/>
      <c r="H38" s="32"/>
      <c r="I38" s="33"/>
      <c r="J38" s="33"/>
      <c r="K38" s="33"/>
      <c r="L38" s="33"/>
      <c r="M38" s="34"/>
      <c r="N38" s="34"/>
      <c r="O38" s="34"/>
      <c r="P38" s="34"/>
      <c r="Q38" s="34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6"/>
      <c r="AD38" s="36"/>
      <c r="AE38" s="36"/>
      <c r="AF38" s="36"/>
      <c r="AG38" s="36"/>
      <c r="AH38" s="36"/>
      <c r="AI38" s="36"/>
      <c r="AJ38" s="36"/>
      <c r="AK38" s="36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2"/>
      <c r="BF38" s="2"/>
    </row>
    <row r="39" spans="1:58" ht="15.75" customHeight="1" x14ac:dyDescent="0.2">
      <c r="A39" s="31"/>
      <c r="B39" s="32"/>
      <c r="C39" s="32"/>
      <c r="D39" s="32"/>
      <c r="E39" s="32"/>
      <c r="F39" s="32"/>
      <c r="G39" s="32"/>
      <c r="H39" s="32"/>
      <c r="I39" s="33"/>
      <c r="J39" s="33"/>
      <c r="K39" s="33"/>
      <c r="L39" s="33"/>
      <c r="M39" s="34"/>
      <c r="N39" s="34"/>
      <c r="O39" s="34"/>
      <c r="P39" s="34"/>
      <c r="Q39" s="34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6"/>
      <c r="AD39" s="36"/>
      <c r="AE39" s="36"/>
      <c r="AF39" s="36"/>
      <c r="AG39" s="36"/>
      <c r="AH39" s="36"/>
      <c r="AI39" s="36"/>
      <c r="AJ39" s="36"/>
      <c r="AK39" s="36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2"/>
      <c r="BF39" s="2"/>
    </row>
    <row r="40" spans="1:58" ht="15.75" customHeight="1" x14ac:dyDescent="0.2">
      <c r="A40" s="31"/>
      <c r="B40" s="32"/>
      <c r="C40" s="32"/>
      <c r="D40" s="32"/>
      <c r="E40" s="32"/>
      <c r="F40" s="32"/>
      <c r="G40" s="32"/>
      <c r="H40" s="32"/>
      <c r="I40" s="33"/>
      <c r="J40" s="33"/>
      <c r="K40" s="33"/>
      <c r="L40" s="33"/>
      <c r="M40" s="34"/>
      <c r="N40" s="34"/>
      <c r="O40" s="34"/>
      <c r="P40" s="34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6"/>
      <c r="AD40" s="36"/>
      <c r="AE40" s="36"/>
      <c r="AF40" s="36"/>
      <c r="AG40" s="36"/>
      <c r="AH40" s="36"/>
      <c r="AI40" s="36"/>
      <c r="AJ40" s="36"/>
      <c r="AK40" s="36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2"/>
      <c r="BF40" s="2"/>
    </row>
    <row r="41" spans="1:58" ht="15.75" customHeight="1" x14ac:dyDescent="0.2">
      <c r="A41" s="31"/>
      <c r="B41" s="32"/>
      <c r="C41" s="32"/>
      <c r="D41" s="32"/>
      <c r="E41" s="32"/>
      <c r="F41" s="32"/>
      <c r="G41" s="32"/>
      <c r="H41" s="32"/>
      <c r="I41" s="33"/>
      <c r="J41" s="33"/>
      <c r="K41" s="33"/>
      <c r="L41" s="33"/>
      <c r="M41" s="34"/>
      <c r="N41" s="34"/>
      <c r="O41" s="34"/>
      <c r="P41" s="34"/>
      <c r="Q41" s="34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6"/>
      <c r="AD41" s="36"/>
      <c r="AE41" s="36"/>
      <c r="AF41" s="36"/>
      <c r="AG41" s="36"/>
      <c r="AH41" s="36"/>
      <c r="AI41" s="36"/>
      <c r="AJ41" s="36"/>
      <c r="AK41" s="36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2"/>
      <c r="BF41" s="2"/>
    </row>
    <row r="42" spans="1:58" ht="15.75" customHeight="1" x14ac:dyDescent="0.2">
      <c r="A42" s="31"/>
      <c r="B42" s="32"/>
      <c r="C42" s="32"/>
      <c r="D42" s="32"/>
      <c r="E42" s="32"/>
      <c r="F42" s="32"/>
      <c r="G42" s="32"/>
      <c r="H42" s="32"/>
      <c r="I42" s="33"/>
      <c r="J42" s="33"/>
      <c r="K42" s="33"/>
      <c r="L42" s="33"/>
      <c r="M42" s="34"/>
      <c r="N42" s="34"/>
      <c r="O42" s="34"/>
      <c r="P42" s="34"/>
      <c r="Q42" s="34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6"/>
      <c r="AD42" s="36"/>
      <c r="AE42" s="36"/>
      <c r="AF42" s="36"/>
      <c r="AG42" s="36"/>
      <c r="AH42" s="36"/>
      <c r="AI42" s="36"/>
      <c r="AJ42" s="36"/>
      <c r="AK42" s="36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2"/>
      <c r="BF42" s="2"/>
    </row>
    <row r="43" spans="1:58" ht="15.75" customHeight="1" x14ac:dyDescent="0.2">
      <c r="A43" s="31"/>
      <c r="B43" s="32"/>
      <c r="C43" s="32"/>
      <c r="D43" s="32"/>
      <c r="E43" s="32"/>
      <c r="F43" s="32"/>
      <c r="G43" s="32"/>
      <c r="H43" s="32"/>
      <c r="I43" s="33"/>
      <c r="J43" s="33"/>
      <c r="K43" s="33"/>
      <c r="L43" s="33"/>
      <c r="M43" s="34"/>
      <c r="N43" s="34"/>
      <c r="O43" s="34"/>
      <c r="P43" s="34"/>
      <c r="Q43" s="34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6"/>
      <c r="AD43" s="36"/>
      <c r="AE43" s="36"/>
      <c r="AF43" s="36"/>
      <c r="AG43" s="36"/>
      <c r="AH43" s="36"/>
      <c r="AI43" s="36"/>
      <c r="AJ43" s="36"/>
      <c r="AK43" s="36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2"/>
      <c r="BF43" s="2"/>
    </row>
    <row r="44" spans="1:58" ht="15.75" customHeight="1" x14ac:dyDescent="0.2">
      <c r="A44" s="31"/>
      <c r="B44" s="32"/>
      <c r="C44" s="32"/>
      <c r="D44" s="32"/>
      <c r="E44" s="32"/>
      <c r="F44" s="32"/>
      <c r="G44" s="32"/>
      <c r="H44" s="32"/>
      <c r="I44" s="33"/>
      <c r="J44" s="33"/>
      <c r="K44" s="33"/>
      <c r="L44" s="33"/>
      <c r="M44" s="34"/>
      <c r="N44" s="34"/>
      <c r="O44" s="34"/>
      <c r="P44" s="34"/>
      <c r="Q44" s="34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6"/>
      <c r="AD44" s="36"/>
      <c r="AE44" s="36"/>
      <c r="AF44" s="36"/>
      <c r="AG44" s="36"/>
      <c r="AH44" s="36"/>
      <c r="AI44" s="36"/>
      <c r="AJ44" s="36"/>
      <c r="AK44" s="36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2"/>
      <c r="BF44" s="2"/>
    </row>
    <row r="45" spans="1:5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2"/>
      <c r="BF45" s="2"/>
    </row>
    <row r="46" spans="1:5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2"/>
      <c r="BF46" s="2"/>
    </row>
    <row r="47" spans="1:5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2"/>
      <c r="BF47" s="2"/>
    </row>
    <row r="48" spans="1:5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2"/>
      <c r="BF48" s="2"/>
    </row>
    <row r="49" spans="1:5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2"/>
      <c r="BF49" s="2"/>
    </row>
    <row r="50" spans="1:5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/>
      <c r="BF50" s="2"/>
    </row>
    <row r="51" spans="1:5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2"/>
      <c r="BF51" s="2"/>
    </row>
    <row r="52" spans="1:5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2"/>
      <c r="BF52" s="2"/>
    </row>
    <row r="53" spans="1:5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2"/>
      <c r="BF53" s="2"/>
    </row>
    <row r="54" spans="1:5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2"/>
      <c r="BF54" s="2"/>
    </row>
    <row r="55" spans="1:5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2"/>
      <c r="BF55" s="2"/>
    </row>
    <row r="56" spans="1:5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2"/>
      <c r="BF56" s="2"/>
    </row>
    <row r="57" spans="1:5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2"/>
      <c r="BF57" s="2"/>
    </row>
    <row r="58" spans="1:5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2"/>
      <c r="BF58" s="2"/>
    </row>
    <row r="59" spans="1:5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2"/>
      <c r="BF59" s="2"/>
    </row>
    <row r="60" spans="1:5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2"/>
      <c r="BF60" s="2"/>
    </row>
    <row r="61" spans="1:5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2"/>
      <c r="BF61" s="2"/>
    </row>
    <row r="62" spans="1:5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2"/>
      <c r="BF62" s="2"/>
    </row>
    <row r="63" spans="1:5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2"/>
      <c r="BF63" s="2"/>
    </row>
    <row r="64" spans="1:5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2"/>
      <c r="BF64" s="2"/>
    </row>
    <row r="65" spans="1:5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2"/>
      <c r="BF65" s="2"/>
    </row>
    <row r="66" spans="1:5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2"/>
      <c r="BF66" s="2"/>
    </row>
    <row r="67" spans="1:5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2"/>
      <c r="BF67" s="2"/>
    </row>
    <row r="68" spans="1:5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2"/>
      <c r="BF68" s="2"/>
    </row>
    <row r="69" spans="1:5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2"/>
      <c r="BF69" s="2"/>
    </row>
    <row r="70" spans="1:5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2"/>
      <c r="BF70" s="2"/>
    </row>
    <row r="71" spans="1:5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2"/>
      <c r="BF71" s="2"/>
    </row>
    <row r="72" spans="1:5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2"/>
      <c r="BF72" s="2"/>
    </row>
    <row r="73" spans="1:5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2"/>
      <c r="BF73" s="2"/>
    </row>
    <row r="74" spans="1:5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2"/>
      <c r="BF74" s="2"/>
    </row>
    <row r="75" spans="1:5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2"/>
      <c r="BF75" s="2"/>
    </row>
    <row r="76" spans="1:5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2"/>
      <c r="BF76" s="2"/>
    </row>
    <row r="77" spans="1:5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2"/>
      <c r="BF77" s="2"/>
    </row>
    <row r="78" spans="1:5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2"/>
      <c r="BF78" s="2"/>
    </row>
    <row r="79" spans="1:5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2"/>
      <c r="BF79" s="2"/>
    </row>
    <row r="80" spans="1:5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2"/>
      <c r="BF80" s="2"/>
    </row>
    <row r="81" spans="1:5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2"/>
      <c r="BF81" s="2"/>
    </row>
    <row r="82" spans="1:5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2"/>
      <c r="BF82" s="2"/>
    </row>
    <row r="83" spans="1:5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2"/>
      <c r="BF83" s="2"/>
    </row>
    <row r="84" spans="1:5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2"/>
      <c r="BF84" s="2"/>
    </row>
    <row r="85" spans="1:5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2"/>
      <c r="BF85" s="2"/>
    </row>
    <row r="86" spans="1:5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2"/>
      <c r="BF86" s="2"/>
    </row>
    <row r="87" spans="1:5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2"/>
      <c r="BF87" s="2"/>
    </row>
    <row r="88" spans="1:5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2"/>
      <c r="BF88" s="2"/>
    </row>
    <row r="89" spans="1:5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2"/>
      <c r="BF89" s="2"/>
    </row>
    <row r="90" spans="1:5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2"/>
      <c r="BF90" s="2"/>
    </row>
    <row r="91" spans="1:5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2"/>
      <c r="BF91" s="2"/>
    </row>
    <row r="92" spans="1:5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2"/>
      <c r="BF92" s="2"/>
    </row>
    <row r="93" spans="1:5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2"/>
      <c r="BF93" s="2"/>
    </row>
    <row r="94" spans="1:5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2"/>
      <c r="BF94" s="2"/>
    </row>
    <row r="95" spans="1:5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2"/>
      <c r="BF95" s="2"/>
    </row>
    <row r="96" spans="1:5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2"/>
      <c r="BF96" s="2"/>
    </row>
    <row r="97" spans="1:5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2"/>
      <c r="BF97" s="2"/>
    </row>
    <row r="98" spans="1:5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2"/>
      <c r="BF98" s="2"/>
    </row>
    <row r="99" spans="1:5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2"/>
      <c r="BF99" s="2"/>
    </row>
    <row r="100" spans="1:5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2"/>
      <c r="BF100" s="2"/>
    </row>
    <row r="101" spans="1:5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2"/>
      <c r="BF101" s="2"/>
    </row>
    <row r="102" spans="1:5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2"/>
      <c r="BF102" s="2"/>
    </row>
    <row r="103" spans="1:5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2"/>
      <c r="BF103" s="2"/>
    </row>
    <row r="104" spans="1:5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2"/>
      <c r="BF104" s="2"/>
    </row>
    <row r="105" spans="1:5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2"/>
      <c r="BF105" s="2"/>
    </row>
    <row r="106" spans="1:5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2"/>
      <c r="BF106" s="2"/>
    </row>
    <row r="107" spans="1:5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2"/>
      <c r="BF107" s="2"/>
    </row>
    <row r="108" spans="1:5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2"/>
      <c r="BF108" s="2"/>
    </row>
    <row r="109" spans="1:5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2"/>
      <c r="BF109" s="2"/>
    </row>
    <row r="110" spans="1:5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2"/>
      <c r="BF110" s="2"/>
    </row>
    <row r="111" spans="1:5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2"/>
      <c r="BF111" s="2"/>
    </row>
    <row r="112" spans="1:5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2"/>
      <c r="BF112" s="2"/>
    </row>
    <row r="113" spans="1:5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2"/>
      <c r="BF113" s="2"/>
    </row>
    <row r="114" spans="1:5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2"/>
      <c r="BF114" s="2"/>
    </row>
    <row r="115" spans="1:5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2"/>
      <c r="BF115" s="2"/>
    </row>
    <row r="116" spans="1:5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2"/>
      <c r="BF116" s="2"/>
    </row>
    <row r="117" spans="1:5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2"/>
      <c r="BF117" s="2"/>
    </row>
    <row r="118" spans="1:5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2"/>
      <c r="BF118" s="2"/>
    </row>
    <row r="119" spans="1:5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2"/>
      <c r="BF119" s="2"/>
    </row>
    <row r="120" spans="1:5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2"/>
      <c r="BF120" s="2"/>
    </row>
    <row r="121" spans="1:5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2"/>
      <c r="BF121" s="2"/>
    </row>
    <row r="122" spans="1:5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2"/>
      <c r="BF122" s="2"/>
    </row>
    <row r="123" spans="1:5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2"/>
      <c r="BF123" s="2"/>
    </row>
    <row r="124" spans="1:5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2"/>
      <c r="BF124" s="2"/>
    </row>
    <row r="125" spans="1:5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2"/>
      <c r="BF125" s="2"/>
    </row>
    <row r="126" spans="1:5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2"/>
      <c r="BF126" s="2"/>
    </row>
    <row r="127" spans="1:5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2"/>
      <c r="BF127" s="2"/>
    </row>
    <row r="128" spans="1:5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2"/>
      <c r="BF128" s="2"/>
    </row>
    <row r="129" spans="1:5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2"/>
      <c r="BF129" s="2"/>
    </row>
    <row r="130" spans="1:5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2"/>
      <c r="BF130" s="2"/>
    </row>
    <row r="131" spans="1:5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2"/>
      <c r="BF131" s="2"/>
    </row>
    <row r="132" spans="1:5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2"/>
      <c r="BF132" s="2"/>
    </row>
    <row r="133" spans="1:5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2"/>
      <c r="BF133" s="2"/>
    </row>
    <row r="134" spans="1:5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2"/>
      <c r="BF134" s="2"/>
    </row>
    <row r="135" spans="1:5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2"/>
      <c r="BF135" s="2"/>
    </row>
    <row r="136" spans="1:5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2"/>
      <c r="BF136" s="2"/>
    </row>
    <row r="137" spans="1:5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2"/>
      <c r="BF137" s="2"/>
    </row>
    <row r="138" spans="1:5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2"/>
      <c r="BF138" s="2"/>
    </row>
    <row r="139" spans="1:5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2"/>
      <c r="BF139" s="2"/>
    </row>
    <row r="140" spans="1:5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2"/>
      <c r="BF140" s="2"/>
    </row>
    <row r="141" spans="1:5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2"/>
      <c r="BF141" s="2"/>
    </row>
    <row r="142" spans="1:5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2"/>
      <c r="BF142" s="2"/>
    </row>
    <row r="143" spans="1:5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2"/>
      <c r="BF143" s="2"/>
    </row>
    <row r="144" spans="1:5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2"/>
      <c r="BF144" s="2"/>
    </row>
    <row r="145" spans="1:5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2"/>
      <c r="BF145" s="2"/>
    </row>
    <row r="146" spans="1:5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2"/>
      <c r="BF146" s="2"/>
    </row>
    <row r="147" spans="1:5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2"/>
      <c r="BF147" s="2"/>
    </row>
    <row r="148" spans="1:5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2"/>
      <c r="BF148" s="2"/>
    </row>
    <row r="149" spans="1:5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2"/>
      <c r="BF149" s="2"/>
    </row>
    <row r="150" spans="1:5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2"/>
      <c r="BF150" s="2"/>
    </row>
    <row r="151" spans="1:5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2"/>
      <c r="BF151" s="2"/>
    </row>
    <row r="152" spans="1:5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2"/>
      <c r="BF152" s="2"/>
    </row>
    <row r="153" spans="1:5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2"/>
      <c r="BF153" s="2"/>
    </row>
    <row r="154" spans="1:5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2"/>
      <c r="BF154" s="2"/>
    </row>
    <row r="155" spans="1:5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2"/>
      <c r="BF155" s="2"/>
    </row>
    <row r="156" spans="1:5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2"/>
      <c r="BF156" s="2"/>
    </row>
    <row r="157" spans="1:5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2"/>
      <c r="BF157" s="2"/>
    </row>
    <row r="158" spans="1:5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2"/>
      <c r="BF158" s="2"/>
    </row>
    <row r="159" spans="1:5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2"/>
      <c r="BF159" s="2"/>
    </row>
    <row r="160" spans="1:5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2"/>
      <c r="BF160" s="2"/>
    </row>
    <row r="161" spans="1:5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2"/>
      <c r="BF161" s="2"/>
    </row>
    <row r="162" spans="1:5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2"/>
      <c r="BF162" s="2"/>
    </row>
    <row r="163" spans="1:5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2"/>
      <c r="BF163" s="2"/>
    </row>
    <row r="164" spans="1:5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2"/>
      <c r="BF164" s="2"/>
    </row>
    <row r="165" spans="1:5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2"/>
      <c r="BF165" s="2"/>
    </row>
    <row r="166" spans="1:5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2"/>
      <c r="BF166" s="2"/>
    </row>
    <row r="167" spans="1:5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2"/>
      <c r="BF167" s="2"/>
    </row>
    <row r="168" spans="1:5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2"/>
      <c r="BF168" s="2"/>
    </row>
    <row r="169" spans="1:5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2"/>
      <c r="BF169" s="2"/>
    </row>
    <row r="170" spans="1:5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2"/>
      <c r="BF170" s="2"/>
    </row>
    <row r="171" spans="1:5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2"/>
      <c r="BF171" s="2"/>
    </row>
    <row r="172" spans="1:5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2"/>
      <c r="BF172" s="2"/>
    </row>
    <row r="173" spans="1:5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2"/>
      <c r="BF173" s="2"/>
    </row>
    <row r="174" spans="1:5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2"/>
      <c r="BF174" s="2"/>
    </row>
    <row r="175" spans="1:5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2"/>
      <c r="BF175" s="2"/>
    </row>
    <row r="176" spans="1:5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2"/>
      <c r="BF176" s="2"/>
    </row>
    <row r="177" spans="1:5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2"/>
      <c r="BF177" s="2"/>
    </row>
    <row r="178" spans="1:5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2"/>
      <c r="BF178" s="2"/>
    </row>
    <row r="179" spans="1:5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2"/>
      <c r="BF179" s="2"/>
    </row>
    <row r="180" spans="1:5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2"/>
      <c r="BF180" s="2"/>
    </row>
    <row r="181" spans="1:5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2"/>
      <c r="BF181" s="2"/>
    </row>
    <row r="182" spans="1:5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2"/>
      <c r="BF182" s="2"/>
    </row>
    <row r="183" spans="1:5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2"/>
      <c r="BF183" s="2"/>
    </row>
    <row r="184" spans="1:5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2"/>
      <c r="BF184" s="2"/>
    </row>
    <row r="185" spans="1:5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2"/>
      <c r="BF185" s="2"/>
    </row>
    <row r="186" spans="1:5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2"/>
      <c r="BF186" s="2"/>
    </row>
    <row r="187" spans="1:5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2"/>
      <c r="BF187" s="2"/>
    </row>
    <row r="188" spans="1:5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2"/>
      <c r="BF188" s="2"/>
    </row>
    <row r="189" spans="1:5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2"/>
      <c r="BF189" s="2"/>
    </row>
    <row r="190" spans="1:5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2"/>
      <c r="BF190" s="2"/>
    </row>
    <row r="191" spans="1:5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2"/>
      <c r="BF191" s="2"/>
    </row>
    <row r="192" spans="1:5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2"/>
      <c r="BF192" s="2"/>
    </row>
    <row r="193" spans="1:5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2"/>
      <c r="BF193" s="2"/>
    </row>
    <row r="194" spans="1:5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2"/>
      <c r="BF194" s="2"/>
    </row>
    <row r="195" spans="1:5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2"/>
      <c r="BF195" s="2"/>
    </row>
    <row r="196" spans="1:5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2"/>
      <c r="BF196" s="2"/>
    </row>
    <row r="197" spans="1:5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2"/>
      <c r="BF197" s="2"/>
    </row>
    <row r="198" spans="1:5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2"/>
      <c r="BF198" s="2"/>
    </row>
    <row r="199" spans="1:5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2"/>
      <c r="BF199" s="2"/>
    </row>
    <row r="200" spans="1:5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2"/>
      <c r="BF200" s="2"/>
    </row>
    <row r="201" spans="1:5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2"/>
      <c r="BF201" s="2"/>
    </row>
    <row r="202" spans="1:5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2"/>
      <c r="BF202" s="2"/>
    </row>
    <row r="203" spans="1:5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2"/>
      <c r="BF203" s="2"/>
    </row>
    <row r="204" spans="1:5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2"/>
      <c r="BF204" s="2"/>
    </row>
    <row r="205" spans="1:5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2"/>
      <c r="BF205" s="2"/>
    </row>
    <row r="206" spans="1:5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2"/>
      <c r="BF206" s="2"/>
    </row>
    <row r="207" spans="1:5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2"/>
      <c r="BF207" s="2"/>
    </row>
    <row r="208" spans="1:5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2"/>
      <c r="BF208" s="2"/>
    </row>
    <row r="209" spans="1:5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2"/>
      <c r="BF209" s="2"/>
    </row>
    <row r="210" spans="1:5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2"/>
      <c r="BF210" s="2"/>
    </row>
    <row r="211" spans="1:5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2"/>
      <c r="BF211" s="2"/>
    </row>
    <row r="212" spans="1:5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2"/>
      <c r="BF212" s="2"/>
    </row>
    <row r="213" spans="1:5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2"/>
      <c r="BF213" s="2"/>
    </row>
    <row r="214" spans="1:5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2"/>
      <c r="BF214" s="2"/>
    </row>
    <row r="215" spans="1:5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2"/>
      <c r="BF215" s="2"/>
    </row>
    <row r="216" spans="1:5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2"/>
      <c r="BF216" s="2"/>
    </row>
    <row r="217" spans="1:5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2"/>
      <c r="BF217" s="2"/>
    </row>
    <row r="218" spans="1:5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2"/>
      <c r="BF218" s="2"/>
    </row>
    <row r="219" spans="1:5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2"/>
      <c r="BF219" s="2"/>
    </row>
    <row r="220" spans="1:5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2"/>
      <c r="BF220" s="2"/>
    </row>
    <row r="221" spans="1:5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2"/>
      <c r="BF221" s="2"/>
    </row>
    <row r="222" spans="1:5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2"/>
      <c r="BF222" s="2"/>
    </row>
    <row r="223" spans="1:5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2"/>
      <c r="BF223" s="2"/>
    </row>
    <row r="224" spans="1:5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2"/>
      <c r="BF224" s="2"/>
    </row>
    <row r="225" spans="1:5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2"/>
      <c r="BF225" s="2"/>
    </row>
    <row r="226" spans="1:5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2"/>
      <c r="BF226" s="2"/>
    </row>
    <row r="227" spans="1:5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2"/>
      <c r="BF227" s="2"/>
    </row>
    <row r="228" spans="1:5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2"/>
      <c r="BF228" s="2"/>
    </row>
    <row r="229" spans="1:5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2"/>
      <c r="BF229" s="2"/>
    </row>
    <row r="230" spans="1:5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2"/>
      <c r="BF230" s="2"/>
    </row>
    <row r="231" spans="1:5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2"/>
      <c r="BF231" s="2"/>
    </row>
    <row r="232" spans="1:5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2"/>
      <c r="BF232" s="2"/>
    </row>
    <row r="233" spans="1:5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2"/>
      <c r="BF233" s="2"/>
    </row>
    <row r="234" spans="1:5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2"/>
      <c r="BF234" s="2"/>
    </row>
    <row r="235" spans="1:5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2"/>
      <c r="BF235" s="2"/>
    </row>
    <row r="236" spans="1:5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2"/>
      <c r="BF236" s="2"/>
    </row>
    <row r="237" spans="1:5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2"/>
      <c r="BF237" s="2"/>
    </row>
    <row r="238" spans="1:5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2"/>
      <c r="BF238" s="2"/>
    </row>
    <row r="239" spans="1:5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2"/>
      <c r="BF239" s="2"/>
    </row>
    <row r="240" spans="1:5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2"/>
      <c r="BF240" s="2"/>
    </row>
    <row r="241" spans="1:5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2"/>
      <c r="BF241" s="2"/>
    </row>
    <row r="242" spans="1:5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2"/>
      <c r="BF242" s="2"/>
    </row>
    <row r="243" spans="1:5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2"/>
      <c r="BF243" s="2"/>
    </row>
    <row r="244" spans="1:58" ht="15.75" customHeight="1" x14ac:dyDescent="0.2"/>
    <row r="245" spans="1:58" ht="15.75" customHeight="1" x14ac:dyDescent="0.2"/>
    <row r="246" spans="1:58" ht="15.75" customHeight="1" x14ac:dyDescent="0.2"/>
    <row r="247" spans="1:58" ht="15.75" customHeight="1" x14ac:dyDescent="0.2"/>
    <row r="248" spans="1:58" ht="15.75" customHeight="1" x14ac:dyDescent="0.2"/>
    <row r="249" spans="1:58" ht="15.75" customHeight="1" x14ac:dyDescent="0.2"/>
    <row r="250" spans="1:58" ht="15.75" customHeight="1" x14ac:dyDescent="0.2"/>
    <row r="251" spans="1:58" ht="15.75" customHeight="1" x14ac:dyDescent="0.2"/>
    <row r="252" spans="1:58" ht="15.75" customHeight="1" x14ac:dyDescent="0.2"/>
    <row r="253" spans="1:58" ht="15.75" customHeight="1" x14ac:dyDescent="0.2"/>
    <row r="254" spans="1:58" ht="15.75" customHeight="1" x14ac:dyDescent="0.2"/>
    <row r="255" spans="1:58" ht="15.75" customHeight="1" x14ac:dyDescent="0.2"/>
    <row r="256" spans="1:5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99"/>
  <sheetViews>
    <sheetView workbookViewId="0"/>
  </sheetViews>
  <sheetFormatPr defaultColWidth="12.5703125" defaultRowHeight="15" customHeight="1" x14ac:dyDescent="0.2"/>
  <cols>
    <col min="1" max="1" width="5.42578125" customWidth="1"/>
    <col min="2" max="2" width="14.140625" customWidth="1"/>
    <col min="3" max="3" width="17" customWidth="1"/>
    <col min="4" max="4" width="15.42578125" customWidth="1"/>
    <col min="5" max="5" width="14.42578125" customWidth="1"/>
    <col min="7" max="7" width="3.5703125" customWidth="1"/>
    <col min="8" max="8" width="6.7109375" customWidth="1"/>
    <col min="9" max="9" width="14.85546875" customWidth="1"/>
    <col min="10" max="10" width="4.5703125" customWidth="1"/>
    <col min="11" max="11" width="15.140625" customWidth="1"/>
    <col min="12" max="12" width="4.85546875" customWidth="1"/>
    <col min="13" max="13" width="14.5703125" customWidth="1"/>
    <col min="14" max="14" width="12.140625" customWidth="1"/>
    <col min="15" max="15" width="15.140625" customWidth="1"/>
    <col min="16" max="16" width="13.42578125" customWidth="1"/>
    <col min="17" max="17" width="9.42578125" customWidth="1"/>
    <col min="20" max="20" width="14.42578125" customWidth="1"/>
  </cols>
  <sheetData>
    <row r="1" spans="1:31" ht="15.75" customHeight="1" x14ac:dyDescent="0.25">
      <c r="A1" s="4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6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7" t="s">
        <v>81</v>
      </c>
      <c r="S1" s="7" t="s">
        <v>82</v>
      </c>
      <c r="T1" s="8" t="s">
        <v>83</v>
      </c>
      <c r="U1" s="8" t="s">
        <v>84</v>
      </c>
      <c r="V1" s="7" t="s">
        <v>62</v>
      </c>
      <c r="W1" s="7" t="s">
        <v>20</v>
      </c>
      <c r="X1" s="9" t="s">
        <v>85</v>
      </c>
      <c r="Y1" s="9" t="s">
        <v>51</v>
      </c>
      <c r="Z1" s="9" t="s">
        <v>86</v>
      </c>
      <c r="AA1" s="9" t="s">
        <v>87</v>
      </c>
      <c r="AB1" s="10" t="s">
        <v>88</v>
      </c>
      <c r="AC1" s="10" t="s">
        <v>24</v>
      </c>
      <c r="AD1" s="10" t="s">
        <v>26</v>
      </c>
      <c r="AE1" s="10" t="s">
        <v>89</v>
      </c>
    </row>
    <row r="2" spans="1:31" ht="15.75" customHeight="1" x14ac:dyDescent="0.2">
      <c r="A2" s="11">
        <v>0</v>
      </c>
      <c r="B2" s="12">
        <f>COUNTIFS(Geral!R$3:R994,"Passe",Geral!A$3:A994,"Tigres",Geral!S$3:S994,A2)-G2</f>
        <v>0</v>
      </c>
      <c r="C2" s="12">
        <f>COUNTIFS(Geral!R$3:R994,"Passe",Geral!A$3:A994,"Tigres",Geral!S$3:S994,A2,Geral!X$3:X994,"Sim")</f>
        <v>0</v>
      </c>
      <c r="D2" s="12">
        <f t="shared" ref="D2:D101" si="0">B2-C2</f>
        <v>0</v>
      </c>
      <c r="E2" s="12">
        <f>SUMIFS(Geral!U$1:U994,Geral!O$1:O994,"Passe",Geral!A$1:A994,"Tigres",Geral!S$1:S994,A2)</f>
        <v>0</v>
      </c>
      <c r="F2" s="12">
        <f>COUNTIFS(Geral!R$3:R994,"Passe",Geral!A$3:A994,"Tigres",Geral!S$3:S994,A2,Geral!V$3:V994,"Sim")</f>
        <v>0</v>
      </c>
      <c r="G2" s="12">
        <f>COUNTIFS(Geral!R$3:R994,"Passe",Geral!A$3:A994,"Tigres",Geral!S$3:S994,A2,Geral!W$3:W994,"Sim")</f>
        <v>0</v>
      </c>
      <c r="H2" s="13">
        <f>COUNTIFS(Geral!R$3:R994,"Sack",Geral!A$3:A994,"Tigres",Geral!S$3:S994,A2)</f>
        <v>0</v>
      </c>
      <c r="I2" s="13">
        <f>COUNTIFS(Geral!A$3:A994,"Tigres",Geral!Z$3:Z994,A2,Geral!Y$3:Y994,"Sim")</f>
        <v>0</v>
      </c>
      <c r="J2" s="13">
        <f>COUNTIFS(Geral!R$3:R994,"Passe",Geral!A$3:A994,"Tigres",Geral!T$3:T994,A2)</f>
        <v>0</v>
      </c>
      <c r="K2" s="12">
        <f t="shared" ref="K2:K101" si="1">J2-L2</f>
        <v>0</v>
      </c>
      <c r="L2" s="12">
        <f>COUNTIFS(Geral!R$3:R994,"Passe",Geral!A$3:A994,"Tigres",Geral!T$3:T994,A2,Geral!X$3:X994,"Sim")</f>
        <v>0</v>
      </c>
      <c r="M2" s="12">
        <f>SUMIFS(Geral!U$3:U994,Geral!R$3:R994,"Passe",Geral!A$3:A994,"Tigres",Geral!T$3:T994,A2)</f>
        <v>0</v>
      </c>
      <c r="N2" s="12">
        <f>COUNTIFS(Geral!R$3:R994,"Passe",Geral!A$3:A994,"Tigres",Geral!T$3:T994,A2,Geral!V$3:V994,"Sim")</f>
        <v>0</v>
      </c>
      <c r="O2" s="12">
        <f>COUNTIFS(Geral!R$3:R994,"Corrida",Geral!A$3:A994,"Tigres",Geral!T$3:T994,A2)</f>
        <v>0</v>
      </c>
      <c r="P2" s="12">
        <f>SUMIFS(Geral!U$3:U994,Geral!R$3:R994,"Corrida",Geral!A$3:A994,"Tigres",Geral!T$3:T994,A2)</f>
        <v>0</v>
      </c>
      <c r="Q2" s="12">
        <f>COUNTIFS(Geral!R$3:R994,"Corrida",Geral!A$3:A994,"Tigres",Geral!T$3:T994,A2,Geral!V$3:V994,"Sim")</f>
        <v>0</v>
      </c>
      <c r="R2" s="14"/>
      <c r="S2" s="14"/>
      <c r="T2" s="15"/>
      <c r="U2" s="15"/>
      <c r="V2" s="16">
        <f>COUNTIFS(Geral!R$3:R994,"Punt",Geral!A$3:A994,"Tigres",Geral!T$3:T994,A2)</f>
        <v>0</v>
      </c>
      <c r="W2" s="17">
        <f>SUMIFS(Geral!U$3:U994,Geral!R$3:R994,"Punt",Geral!A$3:A994,"Tigres",Geral!T$3:T994,A2)</f>
        <v>0</v>
      </c>
      <c r="X2" s="18">
        <f>COUNTIFS(Geral!AL$3:AL994,"Sim",Geral!AM$3:AM994,A2)+COUNTIFS(Geral!AL$3:AL994,"Sim",Geral!AN$3:AN994,A2)</f>
        <v>0</v>
      </c>
      <c r="Y2" s="18">
        <f>COUNTIFS(Geral!AZ$3:AZ994,"Sim",Geral!BA$3:BA994,A2)+COUNTIFS(Geral!AZ$3:AZ994,"Sim",Geral!BB$3:BB994,A2)</f>
        <v>0</v>
      </c>
      <c r="Z2" s="18">
        <f>COUNTIFS(Geral!AO$3:AO994,"Sim",Geral!AP$3:AP994,A2)+COUNTIFS(Geral!AO$3:AO994,"Sim",Geral!AQ$3:AQ994,A2)</f>
        <v>0</v>
      </c>
      <c r="AA2" s="19">
        <f>COUNTIFS(Geral!AR$3:AR994,"Sim",Geral!AS$3:AS994,A2)</f>
        <v>0</v>
      </c>
      <c r="AB2" s="19">
        <f>COUNTIFS(Geral!AX$3:AX994,"Sim",Geral!AY$3:AY994,A2)</f>
        <v>0</v>
      </c>
      <c r="AC2" s="20">
        <f>COUNTIFS(Geral!AT$3:AT994,"Sim",Geral!AU$3:AU994,A2)</f>
        <v>0</v>
      </c>
      <c r="AD2" s="20">
        <f>COUNTIFS(Geral!AV$3:AV994,"Sim",Geral!AW$3:AW994,A2)</f>
        <v>0</v>
      </c>
      <c r="AE2" s="19">
        <f>COUNTIFS(Geral!BC$3:BC994,"Sim",Geral!BD$3:BD994,A2)</f>
        <v>0</v>
      </c>
    </row>
    <row r="3" spans="1:31" ht="15.75" customHeight="1" x14ac:dyDescent="0.2">
      <c r="A3" s="11">
        <v>1</v>
      </c>
      <c r="B3" s="12">
        <f>COUNTIFS(Geral!R$3:R994,"Passe",Geral!A$3:A994,"Tigres",Geral!S$3:S994,A3)-G3</f>
        <v>0</v>
      </c>
      <c r="C3" s="12">
        <f>COUNTIFS(Geral!R$3:R994,"Passe",Geral!A$3:A994,"Tigres",Geral!S$3:S994,A3,Geral!X$3:X994,"Sim")</f>
        <v>0</v>
      </c>
      <c r="D3" s="12">
        <f t="shared" si="0"/>
        <v>0</v>
      </c>
      <c r="E3" s="12">
        <f>SUMIFS(Geral!U$1:U994,Geral!O$1:O994,"Passe",Geral!A$1:A994,"Tigres",Geral!S$1:S994,A3)</f>
        <v>0</v>
      </c>
      <c r="F3" s="12">
        <f>COUNTIFS(Geral!R$3:R994,"Passe",Geral!A$3:A994,"Tigres",Geral!S$3:S994,A3,Geral!V$3:V994,"Sim")</f>
        <v>0</v>
      </c>
      <c r="G3" s="12">
        <f>COUNTIFS(Geral!R$3:R994,"Passe",Geral!A$3:A994,"Tigres",Geral!S$3:S994,A3,Geral!W$3:W994,"Sim")</f>
        <v>0</v>
      </c>
      <c r="H3" s="13">
        <f>COUNTIFS(Geral!R$3:R994,"Sack",Geral!A$3:A994,"Tigres",Geral!S$3:S994,A3)</f>
        <v>0</v>
      </c>
      <c r="I3" s="13">
        <f>COUNTIFS(Geral!A$3:A994,"Tigres",Geral!Z$3:Z994,A3,Geral!Y$3:Y994,"Sim")</f>
        <v>0</v>
      </c>
      <c r="J3" s="13">
        <f>COUNTIFS(Geral!R$3:R994,"Passe",Geral!A$3:A994,"Tigres",Geral!T$3:T994,A3)</f>
        <v>0</v>
      </c>
      <c r="K3" s="12">
        <f t="shared" si="1"/>
        <v>0</v>
      </c>
      <c r="L3" s="12">
        <f>COUNTIFS(Geral!R$3:R994,"Passe",Geral!A$3:A994,"Tigres",Geral!T$3:T994,A3,Geral!X$3:X994,"Sim")</f>
        <v>0</v>
      </c>
      <c r="M3" s="12">
        <f>SUMIFS(Geral!U$3:U994,Geral!R$3:R994,"Passe",Geral!A$3:A994,"Tigres",Geral!T$3:T994,A3)</f>
        <v>0</v>
      </c>
      <c r="N3" s="12">
        <f>COUNTIFS(Geral!R$3:R994,"Passe",Geral!A$3:A994,"Tigres",Geral!T$3:T994,A3,Geral!V$3:V994,"Sim")</f>
        <v>0</v>
      </c>
      <c r="O3" s="12">
        <f>COUNTIFS(Geral!R$3:R994,"Corrida",Geral!A$3:A994,"Tigres",Geral!T$3:T994,A3)</f>
        <v>0</v>
      </c>
      <c r="P3" s="12">
        <f>SUMIFS(Geral!U$3:U994,Geral!R$3:R994,"Corrida",Geral!A$3:A994,"Tigres",Geral!T$3:T994,A3)</f>
        <v>0</v>
      </c>
      <c r="Q3" s="12">
        <f>COUNTIFS(Geral!R$3:R994,"Corrida",Geral!A$3:A994,"Tigres",Geral!T$3:T994,A3,Geral!V$3:V994,"Sim")</f>
        <v>0</v>
      </c>
      <c r="R3" s="14"/>
      <c r="S3" s="14"/>
      <c r="T3" s="15"/>
      <c r="U3" s="15"/>
      <c r="V3" s="16">
        <f>COUNTIFS(Geral!R$3:R994,"Punt",Geral!A$3:A994,"Tigres",Geral!T$3:T994,A3)</f>
        <v>0</v>
      </c>
      <c r="W3" s="17">
        <f>SUMIFS(Geral!U$3:U994,Geral!R$3:R994,"Punt",Geral!A$3:A994,"Tigres",Geral!T$3:T994,A3)</f>
        <v>0</v>
      </c>
      <c r="X3" s="18">
        <f>COUNTIFS(Geral!AL$3:AL994,"Sim",Geral!AM$3:AM994,A3)+COUNTIFS(Geral!AL$3:AL994,"Sim",Geral!AN$3:AN994,A3)</f>
        <v>0</v>
      </c>
      <c r="Y3" s="18">
        <f>COUNTIFS(Geral!AZ$3:AZ994,"Sim",Geral!BA$3:BA994,A3)+COUNTIFS(Geral!AZ$3:AZ994,"Sim",Geral!BB$3:BB994,A3)</f>
        <v>0</v>
      </c>
      <c r="Z3" s="18">
        <f>COUNTIFS(Geral!AO$3:AO994,"Sim",Geral!AP$3:AP994,A3)+COUNTIFS(Geral!AO$3:AO994,"Sim",Geral!AQ$3:AQ994,A3)</f>
        <v>0</v>
      </c>
      <c r="AA3" s="19">
        <f>COUNTIFS(Geral!AR$3:AR994,"Sim",Geral!AS$3:AS994,A3)</f>
        <v>0</v>
      </c>
      <c r="AB3" s="19">
        <f>COUNTIFS(Geral!AX$3:AX994,"Sim",Geral!AY$3:AY994,A3)</f>
        <v>0</v>
      </c>
      <c r="AC3" s="20">
        <f>COUNTIFS(Geral!AT$3:AT994,"Sim",Geral!AU$3:AU994,A3)</f>
        <v>0</v>
      </c>
      <c r="AD3" s="20">
        <f>COUNTIFS(Geral!AV$3:AV994,"Sim",Geral!AW$3:AW994,A3)</f>
        <v>0</v>
      </c>
      <c r="AE3" s="19">
        <f>COUNTIFS(Geral!BC$3:BC994,"Sim",Geral!BD$3:BD994,A3)</f>
        <v>0</v>
      </c>
    </row>
    <row r="4" spans="1:31" ht="15.75" customHeight="1" x14ac:dyDescent="0.2">
      <c r="A4" s="11">
        <v>2</v>
      </c>
      <c r="B4" s="12">
        <f>COUNTIFS(Geral!R$3:R994,"Passe",Geral!A$3:A994,"Tigres",Geral!S$3:S994,A4)-G4</f>
        <v>0</v>
      </c>
      <c r="C4" s="12">
        <f>COUNTIFS(Geral!R$3:R994,"Passe",Geral!A$3:A994,"Tigres",Geral!S$3:S994,A4,Geral!X$3:X994,"Sim")</f>
        <v>0</v>
      </c>
      <c r="D4" s="12">
        <f t="shared" si="0"/>
        <v>0</v>
      </c>
      <c r="E4" s="12">
        <f>SUMIFS(Geral!U$1:U994,Geral!O$1:O994,"Passe",Geral!A$1:A994,"Tigres",Geral!S$1:S994,A4)</f>
        <v>0</v>
      </c>
      <c r="F4" s="12">
        <f>COUNTIFS(Geral!R$3:R994,"Passe",Geral!A$3:A994,"Tigres",Geral!S$3:S994,A4,Geral!V$3:V994,"Sim")</f>
        <v>0</v>
      </c>
      <c r="G4" s="12">
        <f>COUNTIFS(Geral!R$3:R994,"Passe",Geral!A$3:A994,"Tigres",Geral!S$3:S994,A4,Geral!W$3:W994,"Sim")</f>
        <v>0</v>
      </c>
      <c r="H4" s="13">
        <f>COUNTIFS(Geral!R$3:R994,"Sack",Geral!A$3:A994,"Tigres",Geral!S$3:S994,A4)</f>
        <v>0</v>
      </c>
      <c r="I4" s="13">
        <f>COUNTIFS(Geral!A$3:A994,"Tigres",Geral!Z$3:Z994,A4,Geral!Y$3:Y994,"Sim")</f>
        <v>0</v>
      </c>
      <c r="J4" s="13">
        <f>COUNTIFS(Geral!R$3:R994,"Passe",Geral!A$3:A994,"Tigres",Geral!T$3:T994,A4)</f>
        <v>0</v>
      </c>
      <c r="K4" s="12">
        <f t="shared" si="1"/>
        <v>0</v>
      </c>
      <c r="L4" s="12">
        <f>COUNTIFS(Geral!R$3:R994,"Passe",Geral!A$3:A994,"Tigres",Geral!T$3:T994,A4,Geral!X$3:X994,"Sim")</f>
        <v>0</v>
      </c>
      <c r="M4" s="12">
        <f>SUMIFS(Geral!U$3:U994,Geral!R$3:R994,"Passe",Geral!A$3:A994,"Tigres",Geral!T$3:T994,A4)</f>
        <v>0</v>
      </c>
      <c r="N4" s="12">
        <f>COUNTIFS(Geral!R$3:R994,"Passe",Geral!A$3:A994,"Tigres",Geral!T$3:T994,A4,Geral!V$3:V994,"Sim")</f>
        <v>0</v>
      </c>
      <c r="O4" s="12">
        <f>COUNTIFS(Geral!R$3:R994,"Corrida",Geral!A$3:A994,"Tigres",Geral!T$3:T994,A4)</f>
        <v>0</v>
      </c>
      <c r="P4" s="12">
        <f>SUMIFS(Geral!U$3:U994,Geral!R$3:R994,"Corrida",Geral!A$3:A994,"Tigres",Geral!T$3:T994,A4)</f>
        <v>0</v>
      </c>
      <c r="Q4" s="12">
        <f>COUNTIFS(Geral!R$3:R994,"Corrida",Geral!A$3:A994,"Tigres",Geral!T$3:T994,A4,Geral!V$3:V994,"Sim")</f>
        <v>0</v>
      </c>
      <c r="R4" s="14"/>
      <c r="S4" s="14"/>
      <c r="T4" s="15"/>
      <c r="U4" s="15"/>
      <c r="V4" s="16">
        <f>COUNTIFS(Geral!R$3:R994,"Punt",Geral!A$3:A994,"Tigres",Geral!T$3:T994,A4)</f>
        <v>0</v>
      </c>
      <c r="W4" s="17">
        <f>SUMIFS(Geral!U$3:U994,Geral!R$3:R994,"Punt",Geral!A$3:A994,"Tigres",Geral!T$3:T994,A4)</f>
        <v>0</v>
      </c>
      <c r="X4" s="18">
        <f>COUNTIFS(Geral!AL$3:AL994,"Sim",Geral!AM$3:AM994,A4)+COUNTIFS(Geral!AL$3:AL994,"Sim",Geral!AN$3:AN994,A4)</f>
        <v>0</v>
      </c>
      <c r="Y4" s="18">
        <f>COUNTIFS(Geral!AZ$3:AZ994,"Sim",Geral!BA$3:BA994,A4)+COUNTIFS(Geral!AZ$3:AZ994,"Sim",Geral!BB$3:BB994,A4)</f>
        <v>0</v>
      </c>
      <c r="Z4" s="18">
        <f>COUNTIFS(Geral!AO$3:AO994,"Sim",Geral!AP$3:AP994,A4)+COUNTIFS(Geral!AO$3:AO994,"Sim",Geral!AQ$3:AQ994,A4)</f>
        <v>0</v>
      </c>
      <c r="AA4" s="19">
        <f>COUNTIFS(Geral!AR$3:AR994,"Sim",Geral!AS$3:AS994,A4)</f>
        <v>0</v>
      </c>
      <c r="AB4" s="19">
        <f>COUNTIFS(Geral!AX$3:AX994,"Sim",Geral!AY$3:AY994,A4)</f>
        <v>0</v>
      </c>
      <c r="AC4" s="20">
        <f>COUNTIFS(Geral!AT$3:AT994,"Sim",Geral!AU$3:AU994,A4)</f>
        <v>0</v>
      </c>
      <c r="AD4" s="20">
        <f>COUNTIFS(Geral!AV$3:AV994,"Sim",Geral!AW$3:AW994,A4)</f>
        <v>0</v>
      </c>
      <c r="AE4" s="19">
        <f>COUNTIFS(Geral!BC$3:BC994,"Sim",Geral!BD$3:BD994,A4)</f>
        <v>0</v>
      </c>
    </row>
    <row r="5" spans="1:31" ht="15.75" customHeight="1" x14ac:dyDescent="0.2">
      <c r="A5" s="11">
        <v>3</v>
      </c>
      <c r="B5" s="12">
        <f>COUNTIFS(Geral!R$3:R994,"Passe",Geral!A$3:A994,"Tigres",Geral!S$3:S994,A5)-G5</f>
        <v>0</v>
      </c>
      <c r="C5" s="12">
        <f>COUNTIFS(Geral!R$3:R994,"Passe",Geral!A$3:A994,"Tigres",Geral!S$3:S994,A5,Geral!X$3:X994,"Sim")</f>
        <v>0</v>
      </c>
      <c r="D5" s="12">
        <f t="shared" si="0"/>
        <v>0</v>
      </c>
      <c r="E5" s="12">
        <f>SUMIFS(Geral!U$1:U994,Geral!O$1:O994,"Passe",Geral!A$1:A994,"Tigres",Geral!S$1:S994,A5)</f>
        <v>0</v>
      </c>
      <c r="F5" s="12">
        <f>COUNTIFS(Geral!R$3:R994,"Passe",Geral!A$3:A994,"Tigres",Geral!S$3:S994,A5,Geral!V$3:V994,"Sim")</f>
        <v>0</v>
      </c>
      <c r="G5" s="12">
        <f>COUNTIFS(Geral!R$3:R994,"Passe",Geral!A$3:A994,"Tigres",Geral!S$3:S994,A5,Geral!W$3:W994,"Sim")</f>
        <v>0</v>
      </c>
      <c r="H5" s="13">
        <f>COUNTIFS(Geral!R$3:R994,"Sack",Geral!A$3:A994,"Tigres",Geral!S$3:S994,A5)</f>
        <v>0</v>
      </c>
      <c r="I5" s="13">
        <f>COUNTIFS(Geral!A$3:A994,"Tigres",Geral!Z$3:Z994,A5,Geral!Y$3:Y994,"Sim")</f>
        <v>0</v>
      </c>
      <c r="J5" s="13">
        <f>COUNTIFS(Geral!R$3:R994,"Passe",Geral!A$3:A994,"Tigres",Geral!T$3:T994,A5)</f>
        <v>0</v>
      </c>
      <c r="K5" s="12">
        <f t="shared" si="1"/>
        <v>0</v>
      </c>
      <c r="L5" s="12">
        <f>COUNTIFS(Geral!R$3:R994,"Passe",Geral!A$3:A994,"Tigres",Geral!T$3:T994,A5,Geral!X$3:X994,"Sim")</f>
        <v>0</v>
      </c>
      <c r="M5" s="12">
        <f>SUMIFS(Geral!U$3:U994,Geral!R$3:R994,"Passe",Geral!A$3:A994,"Tigres",Geral!T$3:T994,A5)</f>
        <v>0</v>
      </c>
      <c r="N5" s="12">
        <f>COUNTIFS(Geral!R$3:R994,"Passe",Geral!A$3:A994,"Tigres",Geral!T$3:T994,A5,Geral!V$3:V994,"Sim")</f>
        <v>0</v>
      </c>
      <c r="O5" s="12">
        <f>COUNTIFS(Geral!R$3:R994,"Corrida",Geral!A$3:A994,"Tigres",Geral!T$3:T994,A5)</f>
        <v>0</v>
      </c>
      <c r="P5" s="12">
        <f>SUMIFS(Geral!U$3:U994,Geral!R$3:R994,"Corrida",Geral!A$3:A994,"Tigres",Geral!T$3:T994,A5)</f>
        <v>0</v>
      </c>
      <c r="Q5" s="12">
        <f>COUNTIFS(Geral!R$3:R994,"Corrida",Geral!A$3:A994,"Tigres",Geral!T$3:T994,A5,Geral!V$3:V994,"Sim")</f>
        <v>0</v>
      </c>
      <c r="R5" s="14"/>
      <c r="S5" s="14"/>
      <c r="T5" s="15"/>
      <c r="U5" s="15"/>
      <c r="V5" s="16">
        <f>COUNTIFS(Geral!R$3:R994,"Punt",Geral!A$3:A994,"Tigres",Geral!T$3:T994,A5)</f>
        <v>0</v>
      </c>
      <c r="W5" s="17">
        <f>SUMIFS(Geral!U$3:U994,Geral!R$3:R994,"Punt",Geral!A$3:A994,"Tigres",Geral!T$3:T994,A5)</f>
        <v>0</v>
      </c>
      <c r="X5" s="18">
        <f>COUNTIFS(Geral!AL$3:AL994,"Sim",Geral!AM$3:AM994,A5)+COUNTIFS(Geral!AL$3:AL994,"Sim",Geral!AN$3:AN994,A5)</f>
        <v>0</v>
      </c>
      <c r="Y5" s="18">
        <f>COUNTIFS(Geral!AZ$3:AZ994,"Sim",Geral!BA$3:BA994,A5)+COUNTIFS(Geral!AZ$3:AZ994,"Sim",Geral!BB$3:BB994,A5)</f>
        <v>1</v>
      </c>
      <c r="Z5" s="18">
        <f>COUNTIFS(Geral!AO$3:AO994,"Sim",Geral!AP$3:AP994,A5)+COUNTIFS(Geral!AO$3:AO994,"Sim",Geral!AQ$3:AQ994,A5)</f>
        <v>0</v>
      </c>
      <c r="AA5" s="19">
        <f>COUNTIFS(Geral!AR$3:AR994,"Sim",Geral!AS$3:AS994,A5)</f>
        <v>0</v>
      </c>
      <c r="AB5" s="19">
        <f>COUNTIFS(Geral!AX$3:AX994,"Sim",Geral!AY$3:AY994,A5)</f>
        <v>0</v>
      </c>
      <c r="AC5" s="20">
        <f>COUNTIFS(Geral!AT$3:AT994,"Sim",Geral!AU$3:AU994,A5)</f>
        <v>0</v>
      </c>
      <c r="AD5" s="20">
        <f>COUNTIFS(Geral!AV$3:AV994,"Sim",Geral!AW$3:AW994,A5)</f>
        <v>0</v>
      </c>
      <c r="AE5" s="19">
        <f>COUNTIFS(Geral!BC$3:BC994,"Sim",Geral!BD$3:BD994,A5)</f>
        <v>0</v>
      </c>
    </row>
    <row r="6" spans="1:31" ht="15.75" customHeight="1" x14ac:dyDescent="0.2">
      <c r="A6" s="11">
        <v>4</v>
      </c>
      <c r="B6" s="12">
        <f>COUNTIFS(Geral!R$3:R994,"Passe",Geral!A$3:A994,"Tigres",Geral!S$3:S994,A6)-G6</f>
        <v>0</v>
      </c>
      <c r="C6" s="12">
        <f>COUNTIFS(Geral!R$3:R994,"Passe",Geral!A$3:A994,"Tigres",Geral!S$3:S994,A6,Geral!X$3:X994,"Sim")</f>
        <v>0</v>
      </c>
      <c r="D6" s="12">
        <f t="shared" si="0"/>
        <v>0</v>
      </c>
      <c r="E6" s="12">
        <f>SUMIFS(Geral!U$1:U994,Geral!O$1:O994,"Passe",Geral!A$1:A994,"Tigres",Geral!S$1:S994,A6)</f>
        <v>0</v>
      </c>
      <c r="F6" s="12">
        <f>COUNTIFS(Geral!R$3:R994,"Passe",Geral!A$3:A994,"Tigres",Geral!S$3:S994,A6,Geral!V$3:V994,"Sim")</f>
        <v>0</v>
      </c>
      <c r="G6" s="12">
        <f>COUNTIFS(Geral!R$3:R994,"Passe",Geral!A$3:A994,"Tigres",Geral!S$3:S994,A6,Geral!W$3:W994,"Sim")</f>
        <v>0</v>
      </c>
      <c r="H6" s="13">
        <f>COUNTIFS(Geral!R$3:R994,"Sack",Geral!A$3:A994,"Tigres",Geral!S$3:S994,A6)</f>
        <v>0</v>
      </c>
      <c r="I6" s="13">
        <f>COUNTIFS(Geral!A$3:A994,"Tigres",Geral!Z$3:Z994,A6,Geral!Y$3:Y994,"Sim")</f>
        <v>0</v>
      </c>
      <c r="J6" s="13">
        <f>COUNTIFS(Geral!R$3:R994,"Passe",Geral!A$3:A994,"Tigres",Geral!T$3:T994,A6)</f>
        <v>0</v>
      </c>
      <c r="K6" s="12">
        <f t="shared" si="1"/>
        <v>0</v>
      </c>
      <c r="L6" s="12">
        <f>COUNTIFS(Geral!R$3:R994,"Passe",Geral!A$3:A994,"Tigres",Geral!T$3:T994,A6,Geral!X$3:X994,"Sim")</f>
        <v>0</v>
      </c>
      <c r="M6" s="12">
        <f>SUMIFS(Geral!U$3:U994,Geral!R$3:R994,"Passe",Geral!A$3:A994,"Tigres",Geral!T$3:T994,A6)</f>
        <v>0</v>
      </c>
      <c r="N6" s="12">
        <f>COUNTIFS(Geral!R$3:R994,"Passe",Geral!A$3:A994,"Tigres",Geral!T$3:T994,A6,Geral!V$3:V994,"Sim")</f>
        <v>0</v>
      </c>
      <c r="O6" s="12">
        <f>COUNTIFS(Geral!R$3:R994,"Corrida",Geral!A$3:A994,"Tigres",Geral!T$3:T994,A6)</f>
        <v>0</v>
      </c>
      <c r="P6" s="12">
        <f>SUMIFS(Geral!U$3:U994,Geral!R$3:R994,"Corrida",Geral!A$3:A994,"Tigres",Geral!T$3:T994,A6)</f>
        <v>0</v>
      </c>
      <c r="Q6" s="12">
        <f>COUNTIFS(Geral!R$3:R994,"Corrida",Geral!A$3:A994,"Tigres",Geral!T$3:T994,A6,Geral!V$3:V994,"Sim")</f>
        <v>0</v>
      </c>
      <c r="R6" s="14"/>
      <c r="S6" s="14"/>
      <c r="T6" s="15"/>
      <c r="U6" s="15"/>
      <c r="V6" s="16">
        <f>COUNTIFS(Geral!R$3:R994,"Punt",Geral!A$3:A994,"Tigres",Geral!T$3:T994,A6)</f>
        <v>0</v>
      </c>
      <c r="W6" s="17">
        <f>SUMIFS(Geral!U$3:U994,Geral!R$3:R994,"Punt",Geral!A$3:A994,"Tigres",Geral!T$3:T994,A6)</f>
        <v>0</v>
      </c>
      <c r="X6" s="18">
        <f>COUNTIFS(Geral!AL$3:AL994,"Sim",Geral!AM$3:AM994,A6)+COUNTIFS(Geral!AL$3:AL994,"Sim",Geral!AN$3:AN994,A6)</f>
        <v>0</v>
      </c>
      <c r="Y6" s="18">
        <f>COUNTIFS(Geral!AZ$3:AZ994,"Sim",Geral!BA$3:BA994,A6)+COUNTIFS(Geral!AZ$3:AZ994,"Sim",Geral!BB$3:BB994,A6)</f>
        <v>0</v>
      </c>
      <c r="Z6" s="18">
        <f>COUNTIFS(Geral!AO$3:AO994,"Sim",Geral!AP$3:AP994,A6)+COUNTIFS(Geral!AO$3:AO994,"Sim",Geral!AQ$3:AQ994,A6)</f>
        <v>0</v>
      </c>
      <c r="AA6" s="19">
        <f>COUNTIFS(Geral!AR$3:AR994,"Sim",Geral!AS$3:AS994,A6)</f>
        <v>0</v>
      </c>
      <c r="AB6" s="19">
        <f>COUNTIFS(Geral!AX$3:AX994,"Sim",Geral!AY$3:AY994,A6)</f>
        <v>0</v>
      </c>
      <c r="AC6" s="20">
        <f>COUNTIFS(Geral!AT$3:AT994,"Sim",Geral!AU$3:AU994,A6)</f>
        <v>0</v>
      </c>
      <c r="AD6" s="20">
        <f>COUNTIFS(Geral!AV$3:AV994,"Sim",Geral!AW$3:AW994,A6)</f>
        <v>0</v>
      </c>
      <c r="AE6" s="19">
        <f>COUNTIFS(Geral!BC$3:BC994,"Sim",Geral!BD$3:BD994,A6)</f>
        <v>0</v>
      </c>
    </row>
    <row r="7" spans="1:31" ht="15.75" customHeight="1" x14ac:dyDescent="0.2">
      <c r="A7" s="11">
        <v>5</v>
      </c>
      <c r="B7" s="12">
        <f>COUNTIFS(Geral!R$3:R994,"Passe",Geral!A$3:A994,"Tigres",Geral!S$3:S994,A7)-G7</f>
        <v>0</v>
      </c>
      <c r="C7" s="12">
        <f>COUNTIFS(Geral!R$3:R994,"Passe",Geral!A$3:A994,"Tigres",Geral!S$3:S994,A7,Geral!X$3:X994,"Sim")</f>
        <v>0</v>
      </c>
      <c r="D7" s="12">
        <f t="shared" si="0"/>
        <v>0</v>
      </c>
      <c r="E7" s="12">
        <f>SUMIFS(Geral!U$1:U994,Geral!O$1:O994,"Passe",Geral!A$1:A994,"Tigres",Geral!S$1:S994,A7)</f>
        <v>0</v>
      </c>
      <c r="F7" s="12">
        <f>COUNTIFS(Geral!R$3:R994,"Passe",Geral!A$3:A994,"Tigres",Geral!S$3:S994,A7,Geral!V$3:V994,"Sim")</f>
        <v>0</v>
      </c>
      <c r="G7" s="12">
        <f>COUNTIFS(Geral!R$3:R994,"Passe",Geral!A$3:A994,"Tigres",Geral!S$3:S994,A7,Geral!W$3:W994,"Sim")</f>
        <v>0</v>
      </c>
      <c r="H7" s="13">
        <f>COUNTIFS(Geral!R$3:R994,"Sack",Geral!A$3:A994,"Tigres",Geral!S$3:S994,A7)</f>
        <v>0</v>
      </c>
      <c r="I7" s="13">
        <f>COUNTIFS(Geral!A$3:A994,"Tigres",Geral!Z$3:Z994,A7,Geral!Y$3:Y994,"Sim")</f>
        <v>0</v>
      </c>
      <c r="J7" s="13">
        <f>COUNTIFS(Geral!R$3:R994,"Passe",Geral!A$3:A994,"Tigres",Geral!T$3:T994,A7)</f>
        <v>0</v>
      </c>
      <c r="K7" s="12">
        <f t="shared" si="1"/>
        <v>0</v>
      </c>
      <c r="L7" s="12">
        <f>COUNTIFS(Geral!R$3:R994,"Passe",Geral!A$3:A994,"Tigres",Geral!T$3:T994,A7,Geral!X$3:X994,"Sim")</f>
        <v>0</v>
      </c>
      <c r="M7" s="12">
        <f>SUMIFS(Geral!U$3:U994,Geral!R$3:R994,"Passe",Geral!A$3:A994,"Tigres",Geral!T$3:T994,A7)</f>
        <v>0</v>
      </c>
      <c r="N7" s="12">
        <f>COUNTIFS(Geral!R$3:R994,"Passe",Geral!A$3:A994,"Tigres",Geral!T$3:T994,A7,Geral!V$3:V994,"Sim")</f>
        <v>0</v>
      </c>
      <c r="O7" s="12">
        <f>COUNTIFS(Geral!R$3:R994,"Corrida",Geral!A$3:A994,"Tigres",Geral!T$3:T994,A7)</f>
        <v>0</v>
      </c>
      <c r="P7" s="12">
        <f>SUMIFS(Geral!U$3:U994,Geral!R$3:R994,"Corrida",Geral!A$3:A994,"Tigres",Geral!T$3:T994,A7)</f>
        <v>0</v>
      </c>
      <c r="Q7" s="12">
        <f>COUNTIFS(Geral!R$3:R994,"Corrida",Geral!A$3:A994,"Tigres",Geral!T$3:T994,A7,Geral!V$3:V994,"Sim")</f>
        <v>0</v>
      </c>
      <c r="R7" s="14"/>
      <c r="S7" s="14"/>
      <c r="T7" s="15"/>
      <c r="U7" s="15"/>
      <c r="V7" s="16">
        <f>COUNTIFS(Geral!R$3:R994,"Punt",Geral!A$3:A994,"Tigres",Geral!T$3:T994,A7)</f>
        <v>0</v>
      </c>
      <c r="W7" s="17">
        <f>SUMIFS(Geral!U$3:U994,Geral!R$3:R994,"Punt",Geral!A$3:A994,"Tigres",Geral!T$3:T994,A7)</f>
        <v>0</v>
      </c>
      <c r="X7" s="18">
        <f>COUNTIFS(Geral!AL$3:AL994,"Sim",Geral!AM$3:AM994,A7)+COUNTIFS(Geral!AL$3:AL994,"Sim",Geral!AN$3:AN994,A7)</f>
        <v>0</v>
      </c>
      <c r="Y7" s="18">
        <f>COUNTIFS(Geral!AZ$3:AZ994,"Sim",Geral!BA$3:BA994,A7)+COUNTIFS(Geral!AZ$3:AZ994,"Sim",Geral!BB$3:BB994,A7)</f>
        <v>0</v>
      </c>
      <c r="Z7" s="18">
        <f>COUNTIFS(Geral!AO$3:AO994,"Sim",Geral!AP$3:AP994,A7)+COUNTIFS(Geral!AO$3:AO994,"Sim",Geral!AQ$3:AQ994,A7)</f>
        <v>0</v>
      </c>
      <c r="AA7" s="19">
        <f>COUNTIFS(Geral!AR$3:AR994,"Sim",Geral!AS$3:AS994,A7)</f>
        <v>0</v>
      </c>
      <c r="AB7" s="19">
        <f>COUNTIFS(Geral!AX$3:AX994,"Sim",Geral!AY$3:AY994,A7)</f>
        <v>0</v>
      </c>
      <c r="AC7" s="20">
        <f>COUNTIFS(Geral!AT$3:AT994,"Sim",Geral!AU$3:AU994,A7)</f>
        <v>0</v>
      </c>
      <c r="AD7" s="20">
        <f>COUNTIFS(Geral!AV$3:AV994,"Sim",Geral!AW$3:AW994,A7)</f>
        <v>0</v>
      </c>
      <c r="AE7" s="19">
        <f>COUNTIFS(Geral!BC$3:BC994,"Sim",Geral!BD$3:BD994,A7)</f>
        <v>0</v>
      </c>
    </row>
    <row r="8" spans="1:31" ht="15.75" customHeight="1" x14ac:dyDescent="0.2">
      <c r="A8" s="11">
        <v>6</v>
      </c>
      <c r="B8" s="12">
        <f>COUNTIFS(Geral!R$3:R994,"Passe",Geral!A$3:A994,"Tigres",Geral!S$3:S994,A8)-G8</f>
        <v>0</v>
      </c>
      <c r="C8" s="12">
        <f>COUNTIFS(Geral!R$3:R994,"Passe",Geral!A$3:A994,"Tigres",Geral!S$3:S994,A8,Geral!X$3:X994,"Sim")</f>
        <v>0</v>
      </c>
      <c r="D8" s="12">
        <f t="shared" si="0"/>
        <v>0</v>
      </c>
      <c r="E8" s="12">
        <f>SUMIFS(Geral!U$1:U994,Geral!O$1:O994,"Passe",Geral!A$1:A994,"Tigres",Geral!S$1:S994,A8)</f>
        <v>0</v>
      </c>
      <c r="F8" s="12">
        <f>COUNTIFS(Geral!R$3:R994,"Passe",Geral!A$3:A994,"Tigres",Geral!S$3:S994,A8,Geral!V$3:V994,"Sim")</f>
        <v>0</v>
      </c>
      <c r="G8" s="12">
        <f>COUNTIFS(Geral!R$3:R994,"Passe",Geral!A$3:A994,"Tigres",Geral!S$3:S994,A8,Geral!W$3:W994,"Sim")</f>
        <v>0</v>
      </c>
      <c r="H8" s="13">
        <f>COUNTIFS(Geral!R$3:R994,"Sack",Geral!A$3:A994,"Tigres",Geral!S$3:S994,A8)</f>
        <v>0</v>
      </c>
      <c r="I8" s="13">
        <f>COUNTIFS(Geral!A$3:A994,"Tigres",Geral!Z$3:Z994,A8,Geral!Y$3:Y994,"Sim")</f>
        <v>0</v>
      </c>
      <c r="J8" s="13">
        <f>COUNTIFS(Geral!R$3:R994,"Passe",Geral!A$3:A994,"Tigres",Geral!T$3:T994,A8)</f>
        <v>0</v>
      </c>
      <c r="K8" s="12">
        <f t="shared" si="1"/>
        <v>0</v>
      </c>
      <c r="L8" s="12">
        <f>COUNTIFS(Geral!R$3:R994,"Passe",Geral!A$3:A994,"Tigres",Geral!T$3:T994,A8,Geral!X$3:X994,"Sim")</f>
        <v>0</v>
      </c>
      <c r="M8" s="12">
        <f>SUMIFS(Geral!U$3:U994,Geral!R$3:R994,"Passe",Geral!A$3:A994,"Tigres",Geral!T$3:T994,A8)</f>
        <v>0</v>
      </c>
      <c r="N8" s="12">
        <f>COUNTIFS(Geral!R$3:R994,"Passe",Geral!A$3:A994,"Tigres",Geral!T$3:T994,A8,Geral!V$3:V994,"Sim")</f>
        <v>0</v>
      </c>
      <c r="O8" s="12">
        <f>COUNTIFS(Geral!R$3:R994,"Corrida",Geral!A$3:A994,"Tigres",Geral!T$3:T994,A8)</f>
        <v>0</v>
      </c>
      <c r="P8" s="12">
        <f>SUMIFS(Geral!U$3:U994,Geral!R$3:R994,"Corrida",Geral!A$3:A994,"Tigres",Geral!T$3:T994,A8)</f>
        <v>0</v>
      </c>
      <c r="Q8" s="12">
        <f>COUNTIFS(Geral!R$3:R994,"Corrida",Geral!A$3:A994,"Tigres",Geral!T$3:T994,A8,Geral!V$3:V994,"Sim")</f>
        <v>0</v>
      </c>
      <c r="R8" s="14"/>
      <c r="S8" s="14"/>
      <c r="T8" s="15"/>
      <c r="U8" s="15"/>
      <c r="V8" s="16">
        <f>COUNTIFS(Geral!R$3:R994,"Punt",Geral!A$3:A994,"Tigres",Geral!T$3:T994,A8)</f>
        <v>0</v>
      </c>
      <c r="W8" s="17">
        <f>SUMIFS(Geral!U$3:U994,Geral!R$3:R994,"Punt",Geral!A$3:A994,"Tigres",Geral!T$3:T994,A8)</f>
        <v>0</v>
      </c>
      <c r="X8" s="18">
        <f>COUNTIFS(Geral!AL$3:AL994,"Sim",Geral!AM$3:AM994,A8)+COUNTIFS(Geral!AL$3:AL994,"Sim",Geral!AN$3:AN994,A8)</f>
        <v>0</v>
      </c>
      <c r="Y8" s="18">
        <f>COUNTIFS(Geral!AZ$3:AZ994,"Sim",Geral!BA$3:BA994,A8)+COUNTIFS(Geral!AZ$3:AZ994,"Sim",Geral!BB$3:BB994,A8)</f>
        <v>0</v>
      </c>
      <c r="Z8" s="18">
        <f>COUNTIFS(Geral!AO$3:AO994,"Sim",Geral!AP$3:AP994,A8)+COUNTIFS(Geral!AO$3:AO994,"Sim",Geral!AQ$3:AQ994,A8)</f>
        <v>0</v>
      </c>
      <c r="AA8" s="19">
        <f>COUNTIFS(Geral!AR$3:AR994,"Sim",Geral!AS$3:AS994,A8)</f>
        <v>0</v>
      </c>
      <c r="AB8" s="19">
        <f>COUNTIFS(Geral!AX$3:AX994,"Sim",Geral!AY$3:AY994,A8)</f>
        <v>0</v>
      </c>
      <c r="AC8" s="20">
        <f>COUNTIFS(Geral!AT$3:AT994,"Sim",Geral!AU$3:AU994,A8)</f>
        <v>0</v>
      </c>
      <c r="AD8" s="20">
        <f>COUNTIFS(Geral!AV$3:AV994,"Sim",Geral!AW$3:AW994,A8)</f>
        <v>0</v>
      </c>
      <c r="AE8" s="19">
        <f>COUNTIFS(Geral!BC$3:BC994,"Sim",Geral!BD$3:BD994,A8)</f>
        <v>0</v>
      </c>
    </row>
    <row r="9" spans="1:31" ht="15.75" customHeight="1" x14ac:dyDescent="0.2">
      <c r="A9" s="11">
        <v>7</v>
      </c>
      <c r="B9" s="12">
        <f>COUNTIFS(Geral!R$3:R994,"Passe",Geral!A$3:A994,"Tigres",Geral!S$3:S994,A9)-G9</f>
        <v>0</v>
      </c>
      <c r="C9" s="12">
        <f>COUNTIFS(Geral!R$3:R994,"Passe",Geral!A$3:A994,"Tigres",Geral!S$3:S994,A9,Geral!X$3:X994,"Sim")</f>
        <v>0</v>
      </c>
      <c r="D9" s="12">
        <f t="shared" si="0"/>
        <v>0</v>
      </c>
      <c r="E9" s="12">
        <f>SUMIFS(Geral!U$1:U994,Geral!O$1:O994,"Passe",Geral!A$1:A994,"Tigres",Geral!S$1:S994,A9)</f>
        <v>0</v>
      </c>
      <c r="F9" s="12">
        <f>COUNTIFS(Geral!R$3:R994,"Passe",Geral!A$3:A994,"Tigres",Geral!S$3:S994,A9,Geral!V$3:V994,"Sim")</f>
        <v>0</v>
      </c>
      <c r="G9" s="12">
        <f>COUNTIFS(Geral!R$3:R994,"Passe",Geral!A$3:A994,"Tigres",Geral!S$3:S994,A9,Geral!W$3:W994,"Sim")</f>
        <v>0</v>
      </c>
      <c r="H9" s="13">
        <f>COUNTIFS(Geral!R$3:R994,"Sack",Geral!A$3:A994,"Tigres",Geral!S$3:S994,A9)</f>
        <v>0</v>
      </c>
      <c r="I9" s="13">
        <f>COUNTIFS(Geral!A$3:A994,"Tigres",Geral!Z$3:Z994,A9,Geral!Y$3:Y994,"Sim")</f>
        <v>0</v>
      </c>
      <c r="J9" s="13">
        <f>COUNTIFS(Geral!R$3:R994,"Passe",Geral!A$3:A994,"Tigres",Geral!T$3:T994,A9)</f>
        <v>0</v>
      </c>
      <c r="K9" s="12">
        <f t="shared" si="1"/>
        <v>0</v>
      </c>
      <c r="L9" s="12">
        <f>COUNTIFS(Geral!R$3:R994,"Passe",Geral!A$3:A994,"Tigres",Geral!T$3:T994,A9,Geral!X$3:X994,"Sim")</f>
        <v>0</v>
      </c>
      <c r="M9" s="12">
        <f>SUMIFS(Geral!U$3:U994,Geral!R$3:R994,"Passe",Geral!A$3:A994,"Tigres",Geral!T$3:T994,A9)</f>
        <v>0</v>
      </c>
      <c r="N9" s="12">
        <f>COUNTIFS(Geral!R$3:R994,"Passe",Geral!A$3:A994,"Tigres",Geral!T$3:T994,A9,Geral!V$3:V994,"Sim")</f>
        <v>0</v>
      </c>
      <c r="O9" s="12">
        <f>COUNTIFS(Geral!R$3:R994,"Corrida",Geral!A$3:A994,"Tigres",Geral!T$3:T994,A9)</f>
        <v>0</v>
      </c>
      <c r="P9" s="12">
        <f>SUMIFS(Geral!U$3:U994,Geral!R$3:R994,"Corrida",Geral!A$3:A994,"Tigres",Geral!T$3:T994,A9)</f>
        <v>0</v>
      </c>
      <c r="Q9" s="12">
        <f>COUNTIFS(Geral!R$3:R994,"Corrida",Geral!A$3:A994,"Tigres",Geral!T$3:T994,A9,Geral!V$3:V994,"Sim")</f>
        <v>0</v>
      </c>
      <c r="R9" s="14"/>
      <c r="S9" s="14"/>
      <c r="T9" s="15"/>
      <c r="U9" s="15"/>
      <c r="V9" s="16">
        <f>COUNTIFS(Geral!R$3:R994,"Punt",Geral!A$3:A994,"Tigres",Geral!T$3:T994,A9)</f>
        <v>0</v>
      </c>
      <c r="W9" s="17">
        <f>SUMIFS(Geral!U$3:U994,Geral!R$3:R994,"Punt",Geral!A$3:A994,"Tigres",Geral!T$3:T994,A9)</f>
        <v>0</v>
      </c>
      <c r="X9" s="18">
        <f>COUNTIFS(Geral!AL$3:AL994,"Sim",Geral!AM$3:AM994,A9)+COUNTIFS(Geral!AL$3:AL994,"Sim",Geral!AN$3:AN994,A9)</f>
        <v>0</v>
      </c>
      <c r="Y9" s="18">
        <f>COUNTIFS(Geral!AZ$3:AZ994,"Sim",Geral!BA$3:BA994,A9)+COUNTIFS(Geral!AZ$3:AZ994,"Sim",Geral!BB$3:BB994,A9)</f>
        <v>1</v>
      </c>
      <c r="Z9" s="18">
        <f>COUNTIFS(Geral!AO$3:AO994,"Sim",Geral!AP$3:AP994,A9)+COUNTIFS(Geral!AO$3:AO994,"Sim",Geral!AQ$3:AQ994,A9)</f>
        <v>0</v>
      </c>
      <c r="AA9" s="19">
        <f>COUNTIFS(Geral!AR$3:AR994,"Sim",Geral!AS$3:AS994,A9)</f>
        <v>0</v>
      </c>
      <c r="AB9" s="19">
        <f>COUNTIFS(Geral!AX$3:AX994,"Sim",Geral!AY$3:AY994,A9)</f>
        <v>0</v>
      </c>
      <c r="AC9" s="20">
        <f>COUNTIFS(Geral!AT$3:AT994,"Sim",Geral!AU$3:AU994,A9)</f>
        <v>0</v>
      </c>
      <c r="AD9" s="20">
        <f>COUNTIFS(Geral!AV$3:AV994,"Sim",Geral!AW$3:AW994,A9)</f>
        <v>0</v>
      </c>
      <c r="AE9" s="19">
        <f>COUNTIFS(Geral!BC$3:BC994,"Sim",Geral!BD$3:BD994,A9)</f>
        <v>0</v>
      </c>
    </row>
    <row r="10" spans="1:31" ht="15.75" customHeight="1" x14ac:dyDescent="0.2">
      <c r="A10" s="11">
        <v>8</v>
      </c>
      <c r="B10" s="12">
        <f>COUNTIFS(Geral!R$3:R994,"Passe",Geral!A$3:A994,"Tigres",Geral!S$3:S994,A10)-G10</f>
        <v>0</v>
      </c>
      <c r="C10" s="12">
        <f>COUNTIFS(Geral!R$3:R994,"Passe",Geral!A$3:A994,"Tigres",Geral!S$3:S994,A10,Geral!X$3:X994,"Sim")</f>
        <v>0</v>
      </c>
      <c r="D10" s="12">
        <f t="shared" si="0"/>
        <v>0</v>
      </c>
      <c r="E10" s="12">
        <f>SUMIFS(Geral!U$1:U994,Geral!O$1:O994,"Passe",Geral!A$1:A994,"Tigres",Geral!S$1:S994,A10)</f>
        <v>0</v>
      </c>
      <c r="F10" s="12">
        <f>COUNTIFS(Geral!R$3:R994,"Passe",Geral!A$3:A994,"Tigres",Geral!S$3:S994,A10,Geral!V$3:V994,"Sim")</f>
        <v>0</v>
      </c>
      <c r="G10" s="12">
        <f>COUNTIFS(Geral!R$3:R994,"Passe",Geral!A$3:A994,"Tigres",Geral!S$3:S994,A10,Geral!W$3:W994,"Sim")</f>
        <v>0</v>
      </c>
      <c r="H10" s="13">
        <f>COUNTIFS(Geral!R$3:R994,"Sack",Geral!A$3:A994,"Tigres",Geral!S$3:S994,A10)</f>
        <v>0</v>
      </c>
      <c r="I10" s="13">
        <f>COUNTIFS(Geral!A$3:A994,"Tigres",Geral!Z$3:Z994,A10,Geral!Y$3:Y994,"Sim")</f>
        <v>0</v>
      </c>
      <c r="J10" s="13">
        <f>COUNTIFS(Geral!R$3:R994,"Passe",Geral!A$3:A994,"Tigres",Geral!T$3:T994,A10)</f>
        <v>0</v>
      </c>
      <c r="K10" s="12">
        <f t="shared" si="1"/>
        <v>0</v>
      </c>
      <c r="L10" s="12">
        <f>COUNTIFS(Geral!R$3:R994,"Passe",Geral!A$3:A994,"Tigres",Geral!T$3:T994,A10,Geral!X$3:X994,"Sim")</f>
        <v>0</v>
      </c>
      <c r="M10" s="12">
        <f>SUMIFS(Geral!U$3:U994,Geral!R$3:R994,"Passe",Geral!A$3:A994,"Tigres",Geral!T$3:T994,A10)</f>
        <v>0</v>
      </c>
      <c r="N10" s="12">
        <f>COUNTIFS(Geral!R$3:R994,"Passe",Geral!A$3:A994,"Tigres",Geral!T$3:T994,A10,Geral!V$3:V994,"Sim")</f>
        <v>0</v>
      </c>
      <c r="O10" s="12">
        <f>COUNTIFS(Geral!R$3:R994,"Corrida",Geral!A$3:A994,"Tigres",Geral!T$3:T994,A10)</f>
        <v>0</v>
      </c>
      <c r="P10" s="12">
        <f>SUMIFS(Geral!U$3:U994,Geral!R$3:R994,"Corrida",Geral!A$3:A994,"Tigres",Geral!T$3:T994,A10)</f>
        <v>0</v>
      </c>
      <c r="Q10" s="12">
        <f>COUNTIFS(Geral!R$3:R994,"Corrida",Geral!A$3:A994,"Tigres",Geral!T$3:T994,A10,Geral!V$3:V994,"Sim")</f>
        <v>0</v>
      </c>
      <c r="R10" s="14"/>
      <c r="S10" s="14"/>
      <c r="T10" s="15"/>
      <c r="U10" s="15"/>
      <c r="V10" s="16">
        <f>COUNTIFS(Geral!R$3:R994,"Punt",Geral!A$3:A994,"Tigres",Geral!T$3:T994,A10)</f>
        <v>0</v>
      </c>
      <c r="W10" s="17">
        <f>SUMIFS(Geral!U$3:U994,Geral!R$3:R994,"Punt",Geral!A$3:A994,"Tigres",Geral!T$3:T994,A10)</f>
        <v>0</v>
      </c>
      <c r="X10" s="18">
        <f>COUNTIFS(Geral!AL$3:AL994,"Sim",Geral!AM$3:AM994,A10)+COUNTIFS(Geral!AL$3:AL994,"Sim",Geral!AN$3:AN994,A10)</f>
        <v>0</v>
      </c>
      <c r="Y10" s="18">
        <f>COUNTIFS(Geral!AZ$3:AZ994,"Sim",Geral!BA$3:BA994,A10)+COUNTIFS(Geral!AZ$3:AZ994,"Sim",Geral!BB$3:BB994,A10)</f>
        <v>0</v>
      </c>
      <c r="Z10" s="18">
        <f>COUNTIFS(Geral!AO$3:AO994,"Sim",Geral!AP$3:AP994,A10)+COUNTIFS(Geral!AO$3:AO994,"Sim",Geral!AQ$3:AQ994,A10)</f>
        <v>0</v>
      </c>
      <c r="AA10" s="19">
        <f>COUNTIFS(Geral!AR$3:AR994,"Sim",Geral!AS$3:AS994,A10)</f>
        <v>0</v>
      </c>
      <c r="AB10" s="19">
        <f>COUNTIFS(Geral!AX$3:AX994,"Sim",Geral!AY$3:AY994,A10)</f>
        <v>0</v>
      </c>
      <c r="AC10" s="20">
        <f>COUNTIFS(Geral!AT$3:AT994,"Sim",Geral!AU$3:AU994,A10)</f>
        <v>0</v>
      </c>
      <c r="AD10" s="20">
        <f>COUNTIFS(Geral!AV$3:AV994,"Sim",Geral!AW$3:AW994,A10)</f>
        <v>0</v>
      </c>
      <c r="AE10" s="19">
        <f>COUNTIFS(Geral!BC$3:BC994,"Sim",Geral!BD$3:BD994,A10)</f>
        <v>0</v>
      </c>
    </row>
    <row r="11" spans="1:31" ht="15.75" customHeight="1" x14ac:dyDescent="0.2">
      <c r="A11" s="11">
        <v>9</v>
      </c>
      <c r="B11" s="12">
        <f>COUNTIFS(Geral!R$3:R994,"Passe",Geral!A$3:A994,"Tigres",Geral!S$3:S994,A11)-G11</f>
        <v>0</v>
      </c>
      <c r="C11" s="12">
        <f>COUNTIFS(Geral!R$3:R994,"Passe",Geral!A$3:A994,"Tigres",Geral!S$3:S994,A11,Geral!X$3:X994,"Sim")</f>
        <v>0</v>
      </c>
      <c r="D11" s="12">
        <f t="shared" si="0"/>
        <v>0</v>
      </c>
      <c r="E11" s="12">
        <f>SUMIFS(Geral!U$1:U994,Geral!O$1:O994,"Passe",Geral!A$1:A994,"Tigres",Geral!S$1:S994,A11)</f>
        <v>0</v>
      </c>
      <c r="F11" s="12">
        <f>COUNTIFS(Geral!R$3:R994,"Passe",Geral!A$3:A994,"Tigres",Geral!S$3:S994,A11,Geral!V$3:V994,"Sim")</f>
        <v>0</v>
      </c>
      <c r="G11" s="12">
        <f>COUNTIFS(Geral!R$3:R994,"Passe",Geral!A$3:A994,"Tigres",Geral!S$3:S994,A11,Geral!W$3:W994,"Sim")</f>
        <v>0</v>
      </c>
      <c r="H11" s="13">
        <f>COUNTIFS(Geral!R$3:R994,"Sack",Geral!A$3:A994,"Tigres",Geral!S$3:S994,A11)</f>
        <v>0</v>
      </c>
      <c r="I11" s="13">
        <f>COUNTIFS(Geral!A$3:A994,"Tigres",Geral!Z$3:Z994,A11,Geral!Y$3:Y994,"Sim")</f>
        <v>0</v>
      </c>
      <c r="J11" s="13">
        <f>COUNTIFS(Geral!R$3:R994,"Passe",Geral!A$3:A994,"Tigres",Geral!T$3:T994,A11)</f>
        <v>0</v>
      </c>
      <c r="K11" s="12">
        <f t="shared" si="1"/>
        <v>0</v>
      </c>
      <c r="L11" s="12">
        <f>COUNTIFS(Geral!R$3:R994,"Passe",Geral!A$3:A994,"Tigres",Geral!T$3:T994,A11,Geral!X$3:X994,"Sim")</f>
        <v>0</v>
      </c>
      <c r="M11" s="12">
        <f>SUMIFS(Geral!U$3:U994,Geral!R$3:R994,"Passe",Geral!A$3:A994,"Tigres",Geral!T$3:T994,A11)</f>
        <v>0</v>
      </c>
      <c r="N11" s="12">
        <f>COUNTIFS(Geral!R$3:R994,"Passe",Geral!A$3:A994,"Tigres",Geral!T$3:T994,A11,Geral!V$3:V994,"Sim")</f>
        <v>0</v>
      </c>
      <c r="O11" s="12">
        <f>COUNTIFS(Geral!R$3:R994,"Corrida",Geral!A$3:A994,"Tigres",Geral!T$3:T994,A11)</f>
        <v>0</v>
      </c>
      <c r="P11" s="12">
        <f>SUMIFS(Geral!U$3:U994,Geral!R$3:R994,"Corrida",Geral!A$3:A994,"Tigres",Geral!T$3:T994,A11)</f>
        <v>0</v>
      </c>
      <c r="Q11" s="12">
        <f>COUNTIFS(Geral!R$3:R994,"Corrida",Geral!A$3:A994,"Tigres",Geral!T$3:T994,A11,Geral!V$3:V994,"Sim")</f>
        <v>0</v>
      </c>
      <c r="R11" s="14"/>
      <c r="S11" s="14"/>
      <c r="T11" s="15"/>
      <c r="U11" s="15"/>
      <c r="V11" s="16">
        <f>COUNTIFS(Geral!R$3:R994,"Punt",Geral!A$3:A994,"Tigres",Geral!T$3:T994,A11)</f>
        <v>0</v>
      </c>
      <c r="W11" s="17">
        <f>SUMIFS(Geral!U$3:U994,Geral!R$3:R994,"Punt",Geral!A$3:A994,"Tigres",Geral!T$3:T994,A11)</f>
        <v>0</v>
      </c>
      <c r="X11" s="18">
        <f>COUNTIFS(Geral!AL$3:AL994,"Sim",Geral!AM$3:AM994,A11)+COUNTIFS(Geral!AL$3:AL994,"Sim",Geral!AN$3:AN994,A11)</f>
        <v>0</v>
      </c>
      <c r="Y11" s="18">
        <f>COUNTIFS(Geral!AZ$3:AZ994,"Sim",Geral!BA$3:BA994,A11)+COUNTIFS(Geral!AZ$3:AZ994,"Sim",Geral!BB$3:BB994,A11)</f>
        <v>0</v>
      </c>
      <c r="Z11" s="18">
        <f>COUNTIFS(Geral!AO$3:AO994,"Sim",Geral!AP$3:AP994,A11)+COUNTIFS(Geral!AO$3:AO994,"Sim",Geral!AQ$3:AQ994,A11)</f>
        <v>0</v>
      </c>
      <c r="AA11" s="19">
        <f>COUNTIFS(Geral!AR$3:AR994,"Sim",Geral!AS$3:AS994,A11)</f>
        <v>0</v>
      </c>
      <c r="AB11" s="19">
        <f>COUNTIFS(Geral!AX$3:AX994,"Sim",Geral!AY$3:AY994,A11)</f>
        <v>0</v>
      </c>
      <c r="AC11" s="20">
        <f>COUNTIFS(Geral!AT$3:AT994,"Sim",Geral!AU$3:AU994,A11)</f>
        <v>0</v>
      </c>
      <c r="AD11" s="20">
        <f>COUNTIFS(Geral!AV$3:AV994,"Sim",Geral!AW$3:AW994,A11)</f>
        <v>0</v>
      </c>
      <c r="AE11" s="19">
        <f>COUNTIFS(Geral!BC$3:BC994,"Sim",Geral!BD$3:BD994,A11)</f>
        <v>0</v>
      </c>
    </row>
    <row r="12" spans="1:31" ht="15.75" customHeight="1" x14ac:dyDescent="0.2">
      <c r="A12" s="11">
        <v>10</v>
      </c>
      <c r="B12" s="12">
        <f>COUNTIFS(Geral!R$3:R994,"Passe",Geral!A$3:A994,"Tigres",Geral!S$3:S994,A12)-G12</f>
        <v>0</v>
      </c>
      <c r="C12" s="12">
        <f>COUNTIFS(Geral!R$3:R994,"Passe",Geral!A$3:A994,"Tigres",Geral!S$3:S994,A12,Geral!X$3:X994,"Sim")</f>
        <v>0</v>
      </c>
      <c r="D12" s="12">
        <f t="shared" si="0"/>
        <v>0</v>
      </c>
      <c r="E12" s="12">
        <f>SUMIFS(Geral!U$1:U994,Geral!O$1:O994,"Passe",Geral!A$1:A994,"Tigres",Geral!S$1:S994,A12)</f>
        <v>0</v>
      </c>
      <c r="F12" s="12">
        <f>COUNTIFS(Geral!R$3:R994,"Passe",Geral!A$3:A994,"Tigres",Geral!S$3:S994,A12,Geral!V$3:V994,"Sim")</f>
        <v>0</v>
      </c>
      <c r="G12" s="12">
        <f>COUNTIFS(Geral!R$3:R994,"Passe",Geral!A$3:A994,"Tigres",Geral!S$3:S994,A12,Geral!W$3:W994,"Sim")</f>
        <v>0</v>
      </c>
      <c r="H12" s="13">
        <f>COUNTIFS(Geral!R$3:R994,"Sack",Geral!A$3:A994,"Tigres",Geral!S$3:S994,A12)</f>
        <v>0</v>
      </c>
      <c r="I12" s="13">
        <f>COUNTIFS(Geral!A$3:A994,"Tigres",Geral!Z$3:Z994,A12,Geral!Y$3:Y994,"Sim")</f>
        <v>0</v>
      </c>
      <c r="J12" s="13">
        <f>COUNTIFS(Geral!R$3:R994,"Passe",Geral!A$3:A994,"Tigres",Geral!T$3:T994,A12)</f>
        <v>0</v>
      </c>
      <c r="K12" s="12">
        <f t="shared" si="1"/>
        <v>0</v>
      </c>
      <c r="L12" s="12">
        <f>COUNTIFS(Geral!R$3:R994,"Passe",Geral!A$3:A994,"Tigres",Geral!T$3:T994,A12,Geral!X$3:X994,"Sim")</f>
        <v>0</v>
      </c>
      <c r="M12" s="12">
        <f>SUMIFS(Geral!U$3:U994,Geral!R$3:R994,"Passe",Geral!A$3:A994,"Tigres",Geral!T$3:T994,A12)</f>
        <v>0</v>
      </c>
      <c r="N12" s="12">
        <f>COUNTIFS(Geral!R$3:R994,"Passe",Geral!A$3:A994,"Tigres",Geral!T$3:T994,A12,Geral!V$3:V994,"Sim")</f>
        <v>0</v>
      </c>
      <c r="O12" s="12">
        <f>COUNTIFS(Geral!R$3:R994,"Corrida",Geral!A$3:A994,"Tigres",Geral!T$3:T994,A12)</f>
        <v>0</v>
      </c>
      <c r="P12" s="12">
        <f>SUMIFS(Geral!U$3:U994,Geral!R$3:R994,"Corrida",Geral!A$3:A994,"Tigres",Geral!T$3:T994,A12)</f>
        <v>0</v>
      </c>
      <c r="Q12" s="12">
        <f>COUNTIFS(Geral!R$3:R994,"Corrida",Geral!A$3:A994,"Tigres",Geral!T$3:T994,A12,Geral!V$3:V994,"Sim")</f>
        <v>0</v>
      </c>
      <c r="R12" s="14"/>
      <c r="S12" s="14"/>
      <c r="T12" s="15"/>
      <c r="U12" s="15"/>
      <c r="V12" s="16">
        <f>COUNTIFS(Geral!R$3:R994,"Punt",Geral!A$3:A994,"Tigres",Geral!T$3:T994,A12)</f>
        <v>0</v>
      </c>
      <c r="W12" s="17">
        <f>SUMIFS(Geral!U$3:U994,Geral!R$3:R994,"Punt",Geral!A$3:A994,"Tigres",Geral!T$3:T994,A12)</f>
        <v>0</v>
      </c>
      <c r="X12" s="18">
        <f>COUNTIFS(Geral!AL$3:AL994,"Sim",Geral!AM$3:AM994,A12)+COUNTIFS(Geral!AL$3:AL994,"Sim",Geral!AN$3:AN994,A12)</f>
        <v>0</v>
      </c>
      <c r="Y12" s="18">
        <f>COUNTIFS(Geral!AZ$3:AZ994,"Sim",Geral!BA$3:BA994,A12)+COUNTIFS(Geral!AZ$3:AZ994,"Sim",Geral!BB$3:BB994,A12)</f>
        <v>0</v>
      </c>
      <c r="Z12" s="18">
        <f>COUNTIFS(Geral!AO$3:AO994,"Sim",Geral!AP$3:AP994,A12)+COUNTIFS(Geral!AO$3:AO994,"Sim",Geral!AQ$3:AQ994,A12)</f>
        <v>0</v>
      </c>
      <c r="AA12" s="19">
        <f>COUNTIFS(Geral!AR$3:AR994,"Sim",Geral!AS$3:AS994,A12)</f>
        <v>0</v>
      </c>
      <c r="AB12" s="19">
        <f>COUNTIFS(Geral!AX$3:AX994,"Sim",Geral!AY$3:AY994,A12)</f>
        <v>0</v>
      </c>
      <c r="AC12" s="20">
        <f>COUNTIFS(Geral!AT$3:AT994,"Sim",Geral!AU$3:AU994,A12)</f>
        <v>0</v>
      </c>
      <c r="AD12" s="20">
        <f>COUNTIFS(Geral!AV$3:AV994,"Sim",Geral!AW$3:AW994,A12)</f>
        <v>0</v>
      </c>
      <c r="AE12" s="19">
        <f>COUNTIFS(Geral!BC$3:BC994,"Sim",Geral!BD$3:BD994,A12)</f>
        <v>0</v>
      </c>
    </row>
    <row r="13" spans="1:31" ht="15.75" customHeight="1" x14ac:dyDescent="0.2">
      <c r="A13" s="11">
        <v>11</v>
      </c>
      <c r="B13" s="12">
        <f>COUNTIFS(Geral!R$3:R994,"Passe",Geral!A$3:A994,"Tigres",Geral!S$3:S994,A13)-G13</f>
        <v>1</v>
      </c>
      <c r="C13" s="12">
        <f>COUNTIFS(Geral!R$3:R994,"Passe",Geral!A$3:A994,"Tigres",Geral!S$3:S994,A13,Geral!X$3:X994,"Sim")</f>
        <v>1</v>
      </c>
      <c r="D13" s="12">
        <f t="shared" si="0"/>
        <v>0</v>
      </c>
      <c r="E13" s="12">
        <f>SUMIFS(Geral!U$1:U994,Geral!R$1:R994,"Passe",Geral!A$1:A994,"Tigres",Geral!S$1:S994,A13)</f>
        <v>0</v>
      </c>
      <c r="F13" s="12">
        <f>COUNTIFS(Geral!R$3:R994,"Passe",Geral!A$3:A994,"Tigres",Geral!S$3:S994,A13,Geral!V$3:V994,"Sim")</f>
        <v>0</v>
      </c>
      <c r="G13" s="12">
        <f>COUNTIFS(Geral!R$3:R994,"Passe",Geral!A$3:A994,"Tigres",Geral!S$3:S994,A13,Geral!W$3:W994,"Sim")</f>
        <v>0</v>
      </c>
      <c r="H13" s="13">
        <f>COUNTIFS(Geral!R$3:R994,"Sack",Geral!A$3:A994,"Tigres",Geral!S$3:S994,A13)</f>
        <v>0</v>
      </c>
      <c r="I13" s="13">
        <f>COUNTIFS(Geral!A$3:A994,"Tigres",Geral!Z$3:Z994,A13,Geral!Y$3:Y994,"Sim")</f>
        <v>0</v>
      </c>
      <c r="J13" s="13">
        <f>COUNTIFS(Geral!R$3:R994,"Passe",Geral!A$3:A994,"Tigres",Geral!T$3:T994,A13)</f>
        <v>0</v>
      </c>
      <c r="K13" s="12">
        <f t="shared" si="1"/>
        <v>0</v>
      </c>
      <c r="L13" s="12">
        <f>COUNTIFS(Geral!R$3:R994,"Passe",Geral!A$3:A994,"Tigres",Geral!T$3:T994,A13,Geral!X$3:X994,"Sim")</f>
        <v>0</v>
      </c>
      <c r="M13" s="12">
        <f>SUMIFS(Geral!U$3:U994,Geral!R$3:R994,"Passe",Geral!A$3:A994,"Tigres",Geral!T$3:T994,A13)</f>
        <v>0</v>
      </c>
      <c r="N13" s="12">
        <f>COUNTIFS(Geral!R$3:R994,"Passe",Geral!A$3:A994,"Tigres",Geral!T$3:T994,A13,Geral!V$3:V994,"Sim")</f>
        <v>0</v>
      </c>
      <c r="O13" s="12">
        <f>COUNTIFS(Geral!R$3:R994,"Corrida",Geral!A$3:A994,"Tigres",Geral!T$3:T994,A13)</f>
        <v>2</v>
      </c>
      <c r="P13" s="12">
        <f>SUMIFS(Geral!U$3:U994,Geral!R$3:R994,"Corrida",Geral!A$3:A994,"Tigres",Geral!T$3:T994,A13)</f>
        <v>16</v>
      </c>
      <c r="Q13" s="12">
        <f>COUNTIFS(Geral!R$3:R994,"Corrida",Geral!A$3:A994,"Tigres",Geral!T$3:T994,A13,Geral!V$3:V994,"Sim")</f>
        <v>0</v>
      </c>
      <c r="R13" s="14"/>
      <c r="S13" s="14"/>
      <c r="T13" s="15"/>
      <c r="U13" s="15"/>
      <c r="V13" s="16">
        <f>COUNTIFS(Geral!R$3:R994,"Punt",Geral!A$3:A994,"Tigres",Geral!T$3:T994,A13)</f>
        <v>1</v>
      </c>
      <c r="W13" s="17">
        <f>SUMIFS(Geral!U$3:U994,Geral!R$3:R994,"Punt",Geral!A$3:A994,"Tigres",Geral!T$3:T994,A13)</f>
        <v>27</v>
      </c>
      <c r="X13" s="18">
        <f>COUNTIFS(Geral!AL$3:AL994,"Sim",Geral!AM$3:AM994,A13)+COUNTIFS(Geral!AL$3:AL994,"Sim",Geral!AN$3:AN994,A13)</f>
        <v>0</v>
      </c>
      <c r="Y13" s="18">
        <f>COUNTIFS(Geral!AZ$3:AZ994,"Sim",Geral!BA$3:BA994,A13)+COUNTIFS(Geral!AZ$3:AZ994,"Sim",Geral!BB$3:BB994,A13)</f>
        <v>0</v>
      </c>
      <c r="Z13" s="18">
        <f>COUNTIFS(Geral!AO$3:AO994,"Sim",Geral!AP$3:AP994,A13)+COUNTIFS(Geral!AO$3:AO994,"Sim",Geral!AQ$3:AQ994,A13)</f>
        <v>0</v>
      </c>
      <c r="AA13" s="19">
        <f>COUNTIFS(Geral!AR$3:AR994,"Sim",Geral!AS$3:AS994,A13)</f>
        <v>0</v>
      </c>
      <c r="AB13" s="19">
        <f>COUNTIFS(Geral!AX$3:AX994,"Sim",Geral!AY$3:AY994,A13)</f>
        <v>0</v>
      </c>
      <c r="AC13" s="20">
        <f>COUNTIFS(Geral!AT$3:AT994,"Sim",Geral!AU$3:AU994,A13)</f>
        <v>0</v>
      </c>
      <c r="AD13" s="20">
        <f>COUNTIFS(Geral!AV$3:AV994,"Sim",Geral!AW$3:AW994,A13)</f>
        <v>0</v>
      </c>
      <c r="AE13" s="19">
        <f>COUNTIFS(Geral!BC$3:BC994,"Sim",Geral!BD$3:BD994,A13)</f>
        <v>0</v>
      </c>
    </row>
    <row r="14" spans="1:31" ht="15.75" customHeight="1" x14ac:dyDescent="0.2">
      <c r="A14" s="11">
        <v>12</v>
      </c>
      <c r="B14" s="12">
        <f>COUNTIFS(Geral!R$3:R994,"Passe",Geral!A$3:A994,"Tigres",Geral!S$3:S994,A14)-G14</f>
        <v>0</v>
      </c>
      <c r="C14" s="12">
        <f>COUNTIFS(Geral!R$3:R994,"Passe",Geral!A$3:A994,"Tigres",Geral!S$3:S994,A14,Geral!X$3:X994,"Sim")</f>
        <v>0</v>
      </c>
      <c r="D14" s="12">
        <f t="shared" si="0"/>
        <v>0</v>
      </c>
      <c r="E14" s="12">
        <f>SUMIFS(Geral!S$1:S994,Geral!O$1:O994,"Passe",Geral!A$1:A994,"Tigres",Geral!P$1:P994,A14)</f>
        <v>0</v>
      </c>
      <c r="F14" s="12">
        <f>COUNTIFS(Geral!R$3:R994,"Passe",Geral!A$3:A994,"Tigres",Geral!S$3:S994,A14,Geral!V$3:V994,"Sim")</f>
        <v>0</v>
      </c>
      <c r="G14" s="12">
        <f>COUNTIFS(Geral!R$3:R994,"Passe",Geral!A$3:A994,"Tigres",Geral!S$3:S994,A14,Geral!W$3:W994,"Sim")</f>
        <v>0</v>
      </c>
      <c r="H14" s="13">
        <f>COUNTIFS(Geral!R$3:R994,"Sack",Geral!A$3:A994,"Tigres",Geral!S$3:S994,A14)</f>
        <v>0</v>
      </c>
      <c r="I14" s="13">
        <f>COUNTIFS(Geral!A$3:A994,"Tigres",Geral!Z$3:Z994,A14,Geral!Y$3:Y994,"Sim")</f>
        <v>0</v>
      </c>
      <c r="J14" s="13">
        <f>COUNTIFS(Geral!R$3:R994,"Passe",Geral!A$3:A994,"Tigres",Geral!T$3:T994,A14)</f>
        <v>0</v>
      </c>
      <c r="K14" s="12">
        <f t="shared" si="1"/>
        <v>0</v>
      </c>
      <c r="L14" s="12">
        <f>COUNTIFS(Geral!R$3:R994,"Passe",Geral!A$3:A994,"Tigres",Geral!T$3:T994,A14,Geral!X$3:X994,"Sim")</f>
        <v>0</v>
      </c>
      <c r="M14" s="12">
        <f>SUMIFS(Geral!U$3:U994,Geral!R$3:R994,"Passe",Geral!A$3:A994,"Tigres",Geral!T$3:T994,A14)</f>
        <v>0</v>
      </c>
      <c r="N14" s="12">
        <f>COUNTIFS(Geral!R$3:R994,"Passe",Geral!A$3:A994,"Tigres",Geral!T$3:T994,A14,Geral!V$3:V994,"Sim")</f>
        <v>0</v>
      </c>
      <c r="O14" s="12">
        <f>COUNTIFS(Geral!R$3:R994,"Corrida",Geral!A$3:A994,"Tigres",Geral!T$3:T994,A14)</f>
        <v>0</v>
      </c>
      <c r="P14" s="12">
        <f>SUMIFS(Geral!U$3:U994,Geral!R$3:R994,"Corrida",Geral!A$3:A994,"Tigres",Geral!T$3:T994,A14)</f>
        <v>0</v>
      </c>
      <c r="Q14" s="12">
        <f>COUNTIFS(Geral!R$3:R994,"Corrida",Geral!A$3:A994,"Tigres",Geral!T$3:T994,A14,Geral!V$3:V994,"Sim")</f>
        <v>0</v>
      </c>
      <c r="R14" s="14"/>
      <c r="S14" s="14"/>
      <c r="T14" s="15"/>
      <c r="U14" s="15"/>
      <c r="V14" s="16">
        <f>COUNTIFS(Geral!R$3:R994,"Punt",Geral!A$3:A994,"Tigres",Geral!T$3:T994,A14)</f>
        <v>0</v>
      </c>
      <c r="W14" s="17">
        <f>SUMIFS(Geral!U$3:U994,Geral!R$3:R994,"Punt",Geral!A$3:A994,"Tigres",Geral!T$3:T994,A14)</f>
        <v>0</v>
      </c>
      <c r="X14" s="18">
        <f>COUNTIFS(Geral!AL$3:AL994,"Sim",Geral!AM$3:AM994,A14)+COUNTIFS(Geral!AL$3:AL994,"Sim",Geral!AN$3:AN994,A14)</f>
        <v>0</v>
      </c>
      <c r="Y14" s="18">
        <f>COUNTIFS(Geral!AZ$3:AZ994,"Sim",Geral!BA$3:BA994,A14)+COUNTIFS(Geral!AZ$3:AZ994,"Sim",Geral!BB$3:BB994,A14)</f>
        <v>0</v>
      </c>
      <c r="Z14" s="18">
        <f>COUNTIFS(Geral!AO$3:AO994,"Sim",Geral!AP$3:AP994,A14)+COUNTIFS(Geral!AO$3:AO994,"Sim",Geral!AQ$3:AQ994,A14)</f>
        <v>0</v>
      </c>
      <c r="AA14" s="19">
        <f>COUNTIFS(Geral!AR$3:AR994,"Sim",Geral!AS$3:AS994,A14)</f>
        <v>0</v>
      </c>
      <c r="AB14" s="19">
        <f>COUNTIFS(Geral!AX$3:AX994,"Sim",Geral!AY$3:AY994,A14)</f>
        <v>0</v>
      </c>
      <c r="AC14" s="20">
        <f>COUNTIFS(Geral!AT$3:AT994,"Sim",Geral!AU$3:AU994,A14)</f>
        <v>0</v>
      </c>
      <c r="AD14" s="20">
        <f>COUNTIFS(Geral!AV$3:AV994,"Sim",Geral!AW$3:AW994,A14)</f>
        <v>0</v>
      </c>
      <c r="AE14" s="19">
        <f>COUNTIFS(Geral!BC$3:BC994,"Sim",Geral!BD$3:BD994,A14)</f>
        <v>0</v>
      </c>
    </row>
    <row r="15" spans="1:31" ht="15.75" customHeight="1" x14ac:dyDescent="0.2">
      <c r="A15" s="11">
        <v>13</v>
      </c>
      <c r="B15" s="12">
        <f>COUNTIFS(Geral!R$3:R994,"Passe",Geral!A$3:A994,"Tigres",Geral!S$3:S994,A15)-G15</f>
        <v>0</v>
      </c>
      <c r="C15" s="12">
        <f>COUNTIFS(Geral!R$3:R994,"Passe",Geral!A$3:A994,"Tigres",Geral!S$3:S994,A15,Geral!X$3:X994,"Sim")</f>
        <v>0</v>
      </c>
      <c r="D15" s="12">
        <f t="shared" si="0"/>
        <v>0</v>
      </c>
      <c r="E15" s="12">
        <f>SUMIFS(Geral!S$1:S994,Geral!O$1:O994,"Passe",Geral!A$1:A994,"Tigres",Geral!P$1:P994,A15)</f>
        <v>0</v>
      </c>
      <c r="F15" s="12">
        <f>COUNTIFS(Geral!R$3:R994,"Passe",Geral!A$3:A994,"Tigres",Geral!S$3:S994,A15,Geral!V$3:V994,"Sim")</f>
        <v>0</v>
      </c>
      <c r="G15" s="12">
        <f>COUNTIFS(Geral!R$3:R994,"Passe",Geral!A$3:A994,"Tigres",Geral!S$3:S994,A15,Geral!W$3:W994,"Sim")</f>
        <v>0</v>
      </c>
      <c r="H15" s="13">
        <f>COUNTIFS(Geral!R$3:R994,"Sack",Geral!A$3:A994,"Tigres",Geral!S$3:S994,A15)</f>
        <v>0</v>
      </c>
      <c r="I15" s="13">
        <f>COUNTIFS(Geral!A$3:A994,"Tigres",Geral!Z$3:Z994,A15,Geral!Y$3:Y994,"Sim")</f>
        <v>0</v>
      </c>
      <c r="J15" s="13">
        <f>COUNTIFS(Geral!R$3:R994,"Passe",Geral!A$3:A994,"Tigres",Geral!T$3:T994,A15)</f>
        <v>0</v>
      </c>
      <c r="K15" s="12">
        <f t="shared" si="1"/>
        <v>0</v>
      </c>
      <c r="L15" s="12">
        <f>COUNTIFS(Geral!R$3:R994,"Passe",Geral!A$3:A994,"Tigres",Geral!T$3:T994,A15,Geral!X$3:X994,"Sim")</f>
        <v>0</v>
      </c>
      <c r="M15" s="12">
        <f>SUMIFS(Geral!U$3:U994,Geral!R$3:R994,"Passe",Geral!A$3:A994,"Tigres",Geral!T$3:T994,A15)</f>
        <v>0</v>
      </c>
      <c r="N15" s="12">
        <f>COUNTIFS(Geral!R$3:R994,"Passe",Geral!A$3:A994,"Tigres",Geral!T$3:T994,A15,Geral!V$3:V994,"Sim")</f>
        <v>0</v>
      </c>
      <c r="O15" s="12">
        <f>COUNTIFS(Geral!R$3:R994,"Corrida",Geral!A$3:A994,"Tigres",Geral!T$3:T994,A15)</f>
        <v>0</v>
      </c>
      <c r="P15" s="12">
        <f>SUMIFS(Geral!U$3:U994,Geral!R$3:R994,"Corrida",Geral!A$3:A994,"Tigres",Geral!T$3:T994,A15)</f>
        <v>0</v>
      </c>
      <c r="Q15" s="12">
        <f>COUNTIFS(Geral!R$3:R994,"Corrida",Geral!A$3:A994,"Tigres",Geral!T$3:T994,A15,Geral!V$3:V994,"Sim")</f>
        <v>0</v>
      </c>
      <c r="R15" s="14"/>
      <c r="S15" s="14"/>
      <c r="T15" s="15"/>
      <c r="U15" s="15"/>
      <c r="V15" s="16">
        <f>COUNTIFS(Geral!R$3:R994,"Punt",Geral!A$3:A994,"Tigres",Geral!T$3:T994,A15)</f>
        <v>0</v>
      </c>
      <c r="W15" s="17">
        <f>SUMIFS(Geral!U$3:U994,Geral!R$3:R994,"Punt",Geral!A$3:A994,"Tigres",Geral!T$3:T994,A15)</f>
        <v>0</v>
      </c>
      <c r="X15" s="18">
        <f>COUNTIFS(Geral!AL$3:AL994,"Sim",Geral!AM$3:AM994,A15)+COUNTIFS(Geral!AL$3:AL994,"Sim",Geral!AN$3:AN994,A15)</f>
        <v>0</v>
      </c>
      <c r="Y15" s="18">
        <f>COUNTIFS(Geral!AZ$3:AZ994,"Sim",Geral!BA$3:BA994,A15)+COUNTIFS(Geral!AZ$3:AZ994,"Sim",Geral!BB$3:BB994,A15)</f>
        <v>0</v>
      </c>
      <c r="Z15" s="18">
        <f>COUNTIFS(Geral!AO$3:AO994,"Sim",Geral!AP$3:AP994,A15)+COUNTIFS(Geral!AO$3:AO994,"Sim",Geral!AQ$3:AQ994,A15)</f>
        <v>0</v>
      </c>
      <c r="AA15" s="19">
        <f>COUNTIFS(Geral!AR$3:AR994,"Sim",Geral!AS$3:AS994,A15)</f>
        <v>0</v>
      </c>
      <c r="AB15" s="19">
        <f>COUNTIFS(Geral!AX$3:AX994,"Sim",Geral!AY$3:AY994,A15)</f>
        <v>0</v>
      </c>
      <c r="AC15" s="20">
        <f>COUNTIFS(Geral!AT$3:AT994,"Sim",Geral!AU$3:AU994,A15)</f>
        <v>0</v>
      </c>
      <c r="AD15" s="20">
        <f>COUNTIFS(Geral!AV$3:AV994,"Sim",Geral!AW$3:AW994,A15)</f>
        <v>0</v>
      </c>
      <c r="AE15" s="19">
        <f>COUNTIFS(Geral!BC$3:BC994,"Sim",Geral!BD$3:BD994,A15)</f>
        <v>0</v>
      </c>
    </row>
    <row r="16" spans="1:31" ht="15.75" customHeight="1" x14ac:dyDescent="0.2">
      <c r="A16" s="11">
        <v>14</v>
      </c>
      <c r="B16" s="12">
        <f>COUNTIFS(Geral!R$3:R994,"Passe",Geral!A$3:A994,"Tigres",Geral!S$3:S994,A16)-G16</f>
        <v>0</v>
      </c>
      <c r="C16" s="12">
        <f>COUNTIFS(Geral!R$3:R994,"Passe",Geral!A$3:A994,"Tigres",Geral!S$3:S994,A16,Geral!X$3:X994,"Sim")</f>
        <v>0</v>
      </c>
      <c r="D16" s="12">
        <f t="shared" si="0"/>
        <v>0</v>
      </c>
      <c r="E16" s="12">
        <f>SUMIFS(Geral!S$1:S994,Geral!O$1:O994,"Passe",Geral!A$1:A994,"Tigres",Geral!P$1:P994,A16)</f>
        <v>0</v>
      </c>
      <c r="F16" s="12">
        <f>COUNTIFS(Geral!R$3:R994,"Passe",Geral!A$3:A994,"Tigres",Geral!S$3:S994,A16,Geral!V$3:V994,"Sim")</f>
        <v>0</v>
      </c>
      <c r="G16" s="12">
        <f>COUNTIFS(Geral!R$3:R994,"Passe",Geral!A$3:A994,"Tigres",Geral!S$3:S994,A16,Geral!W$3:W994,"Sim")</f>
        <v>0</v>
      </c>
      <c r="H16" s="13">
        <f>COUNTIFS(Geral!R$3:R994,"Sack",Geral!A$3:A994,"Tigres",Geral!S$3:S994,A16)</f>
        <v>0</v>
      </c>
      <c r="I16" s="13">
        <f>COUNTIFS(Geral!A$3:A994,"Tigres",Geral!Z$3:Z994,A16,Geral!Y$3:Y994,"Sim")</f>
        <v>0</v>
      </c>
      <c r="J16" s="13">
        <f>COUNTIFS(Geral!R$3:R994,"Passe",Geral!A$3:A994,"Tigres",Geral!T$3:T994,A16)</f>
        <v>0</v>
      </c>
      <c r="K16" s="12">
        <f t="shared" si="1"/>
        <v>0</v>
      </c>
      <c r="L16" s="12">
        <f>COUNTIFS(Geral!R$3:R994,"Passe",Geral!A$3:A994,"Tigres",Geral!T$3:T994,A16,Geral!X$3:X994,"Sim")</f>
        <v>0</v>
      </c>
      <c r="M16" s="12">
        <f>SUMIFS(Geral!U$3:U994,Geral!R$3:R994,"Passe",Geral!A$3:A994,"Tigres",Geral!T$3:T994,A16)</f>
        <v>0</v>
      </c>
      <c r="N16" s="12">
        <f>COUNTIFS(Geral!R$3:R994,"Passe",Geral!A$3:A994,"Tigres",Geral!T$3:T994,A16,Geral!V$3:V994,"Sim")</f>
        <v>0</v>
      </c>
      <c r="O16" s="12">
        <f>COUNTIFS(Geral!R$3:R994,"Corrida",Geral!A$3:A994,"Tigres",Geral!T$3:T994,A16)</f>
        <v>0</v>
      </c>
      <c r="P16" s="12">
        <f>SUMIFS(Geral!U$3:U994,Geral!R$3:R994,"Corrida",Geral!A$3:A994,"Tigres",Geral!T$3:T994,A16)</f>
        <v>0</v>
      </c>
      <c r="Q16" s="12">
        <f>COUNTIFS(Geral!R$3:R994,"Corrida",Geral!A$3:A994,"Tigres",Geral!T$3:T994,A16,Geral!V$3:V994,"Sim")</f>
        <v>0</v>
      </c>
      <c r="R16" s="14"/>
      <c r="S16" s="14"/>
      <c r="T16" s="15"/>
      <c r="U16" s="15"/>
      <c r="V16" s="16">
        <f>COUNTIFS(Geral!R$3:R994,"Punt",Geral!A$3:A994,"Tigres",Geral!T$3:T994,A16)</f>
        <v>0</v>
      </c>
      <c r="W16" s="17">
        <f>SUMIFS(Geral!U$3:U994,Geral!R$3:R994,"Punt",Geral!A$3:A994,"Tigres",Geral!T$3:T994,A16)</f>
        <v>0</v>
      </c>
      <c r="X16" s="18">
        <f>COUNTIFS(Geral!AL$3:AL994,"Sim",Geral!AM$3:AM994,A16)+COUNTIFS(Geral!AL$3:AL994,"Sim",Geral!AN$3:AN994,A16)</f>
        <v>0</v>
      </c>
      <c r="Y16" s="18">
        <f>COUNTIFS(Geral!AZ$3:AZ994,"Sim",Geral!BA$3:BA994,A16)+COUNTIFS(Geral!AZ$3:AZ994,"Sim",Geral!BB$3:BB994,A16)</f>
        <v>0</v>
      </c>
      <c r="Z16" s="18">
        <f>COUNTIFS(Geral!AO$3:AO994,"Sim",Geral!AP$3:AP994,A16)+COUNTIFS(Geral!AO$3:AO994,"Sim",Geral!AQ$3:AQ994,A16)</f>
        <v>0</v>
      </c>
      <c r="AA16" s="19">
        <f>COUNTIFS(Geral!AR$3:AR994,"Sim",Geral!AS$3:AS994,A16)</f>
        <v>0</v>
      </c>
      <c r="AB16" s="19">
        <f>COUNTIFS(Geral!AX$3:AX994,"Sim",Geral!AY$3:AY994,A16)</f>
        <v>0</v>
      </c>
      <c r="AC16" s="20">
        <f>COUNTIFS(Geral!AT$3:AT994,"Sim",Geral!AU$3:AU994,A16)</f>
        <v>0</v>
      </c>
      <c r="AD16" s="20">
        <f>COUNTIFS(Geral!AV$3:AV994,"Sim",Geral!AW$3:AW994,A16)</f>
        <v>0</v>
      </c>
      <c r="AE16" s="19">
        <f>COUNTIFS(Geral!BC$3:BC994,"Sim",Geral!BD$3:BD994,A16)</f>
        <v>0</v>
      </c>
    </row>
    <row r="17" spans="1:31" ht="15.75" customHeight="1" x14ac:dyDescent="0.2">
      <c r="A17" s="11">
        <v>15</v>
      </c>
      <c r="B17" s="12">
        <f>COUNTIFS(Geral!R$3:R994,"Passe",Geral!A$3:A994,"Tigres",Geral!S$3:S994,A17)-G17</f>
        <v>0</v>
      </c>
      <c r="C17" s="12">
        <f>COUNTIFS(Geral!R$3:R994,"Passe",Geral!A$3:A994,"Tigres",Geral!S$3:S994,A17,Geral!X$3:X994,"Sim")</f>
        <v>0</v>
      </c>
      <c r="D17" s="12">
        <f t="shared" si="0"/>
        <v>0</v>
      </c>
      <c r="E17" s="12">
        <f>SUMIFS(Geral!S$1:S994,Geral!O$1:O994,"Passe",Geral!A$1:A994,"Tigres",Geral!P$1:P994,A17)</f>
        <v>0</v>
      </c>
      <c r="F17" s="12">
        <f>COUNTIFS(Geral!R$3:R994,"Passe",Geral!A$3:A994,"Tigres",Geral!S$3:S994,A17,Geral!V$3:V994,"Sim")</f>
        <v>0</v>
      </c>
      <c r="G17" s="12">
        <f>COUNTIFS(Geral!R$3:R994,"Passe",Geral!A$3:A994,"Tigres",Geral!S$3:S994,A17,Geral!W$3:W994,"Sim")</f>
        <v>0</v>
      </c>
      <c r="H17" s="13">
        <f>COUNTIFS(Geral!R$3:R994,"Sack",Geral!A$3:A994,"Tigres",Geral!S$3:S994,A17)</f>
        <v>0</v>
      </c>
      <c r="I17" s="13">
        <f>COUNTIFS(Geral!A$3:A994,"Tigres",Geral!Z$3:Z994,A17,Geral!Y$3:Y994,"Sim")</f>
        <v>0</v>
      </c>
      <c r="J17" s="13">
        <f>COUNTIFS(Geral!R$3:R994,"Passe",Geral!A$3:A994,"Tigres",Geral!T$3:T994,A17)</f>
        <v>0</v>
      </c>
      <c r="K17" s="12">
        <f t="shared" si="1"/>
        <v>0</v>
      </c>
      <c r="L17" s="12">
        <f>COUNTIFS(Geral!R$3:R994,"Passe",Geral!A$3:A994,"Tigres",Geral!T$3:T994,A17,Geral!X$3:X994,"Sim")</f>
        <v>0</v>
      </c>
      <c r="M17" s="12">
        <f>SUMIFS(Geral!U$3:U994,Geral!R$3:R994,"Passe",Geral!A$3:A994,"Tigres",Geral!T$3:T994,A17)</f>
        <v>0</v>
      </c>
      <c r="N17" s="12">
        <f>COUNTIFS(Geral!R$3:R994,"Passe",Geral!A$3:A994,"Tigres",Geral!T$3:T994,A17,Geral!V$3:V994,"Sim")</f>
        <v>0</v>
      </c>
      <c r="O17" s="12">
        <f>COUNTIFS(Geral!R$3:R994,"Corrida",Geral!A$3:A994,"Tigres",Geral!T$3:T994,A17)</f>
        <v>0</v>
      </c>
      <c r="P17" s="12">
        <f>SUMIFS(Geral!U$3:U994,Geral!R$3:R994,"Corrida",Geral!A$3:A994,"Tigres",Geral!T$3:T994,A17)</f>
        <v>0</v>
      </c>
      <c r="Q17" s="12">
        <f>COUNTIFS(Geral!R$3:R994,"Corrida",Geral!A$3:A994,"Tigres",Geral!T$3:T994,A17,Geral!V$3:V994,"Sim")</f>
        <v>0</v>
      </c>
      <c r="R17" s="14"/>
      <c r="S17" s="14"/>
      <c r="T17" s="15"/>
      <c r="U17" s="15"/>
      <c r="V17" s="16">
        <f>COUNTIFS(Geral!R$3:R994,"Punt",Geral!A$3:A994,"Tigres",Geral!T$3:T994,A17)</f>
        <v>0</v>
      </c>
      <c r="W17" s="17">
        <f>SUMIFS(Geral!U$3:U994,Geral!R$3:R994,"Punt",Geral!A$3:A994,"Tigres",Geral!T$3:T994,A17)</f>
        <v>0</v>
      </c>
      <c r="X17" s="18">
        <f>COUNTIFS(Geral!AL$3:AL994,"Sim",Geral!AM$3:AM994,A17)+COUNTIFS(Geral!AL$3:AL994,"Sim",Geral!AN$3:AN994,A17)</f>
        <v>0</v>
      </c>
      <c r="Y17" s="18">
        <f>COUNTIFS(Geral!AZ$3:AZ994,"Sim",Geral!BA$3:BA994,A17)+COUNTIFS(Geral!AZ$3:AZ994,"Sim",Geral!BB$3:BB994,A17)</f>
        <v>0</v>
      </c>
      <c r="Z17" s="18">
        <f>COUNTIFS(Geral!AO$3:AO994,"Sim",Geral!AP$3:AP994,A17)+COUNTIFS(Geral!AO$3:AO994,"Sim",Geral!AQ$3:AQ994,A17)</f>
        <v>0</v>
      </c>
      <c r="AA17" s="19">
        <f>COUNTIFS(Geral!AR$3:AR994,"Sim",Geral!AS$3:AS994,A17)</f>
        <v>0</v>
      </c>
      <c r="AB17" s="19">
        <f>COUNTIFS(Geral!AX$3:AX994,"Sim",Geral!AY$3:AY994,A17)</f>
        <v>0</v>
      </c>
      <c r="AC17" s="20">
        <f>COUNTIFS(Geral!AT$3:AT994,"Sim",Geral!AU$3:AU994,A17)</f>
        <v>0</v>
      </c>
      <c r="AD17" s="20">
        <f>COUNTIFS(Geral!AV$3:AV994,"Sim",Geral!AW$3:AW994,A17)</f>
        <v>0</v>
      </c>
      <c r="AE17" s="19">
        <f>COUNTIFS(Geral!BC$3:BC994,"Sim",Geral!BD$3:BD994,A17)</f>
        <v>0</v>
      </c>
    </row>
    <row r="18" spans="1:31" ht="15.75" customHeight="1" x14ac:dyDescent="0.2">
      <c r="A18" s="11">
        <v>16</v>
      </c>
      <c r="B18" s="12">
        <f>COUNTIFS(Geral!R$3:R994,"Passe",Geral!A$3:A994,"Tigres",Geral!S$3:S994,A18)-G18</f>
        <v>0</v>
      </c>
      <c r="C18" s="12">
        <f>COUNTIFS(Geral!R$3:R994,"Passe",Geral!A$3:A994,"Tigres",Geral!S$3:S994,A18,Geral!X$3:X994,"Sim")</f>
        <v>0</v>
      </c>
      <c r="D18" s="12">
        <f t="shared" si="0"/>
        <v>0</v>
      </c>
      <c r="E18" s="12">
        <f>SUMIFS(Geral!S$1:S994,Geral!O$1:O994,"Passe",Geral!A$1:A994,"Tigres",Geral!P$1:P994,A18)</f>
        <v>0</v>
      </c>
      <c r="F18" s="12">
        <f>COUNTIFS(Geral!R$3:R994,"Passe",Geral!A$3:A994,"Tigres",Geral!S$3:S994,A18,Geral!V$3:V994,"Sim")</f>
        <v>0</v>
      </c>
      <c r="G18" s="12">
        <f>COUNTIFS(Geral!R$3:R994,"Passe",Geral!A$3:A994,"Tigres",Geral!S$3:S994,A18,Geral!W$3:W994,"Sim")</f>
        <v>0</v>
      </c>
      <c r="H18" s="13">
        <f>COUNTIFS(Geral!R$3:R994,"Sack",Geral!A$3:A994,"Tigres",Geral!S$3:S994,A18)</f>
        <v>0</v>
      </c>
      <c r="I18" s="13">
        <f>COUNTIFS(Geral!A$3:A994,"Tigres",Geral!Z$3:Z994,A18,Geral!Y$3:Y994,"Sim")</f>
        <v>0</v>
      </c>
      <c r="J18" s="13">
        <f>COUNTIFS(Geral!R$3:R994,"Passe",Geral!A$3:A994,"Tigres",Geral!T$3:T994,A18)</f>
        <v>0</v>
      </c>
      <c r="K18" s="12">
        <f t="shared" si="1"/>
        <v>0</v>
      </c>
      <c r="L18" s="12">
        <f>COUNTIFS(Geral!R$3:R994,"Passe",Geral!A$3:A994,"Tigres",Geral!T$3:T994,A18,Geral!X$3:X994,"Sim")</f>
        <v>0</v>
      </c>
      <c r="M18" s="12">
        <f>SUMIFS(Geral!U$3:U994,Geral!R$3:R994,"Passe",Geral!A$3:A994,"Tigres",Geral!T$3:T994,A18)</f>
        <v>0</v>
      </c>
      <c r="N18" s="12">
        <f>COUNTIFS(Geral!R$3:R994,"Passe",Geral!A$3:A994,"Tigres",Geral!T$3:T994,A18,Geral!V$3:V994,"Sim")</f>
        <v>0</v>
      </c>
      <c r="O18" s="12">
        <f>COUNTIFS(Geral!R$3:R994,"Corrida",Geral!A$3:A994,"Tigres",Geral!T$3:T994,A18)</f>
        <v>0</v>
      </c>
      <c r="P18" s="12">
        <f>SUMIFS(Geral!U$3:U994,Geral!R$3:R994,"Corrida",Geral!A$3:A994,"Tigres",Geral!T$3:T994,A18)</f>
        <v>0</v>
      </c>
      <c r="Q18" s="12">
        <f>COUNTIFS(Geral!R$3:R994,"Corrida",Geral!A$3:A994,"Tigres",Geral!T$3:T994,A18,Geral!V$3:V994,"Sim")</f>
        <v>0</v>
      </c>
      <c r="R18" s="14"/>
      <c r="S18" s="14"/>
      <c r="T18" s="15"/>
      <c r="U18" s="15"/>
      <c r="V18" s="16">
        <f>COUNTIFS(Geral!R$3:R994,"Punt",Geral!A$3:A994,"Tigres",Geral!T$3:T994,A18)</f>
        <v>0</v>
      </c>
      <c r="W18" s="17">
        <f>SUMIFS(Geral!U$3:U994,Geral!R$3:R994,"Punt",Geral!A$3:A994,"Tigres",Geral!T$3:T994,A18)</f>
        <v>0</v>
      </c>
      <c r="X18" s="18">
        <f>COUNTIFS(Geral!AL$3:AL994,"Sim",Geral!AM$3:AM994,A18)+COUNTIFS(Geral!AL$3:AL994,"Sim",Geral!AN$3:AN994,A18)</f>
        <v>0</v>
      </c>
      <c r="Y18" s="18">
        <f>COUNTIFS(Geral!AZ$3:AZ994,"Sim",Geral!BA$3:BA994,A18)+COUNTIFS(Geral!AZ$3:AZ994,"Sim",Geral!BB$3:BB994,A18)</f>
        <v>0</v>
      </c>
      <c r="Z18" s="18">
        <f>COUNTIFS(Geral!AO$3:AO994,"Sim",Geral!AP$3:AP994,A18)+COUNTIFS(Geral!AO$3:AO994,"Sim",Geral!AQ$3:AQ994,A18)</f>
        <v>0</v>
      </c>
      <c r="AA18" s="19">
        <f>COUNTIFS(Geral!AR$3:AR994,"Sim",Geral!AS$3:AS994,A18)</f>
        <v>0</v>
      </c>
      <c r="AB18" s="19">
        <f>COUNTIFS(Geral!AX$3:AX994,"Sim",Geral!AY$3:AY994,A18)</f>
        <v>0</v>
      </c>
      <c r="AC18" s="20">
        <f>COUNTIFS(Geral!AT$3:AT994,"Sim",Geral!AU$3:AU994,A18)</f>
        <v>0</v>
      </c>
      <c r="AD18" s="20">
        <f>COUNTIFS(Geral!AV$3:AV994,"Sim",Geral!AW$3:AW994,A18)</f>
        <v>0</v>
      </c>
      <c r="AE18" s="19">
        <f>COUNTIFS(Geral!BC$3:BC994,"Sim",Geral!BD$3:BD994,A18)</f>
        <v>0</v>
      </c>
    </row>
    <row r="19" spans="1:31" ht="15.75" customHeight="1" x14ac:dyDescent="0.2">
      <c r="A19" s="11">
        <v>17</v>
      </c>
      <c r="B19" s="12">
        <f>COUNTIFS(Geral!R$3:R994,"Passe",Geral!A$3:A994,"Tigres",Geral!S$3:S994,A19)-G19</f>
        <v>0</v>
      </c>
      <c r="C19" s="12">
        <f>COUNTIFS(Geral!R$3:R994,"Passe",Geral!A$3:A994,"Tigres",Geral!S$3:S994,A19,Geral!X$3:X994,"Sim")</f>
        <v>0</v>
      </c>
      <c r="D19" s="12">
        <f t="shared" si="0"/>
        <v>0</v>
      </c>
      <c r="E19" s="12">
        <f>SUMIFS(Geral!S$1:S994,Geral!O$1:O994,"Passe",Geral!A$1:A994,"Tigres",Geral!P$1:P994,A19)</f>
        <v>0</v>
      </c>
      <c r="F19" s="12">
        <f>COUNTIFS(Geral!R$3:R994,"Passe",Geral!A$3:A994,"Tigres",Geral!S$3:S994,A19,Geral!V$3:V994,"Sim")</f>
        <v>0</v>
      </c>
      <c r="G19" s="12">
        <f>COUNTIFS(Geral!R$3:R994,"Passe",Geral!A$3:A994,"Tigres",Geral!S$3:S994,A19,Geral!W$3:W994,"Sim")</f>
        <v>0</v>
      </c>
      <c r="H19" s="13">
        <f>COUNTIFS(Geral!R$3:R994,"Sack",Geral!A$3:A994,"Tigres",Geral!S$3:S994,A19)</f>
        <v>0</v>
      </c>
      <c r="I19" s="13">
        <f>COUNTIFS(Geral!A$3:A994,"Tigres",Geral!Z$3:Z994,A19,Geral!Y$3:Y994,"Sim")</f>
        <v>0</v>
      </c>
      <c r="J19" s="13">
        <f>COUNTIFS(Geral!R$3:R994,"Passe",Geral!A$3:A994,"Tigres",Geral!T$3:T994,A19)</f>
        <v>0</v>
      </c>
      <c r="K19" s="12">
        <f t="shared" si="1"/>
        <v>0</v>
      </c>
      <c r="L19" s="12">
        <f>COUNTIFS(Geral!R$3:R994,"Passe",Geral!A$3:A994,"Tigres",Geral!T$3:T994,A19,Geral!X$3:X994,"Sim")</f>
        <v>0</v>
      </c>
      <c r="M19" s="12">
        <f>SUMIFS(Geral!U$3:U994,Geral!R$3:R994,"Passe",Geral!A$3:A994,"Tigres",Geral!T$3:T994,A19)</f>
        <v>0</v>
      </c>
      <c r="N19" s="12">
        <f>COUNTIFS(Geral!R$3:R994,"Passe",Geral!A$3:A994,"Tigres",Geral!T$3:T994,A19,Geral!V$3:V994,"Sim")</f>
        <v>0</v>
      </c>
      <c r="O19" s="12">
        <f>COUNTIFS(Geral!R$3:R994,"Corrida",Geral!A$3:A994,"Tigres",Geral!T$3:T994,A19)</f>
        <v>0</v>
      </c>
      <c r="P19" s="12">
        <f>SUMIFS(Geral!U$3:U994,Geral!R$3:R994,"Corrida",Geral!A$3:A994,"Tigres",Geral!T$3:T994,A19)</f>
        <v>0</v>
      </c>
      <c r="Q19" s="12">
        <f>COUNTIFS(Geral!R$3:R994,"Corrida",Geral!A$3:A994,"Tigres",Geral!T$3:T994,A19,Geral!V$3:V994,"Sim")</f>
        <v>0</v>
      </c>
      <c r="R19" s="14"/>
      <c r="S19" s="14"/>
      <c r="T19" s="15"/>
      <c r="U19" s="15"/>
      <c r="V19" s="16">
        <f>COUNTIFS(Geral!R$3:R994,"Punt",Geral!A$3:A994,"Tigres",Geral!T$3:T994,A19)</f>
        <v>0</v>
      </c>
      <c r="W19" s="17">
        <f>SUMIFS(Geral!U$3:U994,Geral!R$3:R994,"Punt",Geral!A$3:A994,"Tigres",Geral!T$3:T994,A19)</f>
        <v>0</v>
      </c>
      <c r="X19" s="18">
        <f>COUNTIFS(Geral!AL$3:AL994,"Sim",Geral!AM$3:AM994,A19)+COUNTIFS(Geral!AL$3:AL994,"Sim",Geral!AN$3:AN994,A19)</f>
        <v>0</v>
      </c>
      <c r="Y19" s="18">
        <f>COUNTIFS(Geral!AZ$3:AZ994,"Sim",Geral!BA$3:BA994,A19)+COUNTIFS(Geral!AZ$3:AZ994,"Sim",Geral!BB$3:BB994,A19)</f>
        <v>0</v>
      </c>
      <c r="Z19" s="18">
        <f>COUNTIFS(Geral!AO$3:AO994,"Sim",Geral!AP$3:AP994,A19)+COUNTIFS(Geral!AO$3:AO994,"Sim",Geral!AQ$3:AQ994,A19)</f>
        <v>0</v>
      </c>
      <c r="AA19" s="19">
        <f>COUNTIFS(Geral!AR$3:AR994,"Sim",Geral!AS$3:AS994,A19)</f>
        <v>0</v>
      </c>
      <c r="AB19" s="19">
        <f>COUNTIFS(Geral!AX$3:AX994,"Sim",Geral!AY$3:AY994,A19)</f>
        <v>0</v>
      </c>
      <c r="AC19" s="20">
        <f>COUNTIFS(Geral!AT$3:AT994,"Sim",Geral!AU$3:AU994,A19)</f>
        <v>0</v>
      </c>
      <c r="AD19" s="20">
        <f>COUNTIFS(Geral!AV$3:AV994,"Sim",Geral!AW$3:AW994,A19)</f>
        <v>0</v>
      </c>
      <c r="AE19" s="19">
        <f>COUNTIFS(Geral!BC$3:BC994,"Sim",Geral!BD$3:BD994,A19)</f>
        <v>0</v>
      </c>
    </row>
    <row r="20" spans="1:31" ht="15.75" customHeight="1" x14ac:dyDescent="0.2">
      <c r="A20" s="11">
        <v>18</v>
      </c>
      <c r="B20" s="12">
        <f>COUNTIFS(Geral!R$3:R994,"Passe",Geral!A$3:A994,"Tigres",Geral!S$3:S994,A20)-G20</f>
        <v>0</v>
      </c>
      <c r="C20" s="12">
        <f>COUNTIFS(Geral!R$3:R994,"Passe",Geral!A$3:A994,"Tigres",Geral!S$3:S994,A20,Geral!X$3:X994,"Sim")</f>
        <v>0</v>
      </c>
      <c r="D20" s="12">
        <f t="shared" si="0"/>
        <v>0</v>
      </c>
      <c r="E20" s="12">
        <f>SUMIFS(Geral!S$1:S994,Geral!O$1:O994,"Passe",Geral!A$1:A994,"Tigres",Geral!P$1:P994,A20)</f>
        <v>0</v>
      </c>
      <c r="F20" s="12">
        <f>COUNTIFS(Geral!R$3:R994,"Passe",Geral!A$3:A994,"Tigres",Geral!S$3:S994,A20,Geral!V$3:V994,"Sim")</f>
        <v>0</v>
      </c>
      <c r="G20" s="12">
        <f>COUNTIFS(Geral!R$3:R994,"Passe",Geral!A$3:A994,"Tigres",Geral!S$3:S994,A20,Geral!W$3:W994,"Sim")</f>
        <v>0</v>
      </c>
      <c r="H20" s="13">
        <f>COUNTIFS(Geral!R$3:R994,"Sack",Geral!A$3:A994,"Tigres",Geral!S$3:S994,A20)</f>
        <v>0</v>
      </c>
      <c r="I20" s="13">
        <f>COUNTIFS(Geral!A$3:A994,"Tigres",Geral!Z$3:Z994,A20,Geral!Y$3:Y994,"Sim")</f>
        <v>0</v>
      </c>
      <c r="J20" s="13">
        <f>COUNTIFS(Geral!R$3:R994,"Passe",Geral!A$3:A994,"Tigres",Geral!T$3:T994,A20)</f>
        <v>0</v>
      </c>
      <c r="K20" s="12">
        <f t="shared" si="1"/>
        <v>0</v>
      </c>
      <c r="L20" s="12">
        <f>COUNTIFS(Geral!R$3:R994,"Passe",Geral!A$3:A994,"Tigres",Geral!T$3:T994,A20,Geral!X$3:X994,"Sim")</f>
        <v>0</v>
      </c>
      <c r="M20" s="12">
        <f>SUMIFS(Geral!U$3:U994,Geral!R$3:R994,"Passe",Geral!A$3:A994,"Tigres",Geral!T$3:T994,A20)</f>
        <v>0</v>
      </c>
      <c r="N20" s="12">
        <f>COUNTIFS(Geral!R$3:R994,"Passe",Geral!A$3:A994,"Tigres",Geral!T$3:T994,A20,Geral!V$3:V994,"Sim")</f>
        <v>0</v>
      </c>
      <c r="O20" s="12">
        <f>COUNTIFS(Geral!R$3:R994,"Corrida",Geral!A$3:A994,"Tigres",Geral!T$3:T994,A20)</f>
        <v>0</v>
      </c>
      <c r="P20" s="12">
        <f>SUMIFS(Geral!U$3:U994,Geral!R$3:R994,"Corrida",Geral!A$3:A994,"Tigres",Geral!T$3:T994,A20)</f>
        <v>0</v>
      </c>
      <c r="Q20" s="12">
        <f>COUNTIFS(Geral!R$3:R994,"Corrida",Geral!A$3:A994,"Tigres",Geral!T$3:T994,A20,Geral!V$3:V994,"Sim")</f>
        <v>0</v>
      </c>
      <c r="R20" s="14"/>
      <c r="S20" s="14"/>
      <c r="T20" s="15"/>
      <c r="U20" s="15"/>
      <c r="V20" s="16">
        <f>COUNTIFS(Geral!R$3:R994,"Punt",Geral!A$3:A994,"Tigres",Geral!T$3:T994,A20)</f>
        <v>0</v>
      </c>
      <c r="W20" s="17">
        <f>SUMIFS(Geral!U$3:U994,Geral!R$3:R994,"Punt",Geral!A$3:A994,"Tigres",Geral!T$3:T994,A20)</f>
        <v>0</v>
      </c>
      <c r="X20" s="18">
        <f>COUNTIFS(Geral!AL$3:AL994,"Sim",Geral!AM$3:AM994,A20)+COUNTIFS(Geral!AL$3:AL994,"Sim",Geral!AN$3:AN994,A20)</f>
        <v>0</v>
      </c>
      <c r="Y20" s="18">
        <f>COUNTIFS(Geral!AZ$3:AZ994,"Sim",Geral!BA$3:BA994,A20)+COUNTIFS(Geral!AZ$3:AZ994,"Sim",Geral!BB$3:BB994,A20)</f>
        <v>0</v>
      </c>
      <c r="Z20" s="18">
        <f>COUNTIFS(Geral!AO$3:AO994,"Sim",Geral!AP$3:AP994,A20)+COUNTIFS(Geral!AO$3:AO994,"Sim",Geral!AQ$3:AQ994,A20)</f>
        <v>0</v>
      </c>
      <c r="AA20" s="19">
        <f>COUNTIFS(Geral!AR$3:AR994,"Sim",Geral!AS$3:AS994,A20)</f>
        <v>0</v>
      </c>
      <c r="AB20" s="19">
        <f>COUNTIFS(Geral!AX$3:AX994,"Sim",Geral!AY$3:AY994,A20)</f>
        <v>0</v>
      </c>
      <c r="AC20" s="20">
        <f>COUNTIFS(Geral!AT$3:AT994,"Sim",Geral!AU$3:AU994,A20)</f>
        <v>0</v>
      </c>
      <c r="AD20" s="20">
        <f>COUNTIFS(Geral!AV$3:AV994,"Sim",Geral!AW$3:AW994,A20)</f>
        <v>0</v>
      </c>
      <c r="AE20" s="19">
        <f>COUNTIFS(Geral!BC$3:BC994,"Sim",Geral!BD$3:BD994,A20)</f>
        <v>0</v>
      </c>
    </row>
    <row r="21" spans="1:31" ht="15.75" customHeight="1" x14ac:dyDescent="0.2">
      <c r="A21" s="11">
        <v>19</v>
      </c>
      <c r="B21" s="12">
        <f>COUNTIFS(Geral!R$3:R994,"Passe",Geral!A$3:A994,"Tigres",Geral!S$3:S994,A21)-G21</f>
        <v>0</v>
      </c>
      <c r="C21" s="12">
        <f>COUNTIFS(Geral!R$3:R994,"Passe",Geral!A$3:A994,"Tigres",Geral!S$3:S994,A21,Geral!X$3:X994,"Sim")</f>
        <v>0</v>
      </c>
      <c r="D21" s="12">
        <f t="shared" si="0"/>
        <v>0</v>
      </c>
      <c r="E21" s="12">
        <f>SUMIFS(Geral!S$1:S994,Geral!O$1:O994,"Passe",Geral!A$1:A994,"Tigres",Geral!P$1:P994,A21)</f>
        <v>0</v>
      </c>
      <c r="F21" s="12">
        <f>COUNTIFS(Geral!R$3:R994,"Passe",Geral!A$3:A994,"Tigres",Geral!S$3:S994,A21,Geral!V$3:V994,"Sim")</f>
        <v>0</v>
      </c>
      <c r="G21" s="12">
        <f>COUNTIFS(Geral!R$3:R994,"Passe",Geral!A$3:A994,"Tigres",Geral!S$3:S994,A21,Geral!W$3:W994,"Sim")</f>
        <v>0</v>
      </c>
      <c r="H21" s="13">
        <f>COUNTIFS(Geral!R$3:R994,"Sack",Geral!A$3:A994,"Tigres",Geral!S$3:S994,A21)</f>
        <v>0</v>
      </c>
      <c r="I21" s="13">
        <f>COUNTIFS(Geral!A$3:A994,"Tigres",Geral!Z$3:Z994,A21,Geral!Y$3:Y994,"Sim")</f>
        <v>0</v>
      </c>
      <c r="J21" s="13">
        <f>COUNTIFS(Geral!R$3:R994,"Passe",Geral!A$3:A994,"Tigres",Geral!T$3:T994,A21)</f>
        <v>0</v>
      </c>
      <c r="K21" s="12">
        <f t="shared" si="1"/>
        <v>0</v>
      </c>
      <c r="L21" s="12">
        <f>COUNTIFS(Geral!R$3:R994,"Passe",Geral!A$3:A994,"Tigres",Geral!T$3:T994,A21,Geral!X$3:X994,"Sim")</f>
        <v>0</v>
      </c>
      <c r="M21" s="12">
        <f>SUMIFS(Geral!U$3:U994,Geral!R$3:R994,"Passe",Geral!A$3:A994,"Tigres",Geral!T$3:T994,A21)</f>
        <v>0</v>
      </c>
      <c r="N21" s="12">
        <f>COUNTIFS(Geral!R$3:R994,"Passe",Geral!A$3:A994,"Tigres",Geral!T$3:T994,A21,Geral!V$3:V994,"Sim")</f>
        <v>0</v>
      </c>
      <c r="O21" s="12">
        <f>COUNTIFS(Geral!R$3:R994,"Corrida",Geral!A$3:A994,"Tigres",Geral!T$3:T994,A21)</f>
        <v>0</v>
      </c>
      <c r="P21" s="12">
        <f>SUMIFS(Geral!U$3:U994,Geral!R$3:R994,"Corrida",Geral!A$3:A994,"Tigres",Geral!T$3:T994,A21)</f>
        <v>0</v>
      </c>
      <c r="Q21" s="12">
        <f>COUNTIFS(Geral!R$3:R994,"Corrida",Geral!A$3:A994,"Tigres",Geral!T$3:T994,A21,Geral!V$3:V994,"Sim")</f>
        <v>0</v>
      </c>
      <c r="R21" s="14"/>
      <c r="S21" s="14"/>
      <c r="T21" s="15"/>
      <c r="U21" s="15"/>
      <c r="V21" s="16">
        <f>COUNTIFS(Geral!R$3:R994,"Punt",Geral!A$3:A994,"Tigres",Geral!T$3:T994,A21)</f>
        <v>0</v>
      </c>
      <c r="W21" s="17">
        <f>SUMIFS(Geral!U$3:U994,Geral!R$3:R994,"Punt",Geral!A$3:A994,"Tigres",Geral!T$3:T994,A21)</f>
        <v>0</v>
      </c>
      <c r="X21" s="18">
        <f>COUNTIFS(Geral!AL$3:AL994,"Sim",Geral!AM$3:AM994,A21)+COUNTIFS(Geral!AL$3:AL994,"Sim",Geral!AN$3:AN994,A21)</f>
        <v>0</v>
      </c>
      <c r="Y21" s="18">
        <f>COUNTIFS(Geral!AZ$3:AZ994,"Sim",Geral!BA$3:BA994,A21)+COUNTIFS(Geral!AZ$3:AZ994,"Sim",Geral!BB$3:BB994,A21)</f>
        <v>0</v>
      </c>
      <c r="Z21" s="18">
        <f>COUNTIFS(Geral!AO$3:AO994,"Sim",Geral!AP$3:AP994,A21)+COUNTIFS(Geral!AO$3:AO994,"Sim",Geral!AQ$3:AQ994,A21)</f>
        <v>0</v>
      </c>
      <c r="AA21" s="19">
        <f>COUNTIFS(Geral!AR$3:AR994,"Sim",Geral!AS$3:AS994,A21)</f>
        <v>0</v>
      </c>
      <c r="AB21" s="19">
        <f>COUNTIFS(Geral!AX$3:AX994,"Sim",Geral!AY$3:AY994,A21)</f>
        <v>0</v>
      </c>
      <c r="AC21" s="20">
        <f>COUNTIFS(Geral!AT$3:AT994,"Sim",Geral!AU$3:AU994,A21)</f>
        <v>0</v>
      </c>
      <c r="AD21" s="20">
        <f>COUNTIFS(Geral!AV$3:AV994,"Sim",Geral!AW$3:AW994,A21)</f>
        <v>0</v>
      </c>
      <c r="AE21" s="19">
        <f>COUNTIFS(Geral!BC$3:BC994,"Sim",Geral!BD$3:BD994,A21)</f>
        <v>0</v>
      </c>
    </row>
    <row r="22" spans="1:31" ht="15.75" customHeight="1" x14ac:dyDescent="0.2">
      <c r="A22" s="11">
        <v>20</v>
      </c>
      <c r="B22" s="12">
        <f>COUNTIFS(Geral!R$3:R994,"Passe",Geral!A$3:A994,"Tigres",Geral!S$3:S994,A22)-G22</f>
        <v>0</v>
      </c>
      <c r="C22" s="12">
        <f>COUNTIFS(Geral!R$3:R994,"Passe",Geral!A$3:A994,"Tigres",Geral!S$3:S994,A22,Geral!X$3:X994,"Sim")</f>
        <v>0</v>
      </c>
      <c r="D22" s="12">
        <f t="shared" si="0"/>
        <v>0</v>
      </c>
      <c r="E22" s="12">
        <f>SUMIFS(Geral!S$1:S994,Geral!O$1:O994,"Passe",Geral!A$1:A994,"Tigres",Geral!P$1:P994,A22)</f>
        <v>0</v>
      </c>
      <c r="F22" s="12">
        <f>COUNTIFS(Geral!R$3:R994,"Passe",Geral!A$3:A994,"Tigres",Geral!S$3:S994,A22,Geral!V$3:V994,"Sim")</f>
        <v>0</v>
      </c>
      <c r="G22" s="12">
        <f>COUNTIFS(Geral!R$3:R994,"Passe",Geral!A$3:A994,"Tigres",Geral!S$3:S994,A22,Geral!W$3:W994,"Sim")</f>
        <v>0</v>
      </c>
      <c r="H22" s="13">
        <f>COUNTIFS(Geral!R$3:R994,"Sack",Geral!A$3:A994,"Tigres",Geral!S$3:S994,A22)</f>
        <v>0</v>
      </c>
      <c r="I22" s="13">
        <f>COUNTIFS(Geral!A$3:A994,"Tigres",Geral!Z$3:Z994,A22,Geral!Y$3:Y994,"Sim")</f>
        <v>0</v>
      </c>
      <c r="J22" s="13">
        <f>COUNTIFS(Geral!R$3:R994,"Passe",Geral!A$3:A994,"Tigres",Geral!T$3:T994,A22)</f>
        <v>0</v>
      </c>
      <c r="K22" s="12">
        <f t="shared" si="1"/>
        <v>0</v>
      </c>
      <c r="L22" s="12">
        <f>COUNTIFS(Geral!R$3:R994,"Passe",Geral!A$3:A994,"Tigres",Geral!T$3:T994,A22,Geral!X$3:X994,"Sim")</f>
        <v>0</v>
      </c>
      <c r="M22" s="12">
        <f>SUMIFS(Geral!U$3:U994,Geral!R$3:R994,"Passe",Geral!A$3:A994,"Tigres",Geral!T$3:T994,A22)</f>
        <v>0</v>
      </c>
      <c r="N22" s="12">
        <f>COUNTIFS(Geral!R$3:R994,"Passe",Geral!A$3:A994,"Tigres",Geral!T$3:T994,A22,Geral!V$3:V994,"Sim")</f>
        <v>0</v>
      </c>
      <c r="O22" s="12">
        <f>COUNTIFS(Geral!R$3:R994,"Corrida",Geral!A$3:A994,"Tigres",Geral!T$3:T994,A22)</f>
        <v>0</v>
      </c>
      <c r="P22" s="12">
        <f>SUMIFS(Geral!U$3:U994,Geral!R$3:R994,"Corrida",Geral!A$3:A994,"Tigres",Geral!T$3:T994,A22)</f>
        <v>0</v>
      </c>
      <c r="Q22" s="12">
        <f>COUNTIFS(Geral!R$3:R994,"Corrida",Geral!A$3:A994,"Tigres",Geral!T$3:T994,A22,Geral!V$3:V994,"Sim")</f>
        <v>0</v>
      </c>
      <c r="R22" s="14"/>
      <c r="S22" s="14"/>
      <c r="T22" s="15"/>
      <c r="U22" s="15"/>
      <c r="V22" s="16">
        <f>COUNTIFS(Geral!R$3:R994,"Punt",Geral!A$3:A994,"Tigres",Geral!T$3:T994,A22)</f>
        <v>0</v>
      </c>
      <c r="W22" s="17">
        <f>SUMIFS(Geral!U$3:U994,Geral!R$3:R994,"Punt",Geral!A$3:A994,"Tigres",Geral!T$3:T994,A22)</f>
        <v>0</v>
      </c>
      <c r="X22" s="18">
        <f>COUNTIFS(Geral!AL$3:AL994,"Sim",Geral!AM$3:AM994,A22)+COUNTIFS(Geral!AL$3:AL994,"Sim",Geral!AN$3:AN994,A22)</f>
        <v>0</v>
      </c>
      <c r="Y22" s="18">
        <f>COUNTIFS(Geral!AZ$3:AZ994,"Sim",Geral!BA$3:BA994,A22)+COUNTIFS(Geral!AZ$3:AZ994,"Sim",Geral!BB$3:BB994,A22)</f>
        <v>0</v>
      </c>
      <c r="Z22" s="18">
        <f>COUNTIFS(Geral!AO$3:AO994,"Sim",Geral!AP$3:AP994,A22)+COUNTIFS(Geral!AO$3:AO994,"Sim",Geral!AQ$3:AQ994,A22)</f>
        <v>0</v>
      </c>
      <c r="AA22" s="19">
        <f>COUNTIFS(Geral!AR$3:AR994,"Sim",Geral!AS$3:AS994,A22)</f>
        <v>0</v>
      </c>
      <c r="AB22" s="19">
        <f>COUNTIFS(Geral!AX$3:AX994,"Sim",Geral!AY$3:AY994,A22)</f>
        <v>0</v>
      </c>
      <c r="AC22" s="20">
        <f>COUNTIFS(Geral!AT$3:AT994,"Sim",Geral!AU$3:AU994,A22)</f>
        <v>0</v>
      </c>
      <c r="AD22" s="20">
        <f>COUNTIFS(Geral!AV$3:AV994,"Sim",Geral!AW$3:AW994,A22)</f>
        <v>0</v>
      </c>
      <c r="AE22" s="19">
        <f>COUNTIFS(Geral!BC$3:BC994,"Sim",Geral!BD$3:BD994,A22)</f>
        <v>0</v>
      </c>
    </row>
    <row r="23" spans="1:31" ht="15.75" customHeight="1" x14ac:dyDescent="0.2">
      <c r="A23" s="11">
        <v>21</v>
      </c>
      <c r="B23" s="12">
        <f>COUNTIFS(Geral!R$3:R994,"Passe",Geral!A$3:A994,"Tigres",Geral!S$3:S994,A23)-G23</f>
        <v>0</v>
      </c>
      <c r="C23" s="12">
        <f>COUNTIFS(Geral!R$3:R994,"Passe",Geral!A$3:A994,"Tigres",Geral!S$3:S994,A23,Geral!X$3:X994,"Sim")</f>
        <v>0</v>
      </c>
      <c r="D23" s="12">
        <f t="shared" si="0"/>
        <v>0</v>
      </c>
      <c r="E23" s="12">
        <f>SUMIFS(Geral!S$1:S994,Geral!O$1:O994,"Passe",Geral!A$1:A994,"Tigres",Geral!P$1:P994,A23)</f>
        <v>0</v>
      </c>
      <c r="F23" s="12">
        <f>COUNTIFS(Geral!R$3:R994,"Passe",Geral!A$3:A994,"Tigres",Geral!S$3:S994,A23,Geral!V$3:V994,"Sim")</f>
        <v>0</v>
      </c>
      <c r="G23" s="12">
        <f>COUNTIFS(Geral!R$3:R994,"Passe",Geral!A$3:A994,"Tigres",Geral!S$3:S994,A23,Geral!W$3:W994,"Sim")</f>
        <v>0</v>
      </c>
      <c r="H23" s="13">
        <f>COUNTIFS(Geral!R$3:R994,"Sack",Geral!A$3:A994,"Tigres",Geral!S$3:S994,A23)</f>
        <v>0</v>
      </c>
      <c r="I23" s="13">
        <f>COUNTIFS(Geral!A$3:A994,"Tigres",Geral!Z$3:Z994,A23,Geral!Y$3:Y994,"Sim")</f>
        <v>0</v>
      </c>
      <c r="J23" s="13">
        <f>COUNTIFS(Geral!R$3:R994,"Passe",Geral!A$3:A994,"Tigres",Geral!T$3:T994,A23)</f>
        <v>0</v>
      </c>
      <c r="K23" s="12">
        <f t="shared" si="1"/>
        <v>0</v>
      </c>
      <c r="L23" s="12">
        <f>COUNTIFS(Geral!R$3:R994,"Passe",Geral!A$3:A994,"Tigres",Geral!T$3:T994,A23,Geral!X$3:X994,"Sim")</f>
        <v>0</v>
      </c>
      <c r="M23" s="12">
        <f>SUMIFS(Geral!U$3:U994,Geral!R$3:R994,"Passe",Geral!A$3:A994,"Tigres",Geral!T$3:T994,A23)</f>
        <v>0</v>
      </c>
      <c r="N23" s="12">
        <f>COUNTIFS(Geral!R$3:R994,"Passe",Geral!A$3:A994,"Tigres",Geral!T$3:T994,A23,Geral!V$3:V994,"Sim")</f>
        <v>0</v>
      </c>
      <c r="O23" s="12">
        <f>COUNTIFS(Geral!R$3:R994,"Corrida",Geral!A$3:A994,"Tigres",Geral!T$3:T994,A23)</f>
        <v>0</v>
      </c>
      <c r="P23" s="12">
        <f>SUMIFS(Geral!U$3:U994,Geral!R$3:R994,"Corrida",Geral!A$3:A994,"Tigres",Geral!T$3:T994,A23)</f>
        <v>0</v>
      </c>
      <c r="Q23" s="12">
        <f>COUNTIFS(Geral!R$3:R994,"Corrida",Geral!A$3:A994,"Tigres",Geral!T$3:T994,A23,Geral!V$3:V994,"Sim")</f>
        <v>0</v>
      </c>
      <c r="R23" s="14"/>
      <c r="S23" s="14"/>
      <c r="T23" s="15"/>
      <c r="U23" s="15"/>
      <c r="V23" s="16">
        <f>COUNTIFS(Geral!R$3:R994,"Punt",Geral!A$3:A994,"Tigres",Geral!T$3:T994,A23)</f>
        <v>0</v>
      </c>
      <c r="W23" s="17">
        <f>SUMIFS(Geral!U$3:U994,Geral!R$3:R994,"Punt",Geral!A$3:A994,"Tigres",Geral!T$3:T994,A23)</f>
        <v>0</v>
      </c>
      <c r="X23" s="18">
        <f>COUNTIFS(Geral!AL$3:AL994,"Sim",Geral!AM$3:AM994,A23)+COUNTIFS(Geral!AL$3:AL994,"Sim",Geral!AN$3:AN994,A23)</f>
        <v>0</v>
      </c>
      <c r="Y23" s="18">
        <f>COUNTIFS(Geral!AZ$3:AZ994,"Sim",Geral!BA$3:BA994,A23)+COUNTIFS(Geral!AZ$3:AZ994,"Sim",Geral!BB$3:BB994,A23)</f>
        <v>0</v>
      </c>
      <c r="Z23" s="18">
        <f>COUNTIFS(Geral!AO$3:AO994,"Sim",Geral!AP$3:AP994,A23)+COUNTIFS(Geral!AO$3:AO994,"Sim",Geral!AQ$3:AQ994,A23)</f>
        <v>0</v>
      </c>
      <c r="AA23" s="19">
        <f>COUNTIFS(Geral!AR$3:AR994,"Sim",Geral!AS$3:AS994,A23)</f>
        <v>0</v>
      </c>
      <c r="AB23" s="19">
        <f>COUNTIFS(Geral!AX$3:AX994,"Sim",Geral!AY$3:AY994,A23)</f>
        <v>0</v>
      </c>
      <c r="AC23" s="20">
        <f>COUNTIFS(Geral!AT$3:AT994,"Sim",Geral!AU$3:AU994,A23)</f>
        <v>0</v>
      </c>
      <c r="AD23" s="20">
        <f>COUNTIFS(Geral!AV$3:AV994,"Sim",Geral!AW$3:AW994,A23)</f>
        <v>0</v>
      </c>
      <c r="AE23" s="19">
        <f>COUNTIFS(Geral!BC$3:BC994,"Sim",Geral!BD$3:BD994,A23)</f>
        <v>0</v>
      </c>
    </row>
    <row r="24" spans="1:31" ht="15.75" customHeight="1" x14ac:dyDescent="0.2">
      <c r="A24" s="11">
        <v>22</v>
      </c>
      <c r="B24" s="12">
        <f>COUNTIFS(Geral!R$3:R994,"Passe",Geral!A$3:A994,"Tigres",Geral!S$3:S994,A24)-G24</f>
        <v>0</v>
      </c>
      <c r="C24" s="12">
        <f>COUNTIFS(Geral!R$3:R994,"Passe",Geral!A$3:A994,"Tigres",Geral!S$3:S994,A24,Geral!X$3:X994,"Sim")</f>
        <v>0</v>
      </c>
      <c r="D24" s="12">
        <f t="shared" si="0"/>
        <v>0</v>
      </c>
      <c r="E24" s="12">
        <f>SUMIFS(Geral!S$1:S994,Geral!O$1:O994,"Passe",Geral!A$1:A994,"Tigres",Geral!P$1:P994,A24)</f>
        <v>0</v>
      </c>
      <c r="F24" s="12">
        <f>COUNTIFS(Geral!R$3:R994,"Passe",Geral!A$3:A994,"Tigres",Geral!S$3:S994,A24,Geral!V$3:V994,"Sim")</f>
        <v>0</v>
      </c>
      <c r="G24" s="12">
        <f>COUNTIFS(Geral!R$3:R994,"Passe",Geral!A$3:A994,"Tigres",Geral!S$3:S994,A24,Geral!W$3:W994,"Sim")</f>
        <v>0</v>
      </c>
      <c r="H24" s="13">
        <f>COUNTIFS(Geral!R$3:R994,"Sack",Geral!A$3:A994,"Tigres",Geral!S$3:S994,A24)</f>
        <v>0</v>
      </c>
      <c r="I24" s="13">
        <f>COUNTIFS(Geral!A$3:A994,"Tigres",Geral!Z$3:Z994,A24,Geral!Y$3:Y994,"Sim")</f>
        <v>0</v>
      </c>
      <c r="J24" s="13">
        <f>COUNTIFS(Geral!R$3:R994,"Passe",Geral!A$3:A994,"Tigres",Geral!T$3:T994,A24)</f>
        <v>0</v>
      </c>
      <c r="K24" s="12">
        <f t="shared" si="1"/>
        <v>0</v>
      </c>
      <c r="L24" s="12">
        <f>COUNTIFS(Geral!R$3:R994,"Passe",Geral!A$3:A994,"Tigres",Geral!T$3:T994,A24,Geral!X$3:X994,"Sim")</f>
        <v>0</v>
      </c>
      <c r="M24" s="12">
        <f>SUMIFS(Geral!U$3:U994,Geral!R$3:R994,"Passe",Geral!A$3:A994,"Tigres",Geral!T$3:T994,A24)</f>
        <v>0</v>
      </c>
      <c r="N24" s="12">
        <f>COUNTIFS(Geral!R$3:R994,"Passe",Geral!A$3:A994,"Tigres",Geral!T$3:T994,A24,Geral!V$3:V994,"Sim")</f>
        <v>0</v>
      </c>
      <c r="O24" s="12">
        <f>COUNTIFS(Geral!R$3:R994,"Corrida",Geral!A$3:A994,"Tigres",Geral!T$3:T994,A24)</f>
        <v>0</v>
      </c>
      <c r="P24" s="12">
        <f>SUMIFS(Geral!U$3:U994,Geral!R$3:R994,"Corrida",Geral!A$3:A994,"Tigres",Geral!T$3:T994,A24)</f>
        <v>0</v>
      </c>
      <c r="Q24" s="12">
        <f>COUNTIFS(Geral!R$3:R994,"Corrida",Geral!A$3:A994,"Tigres",Geral!T$3:T994,A24,Geral!V$3:V994,"Sim")</f>
        <v>0</v>
      </c>
      <c r="R24" s="14"/>
      <c r="S24" s="14"/>
      <c r="T24" s="15"/>
      <c r="U24" s="15"/>
      <c r="V24" s="16">
        <f>COUNTIFS(Geral!R$3:R994,"Punt",Geral!A$3:A994,"Tigres",Geral!T$3:T994,A24)</f>
        <v>0</v>
      </c>
      <c r="W24" s="17">
        <f>SUMIFS(Geral!U$3:U994,Geral!R$3:R994,"Punt",Geral!A$3:A994,"Tigres",Geral!T$3:T994,A24)</f>
        <v>0</v>
      </c>
      <c r="X24" s="18">
        <f>COUNTIFS(Geral!AL$3:AL994,"Sim",Geral!AM$3:AM994,A24)+COUNTIFS(Geral!AL$3:AL994,"Sim",Geral!AN$3:AN994,A24)</f>
        <v>0</v>
      </c>
      <c r="Y24" s="18">
        <f>COUNTIFS(Geral!AZ$3:AZ994,"Sim",Geral!BA$3:BA994,A24)+COUNTIFS(Geral!AZ$3:AZ994,"Sim",Geral!BB$3:BB994,A24)</f>
        <v>0</v>
      </c>
      <c r="Z24" s="18">
        <f>COUNTIFS(Geral!AO$3:AO994,"Sim",Geral!AP$3:AP994,A24)+COUNTIFS(Geral!AO$3:AO994,"Sim",Geral!AQ$3:AQ994,A24)</f>
        <v>0</v>
      </c>
      <c r="AA24" s="19">
        <f>COUNTIFS(Geral!AR$3:AR994,"Sim",Geral!AS$3:AS994,A24)</f>
        <v>0</v>
      </c>
      <c r="AB24" s="19">
        <f>COUNTIFS(Geral!AX$3:AX994,"Sim",Geral!AY$3:AY994,A24)</f>
        <v>0</v>
      </c>
      <c r="AC24" s="20">
        <f>COUNTIFS(Geral!AT$3:AT994,"Sim",Geral!AU$3:AU994,A24)</f>
        <v>0</v>
      </c>
      <c r="AD24" s="20">
        <f>COUNTIFS(Geral!AV$3:AV994,"Sim",Geral!AW$3:AW994,A24)</f>
        <v>0</v>
      </c>
      <c r="AE24" s="19">
        <f>COUNTIFS(Geral!BC$3:BC994,"Sim",Geral!BD$3:BD994,A24)</f>
        <v>0</v>
      </c>
    </row>
    <row r="25" spans="1:31" ht="15.75" customHeight="1" x14ac:dyDescent="0.2">
      <c r="A25" s="11">
        <v>23</v>
      </c>
      <c r="B25" s="12">
        <f>COUNTIFS(Geral!R$3:R994,"Passe",Geral!A$3:A994,"Tigres",Geral!S$3:S994,A25)-G25</f>
        <v>0</v>
      </c>
      <c r="C25" s="12">
        <f>COUNTIFS(Geral!R$3:R994,"Passe",Geral!A$3:A994,"Tigres",Geral!S$3:S994,A25,Geral!X$3:X994,"Sim")</f>
        <v>0</v>
      </c>
      <c r="D25" s="12">
        <f t="shared" si="0"/>
        <v>0</v>
      </c>
      <c r="E25" s="12">
        <f>SUMIFS(Geral!S$1:S994,Geral!O$1:O994,"Passe",Geral!A$1:A994,"Tigres",Geral!P$1:P994,A25)</f>
        <v>0</v>
      </c>
      <c r="F25" s="12">
        <f>COUNTIFS(Geral!R$3:R994,"Passe",Geral!A$3:A994,"Tigres",Geral!S$3:S994,A25,Geral!V$3:V994,"Sim")</f>
        <v>0</v>
      </c>
      <c r="G25" s="12">
        <f>COUNTIFS(Geral!R$3:R994,"Passe",Geral!A$3:A994,"Tigres",Geral!S$3:S994,A25,Geral!W$3:W994,"Sim")</f>
        <v>0</v>
      </c>
      <c r="H25" s="13">
        <f>COUNTIFS(Geral!R$3:R994,"Sack",Geral!A$3:A994,"Tigres",Geral!S$3:S994,A25)</f>
        <v>0</v>
      </c>
      <c r="I25" s="13">
        <f>COUNTIFS(Geral!A$3:A994,"Tigres",Geral!Z$3:Z994,A25,Geral!Y$3:Y994,"Sim")</f>
        <v>0</v>
      </c>
      <c r="J25" s="13">
        <f>COUNTIFS(Geral!R$3:R994,"Passe",Geral!A$3:A994,"Tigres",Geral!T$3:T994,A25)</f>
        <v>0</v>
      </c>
      <c r="K25" s="12">
        <f t="shared" si="1"/>
        <v>0</v>
      </c>
      <c r="L25" s="12">
        <f>COUNTIFS(Geral!R$3:R994,"Passe",Geral!A$3:A994,"Tigres",Geral!T$3:T994,A25,Geral!X$3:X994,"Sim")</f>
        <v>0</v>
      </c>
      <c r="M25" s="12">
        <f>SUMIFS(Geral!U$3:U994,Geral!R$3:R994,"Passe",Geral!A$3:A994,"Tigres",Geral!T$3:T994,A25)</f>
        <v>0</v>
      </c>
      <c r="N25" s="12">
        <f>COUNTIFS(Geral!R$3:R994,"Passe",Geral!A$3:A994,"Tigres",Geral!T$3:T994,A25,Geral!V$3:V994,"Sim")</f>
        <v>0</v>
      </c>
      <c r="O25" s="12">
        <f>COUNTIFS(Geral!R$3:R994,"Corrida",Geral!A$3:A994,"Tigres",Geral!T$3:T994,A25)</f>
        <v>0</v>
      </c>
      <c r="P25" s="12">
        <f>SUMIFS(Geral!U$3:U994,Geral!R$3:R994,"Corrida",Geral!A$3:A994,"Tigres",Geral!T$3:T994,A25)</f>
        <v>0</v>
      </c>
      <c r="Q25" s="12">
        <f>COUNTIFS(Geral!R$3:R994,"Corrida",Geral!A$3:A994,"Tigres",Geral!T$3:T994,A25,Geral!V$3:V994,"Sim")</f>
        <v>0</v>
      </c>
      <c r="R25" s="14"/>
      <c r="S25" s="14"/>
      <c r="T25" s="15"/>
      <c r="U25" s="15"/>
      <c r="V25" s="16">
        <f>COUNTIFS(Geral!R$3:R994,"Punt",Geral!A$3:A994,"Tigres",Geral!T$3:T994,A25)</f>
        <v>0</v>
      </c>
      <c r="W25" s="17">
        <f>SUMIFS(Geral!U$3:U994,Geral!R$3:R994,"Punt",Geral!A$3:A994,"Tigres",Geral!T$3:T994,A25)</f>
        <v>0</v>
      </c>
      <c r="X25" s="18">
        <f>COUNTIFS(Geral!AL$3:AL994,"Sim",Geral!AM$3:AM994,A25)+COUNTIFS(Geral!AL$3:AL994,"Sim",Geral!AN$3:AN994,A25)</f>
        <v>0</v>
      </c>
      <c r="Y25" s="18">
        <f>COUNTIFS(Geral!AZ$3:AZ994,"Sim",Geral!BA$3:BA994,A25)+COUNTIFS(Geral!AZ$3:AZ994,"Sim",Geral!BB$3:BB994,A25)</f>
        <v>0</v>
      </c>
      <c r="Z25" s="18">
        <f>COUNTIFS(Geral!AO$3:AO994,"Sim",Geral!AP$3:AP994,A25)+COUNTIFS(Geral!AO$3:AO994,"Sim",Geral!AQ$3:AQ994,A25)</f>
        <v>0</v>
      </c>
      <c r="AA25" s="19">
        <f>COUNTIFS(Geral!AR$3:AR994,"Sim",Geral!AS$3:AS994,A25)</f>
        <v>0</v>
      </c>
      <c r="AB25" s="19">
        <f>COUNTIFS(Geral!AX$3:AX994,"Sim",Geral!AY$3:AY994,A25)</f>
        <v>0</v>
      </c>
      <c r="AC25" s="20">
        <f>COUNTIFS(Geral!AT$3:AT994,"Sim",Geral!AU$3:AU994,A25)</f>
        <v>0</v>
      </c>
      <c r="AD25" s="20">
        <f>COUNTIFS(Geral!AV$3:AV994,"Sim",Geral!AW$3:AW994,A25)</f>
        <v>0</v>
      </c>
      <c r="AE25" s="19">
        <f>COUNTIFS(Geral!BC$3:BC994,"Sim",Geral!BD$3:BD994,A25)</f>
        <v>0</v>
      </c>
    </row>
    <row r="26" spans="1:31" ht="15.75" customHeight="1" x14ac:dyDescent="0.2">
      <c r="A26" s="11">
        <v>24</v>
      </c>
      <c r="B26" s="12">
        <f>COUNTIFS(Geral!R$3:R994,"Passe",Geral!A$3:A994,"Tigres",Geral!S$3:S994,A26)-G26</f>
        <v>0</v>
      </c>
      <c r="C26" s="12">
        <f>COUNTIFS(Geral!R$3:R994,"Passe",Geral!A$3:A994,"Tigres",Geral!S$3:S994,A26,Geral!X$3:X994,"Sim")</f>
        <v>0</v>
      </c>
      <c r="D26" s="12">
        <f t="shared" si="0"/>
        <v>0</v>
      </c>
      <c r="E26" s="12">
        <f>SUMIFS(Geral!S$1:S994,Geral!O$1:O994,"Passe",Geral!A$1:A994,"Tigres",Geral!P$1:P994,A26)</f>
        <v>0</v>
      </c>
      <c r="F26" s="12">
        <f>COUNTIFS(Geral!R$3:R994,"Passe",Geral!A$3:A994,"Tigres",Geral!S$3:S994,A26,Geral!V$3:V994,"Sim")</f>
        <v>0</v>
      </c>
      <c r="G26" s="12">
        <f>COUNTIFS(Geral!R$3:R994,"Passe",Geral!A$3:A994,"Tigres",Geral!S$3:S994,A26,Geral!W$3:W994,"Sim")</f>
        <v>0</v>
      </c>
      <c r="H26" s="13">
        <f>COUNTIFS(Geral!R$3:R994,"Sack",Geral!A$3:A994,"Tigres",Geral!S$3:S994,A26)</f>
        <v>0</v>
      </c>
      <c r="I26" s="13">
        <f>COUNTIFS(Geral!A$3:A994,"Tigres",Geral!Z$3:Z994,A26,Geral!Y$3:Y994,"Sim")</f>
        <v>0</v>
      </c>
      <c r="J26" s="13">
        <f>COUNTIFS(Geral!R$3:R994,"Passe",Geral!A$3:A994,"Tigres",Geral!T$3:T994,A26)</f>
        <v>0</v>
      </c>
      <c r="K26" s="12">
        <f t="shared" si="1"/>
        <v>0</v>
      </c>
      <c r="L26" s="12">
        <f>COUNTIFS(Geral!R$3:R994,"Passe",Geral!A$3:A994,"Tigres",Geral!T$3:T994,A26,Geral!X$3:X994,"Sim")</f>
        <v>0</v>
      </c>
      <c r="M26" s="12">
        <f>SUMIFS(Geral!U$3:U994,Geral!R$3:R994,"Passe",Geral!A$3:A994,"Tigres",Geral!T$3:T994,A26)</f>
        <v>0</v>
      </c>
      <c r="N26" s="12">
        <f>COUNTIFS(Geral!R$3:R994,"Passe",Geral!A$3:A994,"Tigres",Geral!T$3:T994,A26,Geral!V$3:V994,"Sim")</f>
        <v>0</v>
      </c>
      <c r="O26" s="12">
        <f>COUNTIFS(Geral!R$3:R994,"Corrida",Geral!A$3:A994,"Tigres",Geral!T$3:T994,A26)</f>
        <v>0</v>
      </c>
      <c r="P26" s="12">
        <f>SUMIFS(Geral!U$3:U994,Geral!R$3:R994,"Corrida",Geral!A$3:A994,"Tigres",Geral!T$3:T994,A26)</f>
        <v>0</v>
      </c>
      <c r="Q26" s="12">
        <f>COUNTIFS(Geral!R$3:R994,"Corrida",Geral!A$3:A994,"Tigres",Geral!T$3:T994,A26,Geral!V$3:V994,"Sim")</f>
        <v>0</v>
      </c>
      <c r="R26" s="14"/>
      <c r="S26" s="14"/>
      <c r="T26" s="15"/>
      <c r="U26" s="15"/>
      <c r="V26" s="16">
        <f>COUNTIFS(Geral!R$3:R994,"Punt",Geral!A$3:A994,"Tigres",Geral!T$3:T994,A26)</f>
        <v>0</v>
      </c>
      <c r="W26" s="17">
        <f>SUMIFS(Geral!U$3:U994,Geral!R$3:R994,"Punt",Geral!A$3:A994,"Tigres",Geral!T$3:T994,A26)</f>
        <v>0</v>
      </c>
      <c r="X26" s="18">
        <f>COUNTIFS(Geral!AL$3:AL994,"Sim",Geral!AM$3:AM994,A26)+COUNTIFS(Geral!AL$3:AL994,"Sim",Geral!AN$3:AN994,A26)</f>
        <v>0</v>
      </c>
      <c r="Y26" s="18">
        <f>COUNTIFS(Geral!AZ$3:AZ994,"Sim",Geral!BA$3:BA994,A26)+COUNTIFS(Geral!AZ$3:AZ994,"Sim",Geral!BB$3:BB994,A26)</f>
        <v>0</v>
      </c>
      <c r="Z26" s="18">
        <f>COUNTIFS(Geral!AO$3:AO994,"Sim",Geral!AP$3:AP994,A26)+COUNTIFS(Geral!AO$3:AO994,"Sim",Geral!AQ$3:AQ994,A26)</f>
        <v>0</v>
      </c>
      <c r="AA26" s="19">
        <f>COUNTIFS(Geral!AR$3:AR994,"Sim",Geral!AS$3:AS994,A26)</f>
        <v>0</v>
      </c>
      <c r="AB26" s="19">
        <f>COUNTIFS(Geral!AX$3:AX994,"Sim",Geral!AY$3:AY994,A26)</f>
        <v>0</v>
      </c>
      <c r="AC26" s="20">
        <f>COUNTIFS(Geral!AT$3:AT994,"Sim",Geral!AU$3:AU994,A26)</f>
        <v>0</v>
      </c>
      <c r="AD26" s="20">
        <f>COUNTIFS(Geral!AV$3:AV994,"Sim",Geral!AW$3:AW994,A26)</f>
        <v>0</v>
      </c>
      <c r="AE26" s="19">
        <f>COUNTIFS(Geral!BC$3:BC994,"Sim",Geral!BD$3:BD994,A26)</f>
        <v>0</v>
      </c>
    </row>
    <row r="27" spans="1:31" ht="15.75" customHeight="1" x14ac:dyDescent="0.2">
      <c r="A27" s="11">
        <v>25</v>
      </c>
      <c r="B27" s="12">
        <f>COUNTIFS(Geral!R$3:R994,"Passe",Geral!A$3:A994,"Tigres",Geral!S$3:S994,A27)-G27</f>
        <v>0</v>
      </c>
      <c r="C27" s="12">
        <f>COUNTIFS(Geral!R$3:R994,"Passe",Geral!A$3:A994,"Tigres",Geral!S$3:S994,A27,Geral!X$3:X994,"Sim")</f>
        <v>0</v>
      </c>
      <c r="D27" s="12">
        <f t="shared" si="0"/>
        <v>0</v>
      </c>
      <c r="E27" s="12">
        <f>SUMIFS(Geral!S$1:S994,Geral!O$1:O994,"Passe",Geral!A$1:A994,"Tigres",Geral!P$1:P994,A27)</f>
        <v>0</v>
      </c>
      <c r="F27" s="12">
        <f>COUNTIFS(Geral!R$3:R994,"Passe",Geral!A$3:A994,"Tigres",Geral!S$3:S994,A27,Geral!V$3:V994,"Sim")</f>
        <v>0</v>
      </c>
      <c r="G27" s="12">
        <f>COUNTIFS(Geral!R$3:R994,"Passe",Geral!A$3:A994,"Tigres",Geral!S$3:S994,A27,Geral!W$3:W994,"Sim")</f>
        <v>0</v>
      </c>
      <c r="H27" s="13">
        <f>COUNTIFS(Geral!R$3:R994,"Sack",Geral!A$3:A994,"Tigres",Geral!S$3:S994,A27)</f>
        <v>0</v>
      </c>
      <c r="I27" s="13">
        <f>COUNTIFS(Geral!A$3:A994,"Tigres",Geral!Z$3:Z994,A27,Geral!Y$3:Y994,"Sim")</f>
        <v>0</v>
      </c>
      <c r="J27" s="13">
        <f>COUNTIFS(Geral!R$3:R994,"Passe",Geral!A$3:A994,"Tigres",Geral!T$3:T994,A27)</f>
        <v>0</v>
      </c>
      <c r="K27" s="12">
        <f t="shared" si="1"/>
        <v>0</v>
      </c>
      <c r="L27" s="12">
        <f>COUNTIFS(Geral!R$3:R994,"Passe",Geral!A$3:A994,"Tigres",Geral!T$3:T994,A27,Geral!X$3:X994,"Sim")</f>
        <v>0</v>
      </c>
      <c r="M27" s="12">
        <f>SUMIFS(Geral!U$3:U994,Geral!R$3:R994,"Passe",Geral!A$3:A994,"Tigres",Geral!T$3:T994,A27)</f>
        <v>0</v>
      </c>
      <c r="N27" s="12">
        <f>COUNTIFS(Geral!R$3:R994,"Passe",Geral!A$3:A994,"Tigres",Geral!T$3:T994,A27,Geral!V$3:V994,"Sim")</f>
        <v>0</v>
      </c>
      <c r="O27" s="12">
        <f>COUNTIFS(Geral!R$3:R994,"Corrida",Geral!A$3:A994,"Tigres",Geral!T$3:T994,A27)</f>
        <v>0</v>
      </c>
      <c r="P27" s="12">
        <f>SUMIFS(Geral!U$3:U994,Geral!R$3:R994,"Corrida",Geral!A$3:A994,"Tigres",Geral!T$3:T994,A27)</f>
        <v>0</v>
      </c>
      <c r="Q27" s="12">
        <f>COUNTIFS(Geral!R$3:R994,"Corrida",Geral!A$3:A994,"Tigres",Geral!T$3:T994,A27,Geral!V$3:V994,"Sim")</f>
        <v>0</v>
      </c>
      <c r="R27" s="14"/>
      <c r="S27" s="14"/>
      <c r="T27" s="15"/>
      <c r="U27" s="15"/>
      <c r="V27" s="16">
        <f>COUNTIFS(Geral!R$3:R994,"Punt",Geral!A$3:A994,"Tigres",Geral!T$3:T994,A27)</f>
        <v>0</v>
      </c>
      <c r="W27" s="17">
        <f>SUMIFS(Geral!U$3:U994,Geral!R$3:R994,"Punt",Geral!A$3:A994,"Tigres",Geral!T$3:T994,A27)</f>
        <v>0</v>
      </c>
      <c r="X27" s="18">
        <f>COUNTIFS(Geral!AL$3:AL994,"Sim",Geral!AM$3:AM994,A27)+COUNTIFS(Geral!AL$3:AL994,"Sim",Geral!AN$3:AN994,A27)</f>
        <v>0</v>
      </c>
      <c r="Y27" s="18">
        <f>COUNTIFS(Geral!AZ$3:AZ994,"Sim",Geral!BA$3:BA994,A27)+COUNTIFS(Geral!AZ$3:AZ994,"Sim",Geral!BB$3:BB994,A27)</f>
        <v>0</v>
      </c>
      <c r="Z27" s="18">
        <f>COUNTIFS(Geral!AO$3:AO994,"Sim",Geral!AP$3:AP994,A27)+COUNTIFS(Geral!AO$3:AO994,"Sim",Geral!AQ$3:AQ994,A27)</f>
        <v>0</v>
      </c>
      <c r="AA27" s="19">
        <f>COUNTIFS(Geral!AR$3:AR994,"Sim",Geral!AS$3:AS994,A27)</f>
        <v>0</v>
      </c>
      <c r="AB27" s="19">
        <f>COUNTIFS(Geral!AX$3:AX994,"Sim",Geral!AY$3:AY994,A27)</f>
        <v>0</v>
      </c>
      <c r="AC27" s="20">
        <f>COUNTIFS(Geral!AT$3:AT994,"Sim",Geral!AU$3:AU994,A27)</f>
        <v>0</v>
      </c>
      <c r="AD27" s="20">
        <f>COUNTIFS(Geral!AV$3:AV994,"Sim",Geral!AW$3:AW994,A27)</f>
        <v>0</v>
      </c>
      <c r="AE27" s="19">
        <f>COUNTIFS(Geral!BC$3:BC994,"Sim",Geral!BD$3:BD994,A27)</f>
        <v>0</v>
      </c>
    </row>
    <row r="28" spans="1:31" ht="15.75" customHeight="1" x14ac:dyDescent="0.2">
      <c r="A28" s="11">
        <v>26</v>
      </c>
      <c r="B28" s="12">
        <f>COUNTIFS(Geral!R$3:R994,"Passe",Geral!A$3:A994,"Tigres",Geral!S$3:S994,A28)-G28</f>
        <v>0</v>
      </c>
      <c r="C28" s="12">
        <f>COUNTIFS(Geral!R$3:R994,"Passe",Geral!A$3:A994,"Tigres",Geral!S$3:S994,A28,Geral!X$3:X994,"Sim")</f>
        <v>0</v>
      </c>
      <c r="D28" s="12">
        <f t="shared" si="0"/>
        <v>0</v>
      </c>
      <c r="E28" s="12">
        <f>SUMIFS(Geral!S$1:S994,Geral!O$1:O994,"Passe",Geral!A$1:A994,"Tigres",Geral!P$1:P994,A28)</f>
        <v>0</v>
      </c>
      <c r="F28" s="12">
        <f>COUNTIFS(Geral!R$3:R994,"Passe",Geral!A$3:A994,"Tigres",Geral!S$3:S994,A28,Geral!V$3:V994,"Sim")</f>
        <v>0</v>
      </c>
      <c r="G28" s="12">
        <f>COUNTIFS(Geral!R$3:R994,"Passe",Geral!A$3:A994,"Tigres",Geral!S$3:S994,A28,Geral!W$3:W994,"Sim")</f>
        <v>0</v>
      </c>
      <c r="H28" s="13">
        <f>COUNTIFS(Geral!R$3:R994,"Sack",Geral!A$3:A994,"Tigres",Geral!S$3:S994,A28)</f>
        <v>0</v>
      </c>
      <c r="I28" s="13">
        <f>COUNTIFS(Geral!A$3:A994,"Tigres",Geral!Z$3:Z994,A28,Geral!Y$3:Y994,"Sim")</f>
        <v>0</v>
      </c>
      <c r="J28" s="13">
        <f>COUNTIFS(Geral!R$3:R994,"Passe",Geral!A$3:A994,"Tigres",Geral!T$3:T994,A28)</f>
        <v>0</v>
      </c>
      <c r="K28" s="12">
        <f t="shared" si="1"/>
        <v>0</v>
      </c>
      <c r="L28" s="12">
        <f>COUNTIFS(Geral!R$3:R994,"Passe",Geral!A$3:A994,"Tigres",Geral!T$3:T994,A28,Geral!X$3:X994,"Sim")</f>
        <v>0</v>
      </c>
      <c r="M28" s="12">
        <f>SUMIFS(Geral!U$3:U994,Geral!R$3:R994,"Passe",Geral!A$3:A994,"Tigres",Geral!T$3:T994,A28)</f>
        <v>0</v>
      </c>
      <c r="N28" s="12">
        <f>COUNTIFS(Geral!R$3:R994,"Passe",Geral!A$3:A994,"Tigres",Geral!T$3:T994,A28,Geral!V$3:V994,"Sim")</f>
        <v>0</v>
      </c>
      <c r="O28" s="12">
        <f>COUNTIFS(Geral!R$3:R994,"Corrida",Geral!A$3:A994,"Tigres",Geral!T$3:T994,A28)</f>
        <v>0</v>
      </c>
      <c r="P28" s="12">
        <f>SUMIFS(Geral!U$3:U994,Geral!R$3:R994,"Corrida",Geral!A$3:A994,"Tigres",Geral!T$3:T994,A28)</f>
        <v>0</v>
      </c>
      <c r="Q28" s="12">
        <f>COUNTIFS(Geral!R$3:R994,"Corrida",Geral!A$3:A994,"Tigres",Geral!T$3:T994,A28,Geral!V$3:V994,"Sim")</f>
        <v>0</v>
      </c>
      <c r="R28" s="14"/>
      <c r="S28" s="14"/>
      <c r="T28" s="15"/>
      <c r="U28" s="15"/>
      <c r="V28" s="16">
        <f>COUNTIFS(Geral!R$3:R994,"Punt",Geral!A$3:A994,"Tigres",Geral!T$3:T994,A28)</f>
        <v>0</v>
      </c>
      <c r="W28" s="17">
        <f>SUMIFS(Geral!U$3:U994,Geral!R$3:R994,"Punt",Geral!A$3:A994,"Tigres",Geral!T$3:T994,A28)</f>
        <v>0</v>
      </c>
      <c r="X28" s="18">
        <f>COUNTIFS(Geral!AL$3:AL994,"Sim",Geral!AM$3:AM994,A28)+COUNTIFS(Geral!AL$3:AL994,"Sim",Geral!AN$3:AN994,A28)</f>
        <v>0</v>
      </c>
      <c r="Y28" s="18">
        <f>COUNTIFS(Geral!AZ$3:AZ994,"Sim",Geral!BA$3:BA994,A28)+COUNTIFS(Geral!AZ$3:AZ994,"Sim",Geral!BB$3:BB994,A28)</f>
        <v>0</v>
      </c>
      <c r="Z28" s="18">
        <f>COUNTIFS(Geral!AO$3:AO994,"Sim",Geral!AP$3:AP994,A28)+COUNTIFS(Geral!AO$3:AO994,"Sim",Geral!AQ$3:AQ994,A28)</f>
        <v>0</v>
      </c>
      <c r="AA28" s="19">
        <f>COUNTIFS(Geral!AR$3:AR994,"Sim",Geral!AS$3:AS994,A28)</f>
        <v>0</v>
      </c>
      <c r="AB28" s="19">
        <f>COUNTIFS(Geral!AX$3:AX994,"Sim",Geral!AY$3:AY994,A28)</f>
        <v>0</v>
      </c>
      <c r="AC28" s="20">
        <f>COUNTIFS(Geral!AT$3:AT994,"Sim",Geral!AU$3:AU994,A28)</f>
        <v>0</v>
      </c>
      <c r="AD28" s="20">
        <f>COUNTIFS(Geral!AV$3:AV994,"Sim",Geral!AW$3:AW994,A28)</f>
        <v>0</v>
      </c>
      <c r="AE28" s="19">
        <f>COUNTIFS(Geral!BC$3:BC994,"Sim",Geral!BD$3:BD994,A28)</f>
        <v>0</v>
      </c>
    </row>
    <row r="29" spans="1:31" ht="15.75" customHeight="1" x14ac:dyDescent="0.2">
      <c r="A29" s="11">
        <v>27</v>
      </c>
      <c r="B29" s="12">
        <f>COUNTIFS(Geral!R$3:R994,"Passe",Geral!A$3:A994,"Tigres",Geral!S$3:S994,A29)-G29</f>
        <v>0</v>
      </c>
      <c r="C29" s="12">
        <f>COUNTIFS(Geral!R$3:R994,"Passe",Geral!A$3:A994,"Tigres",Geral!S$3:S994,A29,Geral!X$3:X994,"Sim")</f>
        <v>0</v>
      </c>
      <c r="D29" s="12">
        <f t="shared" si="0"/>
        <v>0</v>
      </c>
      <c r="E29" s="12">
        <f>SUMIFS(Geral!S$1:S994,Geral!O$1:O994,"Passe",Geral!A$1:A994,"Tigres",Geral!P$1:P994,A29)</f>
        <v>0</v>
      </c>
      <c r="F29" s="12">
        <f>COUNTIFS(Geral!R$3:R994,"Passe",Geral!A$3:A994,"Tigres",Geral!S$3:S994,A29,Geral!V$3:V994,"Sim")</f>
        <v>0</v>
      </c>
      <c r="G29" s="12">
        <f>COUNTIFS(Geral!R$3:R994,"Passe",Geral!A$3:A994,"Tigres",Geral!S$3:S994,A29,Geral!W$3:W994,"Sim")</f>
        <v>0</v>
      </c>
      <c r="H29" s="13">
        <f>COUNTIFS(Geral!R$3:R994,"Sack",Geral!A$3:A994,"Tigres",Geral!S$3:S994,A29)</f>
        <v>0</v>
      </c>
      <c r="I29" s="13">
        <f>COUNTIFS(Geral!A$3:A994,"Tigres",Geral!Z$3:Z994,A29,Geral!Y$3:Y994,"Sim")</f>
        <v>0</v>
      </c>
      <c r="J29" s="13">
        <f>COUNTIFS(Geral!R$3:R994,"Passe",Geral!A$3:A994,"Tigres",Geral!T$3:T994,A29)</f>
        <v>0</v>
      </c>
      <c r="K29" s="12">
        <f t="shared" si="1"/>
        <v>0</v>
      </c>
      <c r="L29" s="12">
        <f>COUNTIFS(Geral!R$3:R994,"Passe",Geral!A$3:A994,"Tigres",Geral!T$3:T994,A29,Geral!X$3:X994,"Sim")</f>
        <v>0</v>
      </c>
      <c r="M29" s="12">
        <f>SUMIFS(Geral!U$3:U994,Geral!R$3:R994,"Passe",Geral!A$3:A994,"Tigres",Geral!T$3:T994,A29)</f>
        <v>0</v>
      </c>
      <c r="N29" s="12">
        <f>COUNTIFS(Geral!R$3:R994,"Passe",Geral!A$3:A994,"Tigres",Geral!T$3:T994,A29,Geral!V$3:V994,"Sim")</f>
        <v>0</v>
      </c>
      <c r="O29" s="12">
        <f>COUNTIFS(Geral!R$3:R994,"Corrida",Geral!A$3:A994,"Tigres",Geral!T$3:T994,A29)</f>
        <v>0</v>
      </c>
      <c r="P29" s="12">
        <f>SUMIFS(Geral!U$3:U994,Geral!R$3:R994,"Corrida",Geral!A$3:A994,"Tigres",Geral!T$3:T994,A29)</f>
        <v>0</v>
      </c>
      <c r="Q29" s="12">
        <f>COUNTIFS(Geral!R$3:R994,"Corrida",Geral!A$3:A994,"Tigres",Geral!T$3:T994,A29,Geral!V$3:V994,"Sim")</f>
        <v>0</v>
      </c>
      <c r="R29" s="14"/>
      <c r="S29" s="14"/>
      <c r="T29" s="15"/>
      <c r="U29" s="15"/>
      <c r="V29" s="16">
        <f>COUNTIFS(Geral!R$3:R994,"Punt",Geral!A$3:A994,"Tigres",Geral!T$3:T994,A29)</f>
        <v>0</v>
      </c>
      <c r="W29" s="17">
        <f>SUMIFS(Geral!U$3:U994,Geral!R$3:R994,"Punt",Geral!A$3:A994,"Tigres",Geral!T$3:T994,A29)</f>
        <v>0</v>
      </c>
      <c r="X29" s="18">
        <f>COUNTIFS(Geral!AL$3:AL994,"Sim",Geral!AM$3:AM994,A29)+COUNTIFS(Geral!AL$3:AL994,"Sim",Geral!AN$3:AN994,A29)</f>
        <v>0</v>
      </c>
      <c r="Y29" s="18">
        <f>COUNTIFS(Geral!AZ$3:AZ994,"Sim",Geral!BA$3:BA994,A29)+COUNTIFS(Geral!AZ$3:AZ994,"Sim",Geral!BB$3:BB994,A29)</f>
        <v>0</v>
      </c>
      <c r="Z29" s="18">
        <f>COUNTIFS(Geral!AO$3:AO994,"Sim",Geral!AP$3:AP994,A29)+COUNTIFS(Geral!AO$3:AO994,"Sim",Geral!AQ$3:AQ994,A29)</f>
        <v>0</v>
      </c>
      <c r="AA29" s="19">
        <f>COUNTIFS(Geral!AR$3:AR994,"Sim",Geral!AS$3:AS994,A29)</f>
        <v>0</v>
      </c>
      <c r="AB29" s="19">
        <f>COUNTIFS(Geral!AX$3:AX994,"Sim",Geral!AY$3:AY994,A29)</f>
        <v>0</v>
      </c>
      <c r="AC29" s="20">
        <f>COUNTIFS(Geral!AT$3:AT994,"Sim",Geral!AU$3:AU994,A29)</f>
        <v>0</v>
      </c>
      <c r="AD29" s="20">
        <f>COUNTIFS(Geral!AV$3:AV994,"Sim",Geral!AW$3:AW994,A29)</f>
        <v>0</v>
      </c>
      <c r="AE29" s="19">
        <f>COUNTIFS(Geral!BC$3:BC994,"Sim",Geral!BD$3:BD994,A29)</f>
        <v>0</v>
      </c>
    </row>
    <row r="30" spans="1:31" ht="15.75" customHeight="1" x14ac:dyDescent="0.2">
      <c r="A30" s="11">
        <v>28</v>
      </c>
      <c r="B30" s="12">
        <f>COUNTIFS(Geral!R$3:R994,"Passe",Geral!A$3:A994,"Tigres",Geral!S$3:S994,A30)-G30</f>
        <v>0</v>
      </c>
      <c r="C30" s="12">
        <f>COUNTIFS(Geral!R$3:R994,"Passe",Geral!A$3:A994,"Tigres",Geral!S$3:S994,A30,Geral!X$3:X994,"Sim")</f>
        <v>0</v>
      </c>
      <c r="D30" s="12">
        <f t="shared" si="0"/>
        <v>0</v>
      </c>
      <c r="E30" s="12">
        <f>SUMIFS(Geral!S$1:S994,Geral!O$1:O994,"Passe",Geral!A$1:A994,"Tigres",Geral!P$1:P994,A30)</f>
        <v>0</v>
      </c>
      <c r="F30" s="12">
        <f>COUNTIFS(Geral!R$3:R994,"Passe",Geral!A$3:A994,"Tigres",Geral!S$3:S994,A30,Geral!V$3:V994,"Sim")</f>
        <v>0</v>
      </c>
      <c r="G30" s="12">
        <f>COUNTIFS(Geral!R$3:R994,"Passe",Geral!A$3:A994,"Tigres",Geral!S$3:S994,A30,Geral!W$3:W994,"Sim")</f>
        <v>0</v>
      </c>
      <c r="H30" s="13">
        <f>COUNTIFS(Geral!R$3:R994,"Sack",Geral!A$3:A994,"Tigres",Geral!S$3:S994,A30)</f>
        <v>0</v>
      </c>
      <c r="I30" s="13">
        <f>COUNTIFS(Geral!A$3:A994,"Tigres",Geral!Z$3:Z994,A30,Geral!Y$3:Y994,"Sim")</f>
        <v>0</v>
      </c>
      <c r="J30" s="13">
        <f>COUNTIFS(Geral!R$3:R994,"Passe",Geral!A$3:A994,"Tigres",Geral!T$3:T994,A30)</f>
        <v>0</v>
      </c>
      <c r="K30" s="12">
        <f t="shared" si="1"/>
        <v>0</v>
      </c>
      <c r="L30" s="12">
        <f>COUNTIFS(Geral!R$3:R994,"Passe",Geral!A$3:A994,"Tigres",Geral!T$3:T994,A30,Geral!X$3:X994,"Sim")</f>
        <v>0</v>
      </c>
      <c r="M30" s="12">
        <f>SUMIFS(Geral!U$3:U994,Geral!R$3:R994,"Passe",Geral!A$3:A994,"Tigres",Geral!T$3:T994,A30)</f>
        <v>0</v>
      </c>
      <c r="N30" s="12">
        <f>COUNTIFS(Geral!R$3:R994,"Passe",Geral!A$3:A994,"Tigres",Geral!T$3:T994,A30,Geral!V$3:V994,"Sim")</f>
        <v>0</v>
      </c>
      <c r="O30" s="12">
        <f>COUNTIFS(Geral!R$3:R994,"Corrida",Geral!A$3:A994,"Tigres",Geral!T$3:T994,A30)</f>
        <v>0</v>
      </c>
      <c r="P30" s="12">
        <f>SUMIFS(Geral!U$3:U994,Geral!R$3:R994,"Corrida",Geral!A$3:A994,"Tigres",Geral!T$3:T994,A30)</f>
        <v>0</v>
      </c>
      <c r="Q30" s="12">
        <f>COUNTIFS(Geral!R$3:R994,"Corrida",Geral!A$3:A994,"Tigres",Geral!T$3:T994,A30,Geral!V$3:V994,"Sim")</f>
        <v>0</v>
      </c>
      <c r="R30" s="14"/>
      <c r="S30" s="14"/>
      <c r="T30" s="15"/>
      <c r="U30" s="15"/>
      <c r="V30" s="16">
        <f>COUNTIFS(Geral!R$3:R994,"Punt",Geral!A$3:A994,"Tigres",Geral!T$3:T994,A30)</f>
        <v>0</v>
      </c>
      <c r="W30" s="17">
        <f>SUMIFS(Geral!U$3:U994,Geral!R$3:R994,"Punt",Geral!A$3:A994,"Tigres",Geral!T$3:T994,A30)</f>
        <v>0</v>
      </c>
      <c r="X30" s="18">
        <f>COUNTIFS(Geral!AL$3:AL994,"Sim",Geral!AM$3:AM994,A30)+COUNTIFS(Geral!AL$3:AL994,"Sim",Geral!AN$3:AN994,A30)</f>
        <v>0</v>
      </c>
      <c r="Y30" s="18">
        <f>COUNTIFS(Geral!AZ$3:AZ994,"Sim",Geral!BA$3:BA994,A30)+COUNTIFS(Geral!AZ$3:AZ994,"Sim",Geral!BB$3:BB994,A30)</f>
        <v>0</v>
      </c>
      <c r="Z30" s="18">
        <f>COUNTIFS(Geral!AO$3:AO994,"Sim",Geral!AP$3:AP994,A30)+COUNTIFS(Geral!AO$3:AO994,"Sim",Geral!AQ$3:AQ994,A30)</f>
        <v>0</v>
      </c>
      <c r="AA30" s="19">
        <f>COUNTIFS(Geral!AR$3:AR994,"Sim",Geral!AS$3:AS994,A30)</f>
        <v>0</v>
      </c>
      <c r="AB30" s="19">
        <f>COUNTIFS(Geral!AX$3:AX994,"Sim",Geral!AY$3:AY994,A30)</f>
        <v>0</v>
      </c>
      <c r="AC30" s="20">
        <f>COUNTIFS(Geral!AT$3:AT994,"Sim",Geral!AU$3:AU994,A30)</f>
        <v>0</v>
      </c>
      <c r="AD30" s="20">
        <f>COUNTIFS(Geral!AV$3:AV994,"Sim",Geral!AW$3:AW994,A30)</f>
        <v>0</v>
      </c>
      <c r="AE30" s="19">
        <f>COUNTIFS(Geral!BC$3:BC994,"Sim",Geral!BD$3:BD994,A30)</f>
        <v>0</v>
      </c>
    </row>
    <row r="31" spans="1:31" ht="15.75" customHeight="1" x14ac:dyDescent="0.2">
      <c r="A31" s="11">
        <v>29</v>
      </c>
      <c r="B31" s="12">
        <f>COUNTIFS(Geral!R$3:R994,"Passe",Geral!A$3:A994,"Tigres",Geral!S$3:S994,A31)-G31</f>
        <v>0</v>
      </c>
      <c r="C31" s="12">
        <f>COUNTIFS(Geral!R$3:R994,"Passe",Geral!A$3:A994,"Tigres",Geral!S$3:S994,A31,Geral!X$3:X994,"Sim")</f>
        <v>0</v>
      </c>
      <c r="D31" s="12">
        <f t="shared" si="0"/>
        <v>0</v>
      </c>
      <c r="E31" s="12">
        <f>SUMIFS(Geral!S$1:S994,Geral!O$1:O994,"Passe",Geral!A$1:A994,"Tigres",Geral!P$1:P994,A31)</f>
        <v>0</v>
      </c>
      <c r="F31" s="12">
        <f>COUNTIFS(Geral!R$3:R994,"Passe",Geral!A$3:A994,"Tigres",Geral!S$3:S994,A31,Geral!V$3:V994,"Sim")</f>
        <v>0</v>
      </c>
      <c r="G31" s="12">
        <f>COUNTIFS(Geral!R$3:R994,"Passe",Geral!A$3:A994,"Tigres",Geral!S$3:S994,A31,Geral!W$3:W994,"Sim")</f>
        <v>0</v>
      </c>
      <c r="H31" s="13">
        <f>COUNTIFS(Geral!R$3:R994,"Sack",Geral!A$3:A994,"Tigres",Geral!S$3:S994,A31)</f>
        <v>0</v>
      </c>
      <c r="I31" s="13">
        <f>COUNTIFS(Geral!A$3:A994,"Tigres",Geral!Z$3:Z994,A31,Geral!Y$3:Y994,"Sim")</f>
        <v>0</v>
      </c>
      <c r="J31" s="13">
        <f>COUNTIFS(Geral!R$3:R994,"Passe",Geral!A$3:A994,"Tigres",Geral!T$3:T994,A31)</f>
        <v>0</v>
      </c>
      <c r="K31" s="12">
        <f t="shared" si="1"/>
        <v>0</v>
      </c>
      <c r="L31" s="12">
        <f>COUNTIFS(Geral!R$3:R994,"Passe",Geral!A$3:A994,"Tigres",Geral!T$3:T994,A31,Geral!X$3:X994,"Sim")</f>
        <v>0</v>
      </c>
      <c r="M31" s="12">
        <f>SUMIFS(Geral!U$3:U994,Geral!R$3:R994,"Passe",Geral!A$3:A994,"Tigres",Geral!T$3:T994,A31)</f>
        <v>0</v>
      </c>
      <c r="N31" s="12">
        <f>COUNTIFS(Geral!R$3:R994,"Passe",Geral!A$3:A994,"Tigres",Geral!T$3:T994,A31,Geral!V$3:V994,"Sim")</f>
        <v>0</v>
      </c>
      <c r="O31" s="12">
        <f>COUNTIFS(Geral!R$3:R994,"Corrida",Geral!A$3:A994,"Tigres",Geral!T$3:T994,A31)</f>
        <v>0</v>
      </c>
      <c r="P31" s="12">
        <f>SUMIFS(Geral!U$3:U994,Geral!R$3:R994,"Corrida",Geral!A$3:A994,"Tigres",Geral!T$3:T994,A31)</f>
        <v>0</v>
      </c>
      <c r="Q31" s="12">
        <f>COUNTIFS(Geral!R$3:R994,"Corrida",Geral!A$3:A994,"Tigres",Geral!T$3:T994,A31,Geral!V$3:V994,"Sim")</f>
        <v>0</v>
      </c>
      <c r="R31" s="14"/>
      <c r="S31" s="14"/>
      <c r="T31" s="15"/>
      <c r="U31" s="15"/>
      <c r="V31" s="16">
        <f>COUNTIFS(Geral!R$3:R994,"Punt",Geral!A$3:A994,"Tigres",Geral!T$3:T994,A31)</f>
        <v>0</v>
      </c>
      <c r="W31" s="17">
        <f>SUMIFS(Geral!U$3:U994,Geral!R$3:R994,"Punt",Geral!A$3:A994,"Tigres",Geral!T$3:T994,A31)</f>
        <v>0</v>
      </c>
      <c r="X31" s="18">
        <f>COUNTIFS(Geral!AL$3:AL994,"Sim",Geral!AM$3:AM994,A31)+COUNTIFS(Geral!AL$3:AL994,"Sim",Geral!AN$3:AN994,A31)</f>
        <v>0</v>
      </c>
      <c r="Y31" s="18">
        <f>COUNTIFS(Geral!AZ$3:AZ994,"Sim",Geral!BA$3:BA994,A31)+COUNTIFS(Geral!AZ$3:AZ994,"Sim",Geral!BB$3:BB994,A31)</f>
        <v>1</v>
      </c>
      <c r="Z31" s="18">
        <f>COUNTIFS(Geral!AO$3:AO994,"Sim",Geral!AP$3:AP994,A31)+COUNTIFS(Geral!AO$3:AO994,"Sim",Geral!AQ$3:AQ994,A31)</f>
        <v>0</v>
      </c>
      <c r="AA31" s="19">
        <f>COUNTIFS(Geral!AR$3:AR994,"Sim",Geral!AS$3:AS994,A31)</f>
        <v>0</v>
      </c>
      <c r="AB31" s="19">
        <f>COUNTIFS(Geral!AX$3:AX994,"Sim",Geral!AY$3:AY994,A31)</f>
        <v>0</v>
      </c>
      <c r="AC31" s="20">
        <f>COUNTIFS(Geral!AT$3:AT994,"Sim",Geral!AU$3:AU994,A31)</f>
        <v>0</v>
      </c>
      <c r="AD31" s="20">
        <f>COUNTIFS(Geral!AV$3:AV994,"Sim",Geral!AW$3:AW994,A31)</f>
        <v>0</v>
      </c>
      <c r="AE31" s="19">
        <f>COUNTIFS(Geral!BC$3:BC994,"Sim",Geral!BD$3:BD994,A31)</f>
        <v>0</v>
      </c>
    </row>
    <row r="32" spans="1:31" ht="15.75" customHeight="1" x14ac:dyDescent="0.2">
      <c r="A32" s="11">
        <v>30</v>
      </c>
      <c r="B32" s="12">
        <f>COUNTIFS(Geral!R$3:R994,"Passe",Geral!A$3:A994,"Tigres",Geral!S$3:S994,A32)-G32</f>
        <v>0</v>
      </c>
      <c r="C32" s="12">
        <f>COUNTIFS(Geral!R$3:R994,"Passe",Geral!A$3:A994,"Tigres",Geral!S$3:S994,A32,Geral!X$3:X994,"Sim")</f>
        <v>0</v>
      </c>
      <c r="D32" s="12">
        <f t="shared" si="0"/>
        <v>0</v>
      </c>
      <c r="E32" s="12">
        <f>SUMIFS(Geral!S$1:S994,Geral!O$1:O994,"Passe",Geral!A$1:A994,"Tigres",Geral!P$1:P994,A32)</f>
        <v>0</v>
      </c>
      <c r="F32" s="12">
        <f>COUNTIFS(Geral!R$3:R994,"Passe",Geral!A$3:A994,"Tigres",Geral!S$3:S994,A32,Geral!V$3:V994,"Sim")</f>
        <v>0</v>
      </c>
      <c r="G32" s="12">
        <f>COUNTIFS(Geral!R$3:R994,"Passe",Geral!A$3:A994,"Tigres",Geral!S$3:S994,A32,Geral!W$3:W994,"Sim")</f>
        <v>0</v>
      </c>
      <c r="H32" s="13">
        <f>COUNTIFS(Geral!R$3:R994,"Sack",Geral!A$3:A994,"Tigres",Geral!S$3:S994,A32)</f>
        <v>0</v>
      </c>
      <c r="I32" s="13">
        <f>COUNTIFS(Geral!A$3:A994,"Tigres",Geral!Z$3:Z994,A32,Geral!Y$3:Y994,"Sim")</f>
        <v>0</v>
      </c>
      <c r="J32" s="13">
        <f>COUNTIFS(Geral!R$3:R994,"Passe",Geral!A$3:A994,"Tigres",Geral!T$3:T994,A32)</f>
        <v>0</v>
      </c>
      <c r="K32" s="12">
        <f t="shared" si="1"/>
        <v>0</v>
      </c>
      <c r="L32" s="12">
        <f>COUNTIFS(Geral!R$3:R994,"Passe",Geral!A$3:A994,"Tigres",Geral!T$3:T994,A32,Geral!X$3:X994,"Sim")</f>
        <v>0</v>
      </c>
      <c r="M32" s="12">
        <f>SUMIFS(Geral!U$3:U994,Geral!R$3:R994,"Passe",Geral!A$3:A994,"Tigres",Geral!T$3:T994,A32)</f>
        <v>0</v>
      </c>
      <c r="N32" s="12">
        <f>COUNTIFS(Geral!R$3:R994,"Passe",Geral!A$3:A994,"Tigres",Geral!T$3:T994,A32,Geral!V$3:V994,"Sim")</f>
        <v>0</v>
      </c>
      <c r="O32" s="12">
        <f>COUNTIFS(Geral!R$3:R994,"Corrida",Geral!A$3:A994,"Tigres",Geral!T$3:T994,A32)</f>
        <v>0</v>
      </c>
      <c r="P32" s="12">
        <f>SUMIFS(Geral!U$3:U994,Geral!R$3:R994,"Corrida",Geral!A$3:A994,"Tigres",Geral!T$3:T994,A32)</f>
        <v>0</v>
      </c>
      <c r="Q32" s="12">
        <f>COUNTIFS(Geral!R$3:R994,"Corrida",Geral!A$3:A994,"Tigres",Geral!T$3:T994,A32,Geral!V$3:V994,"Sim")</f>
        <v>0</v>
      </c>
      <c r="R32" s="14"/>
      <c r="S32" s="14"/>
      <c r="T32" s="15"/>
      <c r="U32" s="15"/>
      <c r="V32" s="16">
        <f>COUNTIFS(Geral!R$3:R994,"Punt",Geral!A$3:A994,"Tigres",Geral!T$3:T994,A32)</f>
        <v>0</v>
      </c>
      <c r="W32" s="17">
        <f>SUMIFS(Geral!U$3:U994,Geral!R$3:R994,"Punt",Geral!A$3:A994,"Tigres",Geral!T$3:T994,A32)</f>
        <v>0</v>
      </c>
      <c r="X32" s="18">
        <f>COUNTIFS(Geral!AL$3:AL994,"Sim",Geral!AM$3:AM994,A32)+COUNTIFS(Geral!AL$3:AL994,"Sim",Geral!AN$3:AN994,A32)</f>
        <v>0</v>
      </c>
      <c r="Y32" s="18">
        <f>COUNTIFS(Geral!AZ$3:AZ994,"Sim",Geral!BA$3:BA994,A32)+COUNTIFS(Geral!AZ$3:AZ994,"Sim",Geral!BB$3:BB994,A32)</f>
        <v>0</v>
      </c>
      <c r="Z32" s="18">
        <f>COUNTIFS(Geral!AO$3:AO994,"Sim",Geral!AP$3:AP994,A32)+COUNTIFS(Geral!AO$3:AO994,"Sim",Geral!AQ$3:AQ994,A32)</f>
        <v>0</v>
      </c>
      <c r="AA32" s="19">
        <f>COUNTIFS(Geral!AR$3:AR994,"Sim",Geral!AS$3:AS994,A32)</f>
        <v>0</v>
      </c>
      <c r="AB32" s="19">
        <f>COUNTIFS(Geral!AX$3:AX994,"Sim",Geral!AY$3:AY994,A32)</f>
        <v>0</v>
      </c>
      <c r="AC32" s="20">
        <f>COUNTIFS(Geral!AT$3:AT994,"Sim",Geral!AU$3:AU994,A32)</f>
        <v>0</v>
      </c>
      <c r="AD32" s="20">
        <f>COUNTIFS(Geral!AV$3:AV994,"Sim",Geral!AW$3:AW994,A32)</f>
        <v>0</v>
      </c>
      <c r="AE32" s="19">
        <f>COUNTIFS(Geral!BC$3:BC994,"Sim",Geral!BD$3:BD994,A32)</f>
        <v>0</v>
      </c>
    </row>
    <row r="33" spans="1:31" ht="15.75" customHeight="1" x14ac:dyDescent="0.2">
      <c r="A33" s="11">
        <v>31</v>
      </c>
      <c r="B33" s="12">
        <f>COUNTIFS(Geral!R$3:R994,"Passe",Geral!A$3:A994,"Tigres",Geral!S$3:S994,A33)-G33</f>
        <v>0</v>
      </c>
      <c r="C33" s="12">
        <f>COUNTIFS(Geral!R$3:R994,"Passe",Geral!A$3:A994,"Tigres",Geral!S$3:S994,A33,Geral!X$3:X994,"Sim")</f>
        <v>0</v>
      </c>
      <c r="D33" s="12">
        <f t="shared" si="0"/>
        <v>0</v>
      </c>
      <c r="E33" s="12">
        <f>SUMIFS(Geral!S$1:S994,Geral!O$1:O994,"Passe",Geral!A$1:A994,"Tigres",Geral!P$1:P994,A33)</f>
        <v>0</v>
      </c>
      <c r="F33" s="12">
        <f>COUNTIFS(Geral!R$3:R994,"Passe",Geral!A$3:A994,"Tigres",Geral!S$3:S994,A33,Geral!V$3:V994,"Sim")</f>
        <v>0</v>
      </c>
      <c r="G33" s="12">
        <f>COUNTIFS(Geral!R$3:R994,"Passe",Geral!A$3:A994,"Tigres",Geral!S$3:S994,A33,Geral!W$3:W994,"Sim")</f>
        <v>0</v>
      </c>
      <c r="H33" s="13">
        <f>COUNTIFS(Geral!R$3:R994,"Sack",Geral!A$3:A994,"Tigres",Geral!S$3:S994,A33)</f>
        <v>0</v>
      </c>
      <c r="I33" s="13">
        <f>COUNTIFS(Geral!A$3:A994,"Tigres",Geral!Z$3:Z994,A33,Geral!Y$3:Y994,"Sim")</f>
        <v>0</v>
      </c>
      <c r="J33" s="13">
        <f>COUNTIFS(Geral!R$3:R994,"Passe",Geral!A$3:A994,"Tigres",Geral!T$3:T994,A33)</f>
        <v>0</v>
      </c>
      <c r="K33" s="12">
        <f t="shared" si="1"/>
        <v>0</v>
      </c>
      <c r="L33" s="12">
        <f>COUNTIFS(Geral!R$3:R994,"Passe",Geral!A$3:A994,"Tigres",Geral!T$3:T994,A33,Geral!X$3:X994,"Sim")</f>
        <v>0</v>
      </c>
      <c r="M33" s="12">
        <f>SUMIFS(Geral!U$3:U994,Geral!R$3:R994,"Passe",Geral!A$3:A994,"Tigres",Geral!T$3:T994,A33)</f>
        <v>0</v>
      </c>
      <c r="N33" s="12">
        <f>COUNTIFS(Geral!R$3:R994,"Passe",Geral!A$3:A994,"Tigres",Geral!T$3:T994,A33,Geral!V$3:V994,"Sim")</f>
        <v>0</v>
      </c>
      <c r="O33" s="12">
        <f>COUNTIFS(Geral!R$3:R994,"Corrida",Geral!A$3:A994,"Tigres",Geral!T$3:T994,A33)</f>
        <v>0</v>
      </c>
      <c r="P33" s="12">
        <f>SUMIFS(Geral!U$3:U994,Geral!R$3:R994,"Corrida",Geral!A$3:A994,"Tigres",Geral!T$3:T994,A33)</f>
        <v>0</v>
      </c>
      <c r="Q33" s="12">
        <f>COUNTIFS(Geral!R$3:R994,"Corrida",Geral!A$3:A994,"Tigres",Geral!T$3:T994,A33,Geral!V$3:V994,"Sim")</f>
        <v>0</v>
      </c>
      <c r="R33" s="14"/>
      <c r="S33" s="14"/>
      <c r="T33" s="15"/>
      <c r="U33" s="15"/>
      <c r="V33" s="16">
        <f>COUNTIFS(Geral!R$3:R994,"Punt",Geral!A$3:A994,"Tigres",Geral!T$3:T994,A33)</f>
        <v>0</v>
      </c>
      <c r="W33" s="17">
        <f>SUMIFS(Geral!U$3:U994,Geral!R$3:R994,"Punt",Geral!A$3:A994,"Tigres",Geral!T$3:T994,A33)</f>
        <v>0</v>
      </c>
      <c r="X33" s="18">
        <f>COUNTIFS(Geral!AL$3:AL994,"Sim",Geral!AM$3:AM994,A33)+COUNTIFS(Geral!AL$3:AL994,"Sim",Geral!AN$3:AN994,A33)</f>
        <v>0</v>
      </c>
      <c r="Y33" s="18">
        <f>COUNTIFS(Geral!AZ$3:AZ994,"Sim",Geral!BA$3:BA994,A33)+COUNTIFS(Geral!AZ$3:AZ994,"Sim",Geral!BB$3:BB994,A33)</f>
        <v>0</v>
      </c>
      <c r="Z33" s="18">
        <f>COUNTIFS(Geral!AO$3:AO994,"Sim",Geral!AP$3:AP994,A33)+COUNTIFS(Geral!AO$3:AO994,"Sim",Geral!AQ$3:AQ994,A33)</f>
        <v>0</v>
      </c>
      <c r="AA33" s="19">
        <f>COUNTIFS(Geral!AR$3:AR994,"Sim",Geral!AS$3:AS994,A33)</f>
        <v>0</v>
      </c>
      <c r="AB33" s="19">
        <f>COUNTIFS(Geral!AX$3:AX994,"Sim",Geral!AY$3:AY994,A33)</f>
        <v>0</v>
      </c>
      <c r="AC33" s="20">
        <f>COUNTIFS(Geral!AT$3:AT994,"Sim",Geral!AU$3:AU994,A33)</f>
        <v>0</v>
      </c>
      <c r="AD33" s="20">
        <f>COUNTIFS(Geral!AV$3:AV994,"Sim",Geral!AW$3:AW994,A33)</f>
        <v>0</v>
      </c>
      <c r="AE33" s="19">
        <f>COUNTIFS(Geral!BC$3:BC994,"Sim",Geral!BD$3:BD994,A33)</f>
        <v>0</v>
      </c>
    </row>
    <row r="34" spans="1:31" ht="15.75" customHeight="1" x14ac:dyDescent="0.2">
      <c r="A34" s="11">
        <v>32</v>
      </c>
      <c r="B34" s="12">
        <f>COUNTIFS(Geral!R$3:R994,"Passe",Geral!A$3:A994,"Tigres",Geral!S$3:S994,A34)-G34</f>
        <v>0</v>
      </c>
      <c r="C34" s="12">
        <f>COUNTIFS(Geral!R$3:R994,"Passe",Geral!A$3:A994,"Tigres",Geral!S$3:S994,A34,Geral!X$3:X994,"Sim")</f>
        <v>0</v>
      </c>
      <c r="D34" s="12">
        <f t="shared" si="0"/>
        <v>0</v>
      </c>
      <c r="E34" s="12">
        <f>SUMIFS(Geral!S$1:S994,Geral!O$1:O994,"Passe",Geral!A$1:A994,"Tigres",Geral!P$1:P994,A34)</f>
        <v>0</v>
      </c>
      <c r="F34" s="12">
        <f>COUNTIFS(Geral!R$3:R994,"Passe",Geral!A$3:A994,"Tigres",Geral!S$3:S994,A34,Geral!V$3:V994,"Sim")</f>
        <v>0</v>
      </c>
      <c r="G34" s="12">
        <f>COUNTIFS(Geral!R$3:R994,"Passe",Geral!A$3:A994,"Tigres",Geral!S$3:S994,A34,Geral!W$3:W994,"Sim")</f>
        <v>0</v>
      </c>
      <c r="H34" s="13">
        <f>COUNTIFS(Geral!R$3:R994,"Sack",Geral!A$3:A994,"Tigres",Geral!S$3:S994,A34)</f>
        <v>0</v>
      </c>
      <c r="I34" s="13">
        <f>COUNTIFS(Geral!A$3:A994,"Tigres",Geral!Z$3:Z994,A34,Geral!Y$3:Y994,"Sim")</f>
        <v>0</v>
      </c>
      <c r="J34" s="13">
        <f>COUNTIFS(Geral!R$3:R994,"Passe",Geral!A$3:A994,"Tigres",Geral!T$3:T994,A34)</f>
        <v>1</v>
      </c>
      <c r="K34" s="12">
        <f t="shared" si="1"/>
        <v>0</v>
      </c>
      <c r="L34" s="12">
        <f>COUNTIFS(Geral!R$3:R994,"Passe",Geral!A$3:A994,"Tigres",Geral!T$3:T994,A34,Geral!X$3:X994,"Sim")</f>
        <v>1</v>
      </c>
      <c r="M34" s="12">
        <f>SUMIFS(Geral!U$3:U994,Geral!R$3:R994,"Passe",Geral!A$3:A994,"Tigres",Geral!T$3:T994,A34)</f>
        <v>0</v>
      </c>
      <c r="N34" s="12">
        <f>COUNTIFS(Geral!R$3:R994,"Passe",Geral!A$3:A994,"Tigres",Geral!T$3:T994,A34,Geral!V$3:V994,"Sim")</f>
        <v>0</v>
      </c>
      <c r="O34" s="12">
        <f>COUNTIFS(Geral!R$3:R994,"Corrida",Geral!A$3:A994,"Tigres",Geral!T$3:T994,A34)</f>
        <v>2</v>
      </c>
      <c r="P34" s="12">
        <f>SUMIFS(Geral!U$3:U994,Geral!R$3:R994,"Corrida",Geral!A$3:A994,"Tigres",Geral!T$3:T994,A34)</f>
        <v>4</v>
      </c>
      <c r="Q34" s="12">
        <f>COUNTIFS(Geral!R$3:R994,"Corrida",Geral!A$3:A994,"Tigres",Geral!T$3:T994,A34,Geral!V$3:V994,"Sim")</f>
        <v>0</v>
      </c>
      <c r="R34" s="14"/>
      <c r="S34" s="14"/>
      <c r="T34" s="15"/>
      <c r="U34" s="15"/>
      <c r="V34" s="16">
        <f>COUNTIFS(Geral!R$3:R994,"Punt",Geral!A$3:A994,"Tigres",Geral!T$3:T994,A34)</f>
        <v>0</v>
      </c>
      <c r="W34" s="17">
        <f>SUMIFS(Geral!U$3:U994,Geral!R$3:R994,"Punt",Geral!A$3:A994,"Tigres",Geral!T$3:T994,A34)</f>
        <v>0</v>
      </c>
      <c r="X34" s="18">
        <f>COUNTIFS(Geral!AL$3:AL994,"Sim",Geral!AM$3:AM994,A34)+COUNTIFS(Geral!AL$3:AL994,"Sim",Geral!AN$3:AN994,A34)</f>
        <v>0</v>
      </c>
      <c r="Y34" s="18">
        <f>COUNTIFS(Geral!AZ$3:AZ994,"Sim",Geral!BA$3:BA994,A34)+COUNTIFS(Geral!AZ$3:AZ994,"Sim",Geral!BB$3:BB994,A34)</f>
        <v>0</v>
      </c>
      <c r="Z34" s="18">
        <f>COUNTIFS(Geral!AO$3:AO994,"Sim",Geral!AP$3:AP994,A34)+COUNTIFS(Geral!AO$3:AO994,"Sim",Geral!AQ$3:AQ994,A34)</f>
        <v>0</v>
      </c>
      <c r="AA34" s="19">
        <f>COUNTIFS(Geral!AR$3:AR994,"Sim",Geral!AS$3:AS994,A34)</f>
        <v>0</v>
      </c>
      <c r="AB34" s="19">
        <f>COUNTIFS(Geral!AX$3:AX994,"Sim",Geral!AY$3:AY994,A34)</f>
        <v>0</v>
      </c>
      <c r="AC34" s="20">
        <f>COUNTIFS(Geral!AT$3:AT994,"Sim",Geral!AU$3:AU994,A34)</f>
        <v>0</v>
      </c>
      <c r="AD34" s="20">
        <f>COUNTIFS(Geral!AV$3:AV994,"Sim",Geral!AW$3:AW994,A34)</f>
        <v>0</v>
      </c>
      <c r="AE34" s="19">
        <f>COUNTIFS(Geral!BC$3:BC994,"Sim",Geral!BD$3:BD994,A34)</f>
        <v>0</v>
      </c>
    </row>
    <row r="35" spans="1:31" ht="15.75" customHeight="1" x14ac:dyDescent="0.2">
      <c r="A35" s="11">
        <v>33</v>
      </c>
      <c r="B35" s="12">
        <f>COUNTIFS(Geral!R$3:R994,"Passe",Geral!A$3:A994,"Tigres",Geral!S$3:S994,A35)-G35</f>
        <v>0</v>
      </c>
      <c r="C35" s="12">
        <f>COUNTIFS(Geral!R$3:R994,"Passe",Geral!A$3:A994,"Tigres",Geral!S$3:S994,A35,Geral!X$3:X994,"Sim")</f>
        <v>0</v>
      </c>
      <c r="D35" s="12">
        <f t="shared" si="0"/>
        <v>0</v>
      </c>
      <c r="E35" s="12">
        <f>SUMIFS(Geral!S$1:S994,Geral!O$1:O994,"Passe",Geral!A$1:A994,"Tigres",Geral!P$1:P994,A35)</f>
        <v>0</v>
      </c>
      <c r="F35" s="12">
        <f>COUNTIFS(Geral!R$3:R994,"Passe",Geral!A$3:A994,"Tigres",Geral!S$3:S994,A35,Geral!V$3:V994,"Sim")</f>
        <v>0</v>
      </c>
      <c r="G35" s="12">
        <f>COUNTIFS(Geral!R$3:R994,"Passe",Geral!A$3:A994,"Tigres",Geral!S$3:S994,A35,Geral!W$3:W994,"Sim")</f>
        <v>0</v>
      </c>
      <c r="H35" s="13">
        <f>COUNTIFS(Geral!R$3:R994,"Sack",Geral!A$3:A994,"Tigres",Geral!S$3:S994,A35)</f>
        <v>0</v>
      </c>
      <c r="I35" s="13">
        <f>COUNTIFS(Geral!A$3:A994,"Tigres",Geral!Z$3:Z994,A35,Geral!Y$3:Y994,"Sim")</f>
        <v>0</v>
      </c>
      <c r="J35" s="13">
        <f>COUNTIFS(Geral!R$3:R994,"Passe",Geral!A$3:A994,"Tigres",Geral!T$3:T994,A35)</f>
        <v>0</v>
      </c>
      <c r="K35" s="12">
        <f t="shared" si="1"/>
        <v>0</v>
      </c>
      <c r="L35" s="12">
        <f>COUNTIFS(Geral!R$3:R994,"Passe",Geral!A$3:A994,"Tigres",Geral!T$3:T994,A35,Geral!X$3:X994,"Sim")</f>
        <v>0</v>
      </c>
      <c r="M35" s="12">
        <f>SUMIFS(Geral!U$3:U994,Geral!R$3:R994,"Passe",Geral!A$3:A994,"Tigres",Geral!T$3:T994,A35)</f>
        <v>0</v>
      </c>
      <c r="N35" s="12">
        <f>COUNTIFS(Geral!R$3:R994,"Passe",Geral!A$3:A994,"Tigres",Geral!T$3:T994,A35,Geral!V$3:V994,"Sim")</f>
        <v>0</v>
      </c>
      <c r="O35" s="12">
        <f>COUNTIFS(Geral!R$3:R994,"Corrida",Geral!A$3:A994,"Tigres",Geral!T$3:T994,A35)</f>
        <v>0</v>
      </c>
      <c r="P35" s="12">
        <f>SUMIFS(Geral!U$3:U994,Geral!R$3:R994,"Corrida",Geral!A$3:A994,"Tigres",Geral!T$3:T994,A35)</f>
        <v>0</v>
      </c>
      <c r="Q35" s="12">
        <f>COUNTIFS(Geral!R$3:R994,"Corrida",Geral!A$3:A994,"Tigres",Geral!T$3:T994,A35,Geral!V$3:V994,"Sim")</f>
        <v>0</v>
      </c>
      <c r="R35" s="14"/>
      <c r="S35" s="14"/>
      <c r="T35" s="15"/>
      <c r="U35" s="15"/>
      <c r="V35" s="16">
        <f>COUNTIFS(Geral!R$3:R994,"Punt",Geral!A$3:A994,"Tigres",Geral!T$3:T994,A35)</f>
        <v>0</v>
      </c>
      <c r="W35" s="17">
        <f>SUMIFS(Geral!U$3:U994,Geral!R$3:R994,"Punt",Geral!A$3:A994,"Tigres",Geral!T$3:T994,A35)</f>
        <v>0</v>
      </c>
      <c r="X35" s="18">
        <f>COUNTIFS(Geral!AL$3:AL994,"Sim",Geral!AM$3:AM994,A35)+COUNTIFS(Geral!AL$3:AL994,"Sim",Geral!AN$3:AN994,A35)</f>
        <v>0</v>
      </c>
      <c r="Y35" s="18">
        <f>COUNTIFS(Geral!AZ$3:AZ994,"Sim",Geral!BA$3:BA994,A35)+COUNTIFS(Geral!AZ$3:AZ994,"Sim",Geral!BB$3:BB994,A35)</f>
        <v>0</v>
      </c>
      <c r="Z35" s="18">
        <f>COUNTIFS(Geral!AO$3:AO994,"Sim",Geral!AP$3:AP994,A35)+COUNTIFS(Geral!AO$3:AO994,"Sim",Geral!AQ$3:AQ994,A35)</f>
        <v>0</v>
      </c>
      <c r="AA35" s="19">
        <f>COUNTIFS(Geral!AR$3:AR994,"Sim",Geral!AS$3:AS994,A35)</f>
        <v>0</v>
      </c>
      <c r="AB35" s="19">
        <f>COUNTIFS(Geral!AX$3:AX994,"Sim",Geral!AY$3:AY994,A35)</f>
        <v>0</v>
      </c>
      <c r="AC35" s="20">
        <f>COUNTIFS(Geral!AT$3:AT994,"Sim",Geral!AU$3:AU994,A35)</f>
        <v>0</v>
      </c>
      <c r="AD35" s="20">
        <f>COUNTIFS(Geral!AV$3:AV994,"Sim",Geral!AW$3:AW994,A35)</f>
        <v>0</v>
      </c>
      <c r="AE35" s="19">
        <f>COUNTIFS(Geral!BC$3:BC994,"Sim",Geral!BD$3:BD994,A35)</f>
        <v>0</v>
      </c>
    </row>
    <row r="36" spans="1:31" ht="15.75" customHeight="1" x14ac:dyDescent="0.2">
      <c r="A36" s="11">
        <v>34</v>
      </c>
      <c r="B36" s="12">
        <f>COUNTIFS(Geral!R$3:R994,"Passe",Geral!A$3:A994,"Tigres",Geral!S$3:S994,A36)-G36</f>
        <v>0</v>
      </c>
      <c r="C36" s="12">
        <f>COUNTIFS(Geral!R$3:R994,"Passe",Geral!A$3:A994,"Tigres",Geral!S$3:S994,A36,Geral!X$3:X994,"Sim")</f>
        <v>0</v>
      </c>
      <c r="D36" s="12">
        <f t="shared" si="0"/>
        <v>0</v>
      </c>
      <c r="E36" s="12">
        <f>SUMIFS(Geral!S$1:S994,Geral!O$1:O994,"Passe",Geral!A$1:A994,"Tigres",Geral!P$1:P994,A36)</f>
        <v>0</v>
      </c>
      <c r="F36" s="12">
        <f>COUNTIFS(Geral!R$3:R994,"Passe",Geral!A$3:A994,"Tigres",Geral!S$3:S994,A36,Geral!V$3:V994,"Sim")</f>
        <v>0</v>
      </c>
      <c r="G36" s="12">
        <f>COUNTIFS(Geral!R$3:R994,"Passe",Geral!A$3:A994,"Tigres",Geral!S$3:S994,A36,Geral!W$3:W994,"Sim")</f>
        <v>0</v>
      </c>
      <c r="H36" s="13">
        <f>COUNTIFS(Geral!R$3:R994,"Sack",Geral!A$3:A994,"Tigres",Geral!S$3:S994,A36)</f>
        <v>0</v>
      </c>
      <c r="I36" s="13">
        <f>COUNTIFS(Geral!A$3:A994,"Tigres",Geral!Z$3:Z994,A36,Geral!Y$3:Y994,"Sim")</f>
        <v>0</v>
      </c>
      <c r="J36" s="13">
        <f>COUNTIFS(Geral!R$3:R994,"Passe",Geral!A$3:A994,"Tigres",Geral!T$3:T994,A36)</f>
        <v>0</v>
      </c>
      <c r="K36" s="12">
        <f t="shared" si="1"/>
        <v>0</v>
      </c>
      <c r="L36" s="12">
        <f>COUNTIFS(Geral!R$3:R994,"Passe",Geral!A$3:A994,"Tigres",Geral!T$3:T994,A36,Geral!X$3:X994,"Sim")</f>
        <v>0</v>
      </c>
      <c r="M36" s="12">
        <f>SUMIFS(Geral!U$3:U994,Geral!R$3:R994,"Passe",Geral!A$3:A994,"Tigres",Geral!T$3:T994,A36)</f>
        <v>0</v>
      </c>
      <c r="N36" s="12">
        <f>COUNTIFS(Geral!R$3:R994,"Passe",Geral!A$3:A994,"Tigres",Geral!T$3:T994,A36,Geral!V$3:V994,"Sim")</f>
        <v>0</v>
      </c>
      <c r="O36" s="12">
        <f>COUNTIFS(Geral!R$3:R994,"Corrida",Geral!A$3:A994,"Tigres",Geral!T$3:T994,A36)</f>
        <v>0</v>
      </c>
      <c r="P36" s="12">
        <f>SUMIFS(Geral!U$3:U994,Geral!R$3:R994,"Corrida",Geral!A$3:A994,"Tigres",Geral!T$3:T994,A36)</f>
        <v>0</v>
      </c>
      <c r="Q36" s="12">
        <f>COUNTIFS(Geral!R$3:R994,"Corrida",Geral!A$3:A994,"Tigres",Geral!T$3:T994,A36,Geral!V$3:V994,"Sim")</f>
        <v>0</v>
      </c>
      <c r="R36" s="14"/>
      <c r="S36" s="14"/>
      <c r="T36" s="15"/>
      <c r="U36" s="15"/>
      <c r="V36" s="16">
        <f>COUNTIFS(Geral!R$3:R994,"Punt",Geral!A$3:A994,"Tigres",Geral!T$3:T994,A36)</f>
        <v>0</v>
      </c>
      <c r="W36" s="17">
        <f>SUMIFS(Geral!U$3:U994,Geral!R$3:R994,"Punt",Geral!A$3:A994,"Tigres",Geral!T$3:T994,A36)</f>
        <v>0</v>
      </c>
      <c r="X36" s="18">
        <f>COUNTIFS(Geral!AL$3:AL994,"Sim",Geral!AM$3:AM994,A36)+COUNTIFS(Geral!AL$3:AL994,"Sim",Geral!AN$3:AN994,A36)</f>
        <v>0</v>
      </c>
      <c r="Y36" s="18">
        <f>COUNTIFS(Geral!AZ$3:AZ994,"Sim",Geral!BA$3:BA994,A36)+COUNTIFS(Geral!AZ$3:AZ994,"Sim",Geral!BB$3:BB994,A36)</f>
        <v>0</v>
      </c>
      <c r="Z36" s="18">
        <f>COUNTIFS(Geral!AO$3:AO994,"Sim",Geral!AP$3:AP994,A36)+COUNTIFS(Geral!AO$3:AO994,"Sim",Geral!AQ$3:AQ994,A36)</f>
        <v>0</v>
      </c>
      <c r="AA36" s="19">
        <f>COUNTIFS(Geral!AR$3:AR994,"Sim",Geral!AS$3:AS994,A36)</f>
        <v>0</v>
      </c>
      <c r="AB36" s="19">
        <f>COUNTIFS(Geral!AX$3:AX994,"Sim",Geral!AY$3:AY994,A36)</f>
        <v>0</v>
      </c>
      <c r="AC36" s="20">
        <f>COUNTIFS(Geral!AT$3:AT994,"Sim",Geral!AU$3:AU994,A36)</f>
        <v>0</v>
      </c>
      <c r="AD36" s="20">
        <f>COUNTIFS(Geral!AV$3:AV994,"Sim",Geral!AW$3:AW994,A36)</f>
        <v>0</v>
      </c>
      <c r="AE36" s="19">
        <f>COUNTIFS(Geral!BC$3:BC994,"Sim",Geral!BD$3:BD994,A36)</f>
        <v>0</v>
      </c>
    </row>
    <row r="37" spans="1:31" ht="15.75" customHeight="1" x14ac:dyDescent="0.2">
      <c r="A37" s="11">
        <v>35</v>
      </c>
      <c r="B37" s="12">
        <f>COUNTIFS(Geral!R$3:R994,"Passe",Geral!A$3:A994,"Tigres",Geral!S$3:S994,A37)-G37</f>
        <v>0</v>
      </c>
      <c r="C37" s="12">
        <f>COUNTIFS(Geral!R$3:R994,"Passe",Geral!A$3:A994,"Tigres",Geral!S$3:S994,A37,Geral!X$3:X994,"Sim")</f>
        <v>0</v>
      </c>
      <c r="D37" s="12">
        <f t="shared" si="0"/>
        <v>0</v>
      </c>
      <c r="E37" s="12">
        <f>SUMIFS(Geral!S$1:S994,Geral!O$1:O994,"Passe",Geral!A$1:A994,"Tigres",Geral!P$1:P994,A37)</f>
        <v>0</v>
      </c>
      <c r="F37" s="12">
        <f>COUNTIFS(Geral!R$3:R994,"Passe",Geral!A$3:A994,"Tigres",Geral!S$3:S994,A37,Geral!V$3:V994,"Sim")</f>
        <v>0</v>
      </c>
      <c r="G37" s="12">
        <f>COUNTIFS(Geral!R$3:R994,"Passe",Geral!A$3:A994,"Tigres",Geral!S$3:S994,A37,Geral!W$3:W994,"Sim")</f>
        <v>0</v>
      </c>
      <c r="H37" s="13">
        <f>COUNTIFS(Geral!R$3:R994,"Sack",Geral!A$3:A994,"Tigres",Geral!S$3:S994,A37)</f>
        <v>0</v>
      </c>
      <c r="I37" s="13">
        <f>COUNTIFS(Geral!A$3:A994,"Tigres",Geral!Z$3:Z994,A37,Geral!Y$3:Y994,"Sim")</f>
        <v>0</v>
      </c>
      <c r="J37" s="13">
        <f>COUNTIFS(Geral!R$3:R994,"Passe",Geral!A$3:A994,"Tigres",Geral!T$3:T994,A37)</f>
        <v>0</v>
      </c>
      <c r="K37" s="12">
        <f t="shared" si="1"/>
        <v>0</v>
      </c>
      <c r="L37" s="12">
        <f>COUNTIFS(Geral!R$3:R994,"Passe",Geral!A$3:A994,"Tigres",Geral!T$3:T994,A37,Geral!X$3:X994,"Sim")</f>
        <v>0</v>
      </c>
      <c r="M37" s="12">
        <f>SUMIFS(Geral!U$3:U994,Geral!R$3:R994,"Passe",Geral!A$3:A994,"Tigres",Geral!T$3:T994,A37)</f>
        <v>0</v>
      </c>
      <c r="N37" s="12">
        <f>COUNTIFS(Geral!R$3:R994,"Passe",Geral!A$3:A994,"Tigres",Geral!T$3:T994,A37,Geral!V$3:V994,"Sim")</f>
        <v>0</v>
      </c>
      <c r="O37" s="12">
        <f>COUNTIFS(Geral!R$3:R994,"Corrida",Geral!A$3:A994,"Tigres",Geral!T$3:T994,A37)</f>
        <v>0</v>
      </c>
      <c r="P37" s="12">
        <f>SUMIFS(Geral!U$3:U994,Geral!R$3:R994,"Corrida",Geral!A$3:A994,"Tigres",Geral!T$3:T994,A37)</f>
        <v>0</v>
      </c>
      <c r="Q37" s="12">
        <f>COUNTIFS(Geral!R$3:R994,"Corrida",Geral!A$3:A994,"Tigres",Geral!T$3:T994,A37,Geral!V$3:V994,"Sim")</f>
        <v>0</v>
      </c>
      <c r="R37" s="14"/>
      <c r="S37" s="14"/>
      <c r="T37" s="15"/>
      <c r="U37" s="15"/>
      <c r="V37" s="16">
        <f>COUNTIFS(Geral!R$3:R994,"Punt",Geral!A$3:A994,"Tigres",Geral!T$3:T994,A37)</f>
        <v>0</v>
      </c>
      <c r="W37" s="17">
        <f>SUMIFS(Geral!U$3:U994,Geral!R$3:R994,"Punt",Geral!A$3:A994,"Tigres",Geral!T$3:T994,A37)</f>
        <v>0</v>
      </c>
      <c r="X37" s="18">
        <f>COUNTIFS(Geral!AL$3:AL994,"Sim",Geral!AM$3:AM994,A37)+COUNTIFS(Geral!AL$3:AL994,"Sim",Geral!AN$3:AN994,A37)</f>
        <v>0</v>
      </c>
      <c r="Y37" s="18">
        <f>COUNTIFS(Geral!AZ$3:AZ994,"Sim",Geral!BA$3:BA994,A37)+COUNTIFS(Geral!AZ$3:AZ994,"Sim",Geral!BB$3:BB994,A37)</f>
        <v>0</v>
      </c>
      <c r="Z37" s="18">
        <f>COUNTIFS(Geral!AO$3:AO994,"Sim",Geral!AP$3:AP994,A37)+COUNTIFS(Geral!AO$3:AO994,"Sim",Geral!AQ$3:AQ994,A37)</f>
        <v>0</v>
      </c>
      <c r="AA37" s="19">
        <f>COUNTIFS(Geral!AR$3:AR994,"Sim",Geral!AS$3:AS994,A37)</f>
        <v>0</v>
      </c>
      <c r="AB37" s="19">
        <f>COUNTIFS(Geral!AX$3:AX994,"Sim",Geral!AY$3:AY994,A37)</f>
        <v>0</v>
      </c>
      <c r="AC37" s="20">
        <f>COUNTIFS(Geral!AT$3:AT994,"Sim",Geral!AU$3:AU994,A37)</f>
        <v>0</v>
      </c>
      <c r="AD37" s="20">
        <f>COUNTIFS(Geral!AV$3:AV994,"Sim",Geral!AW$3:AW994,A37)</f>
        <v>0</v>
      </c>
      <c r="AE37" s="19">
        <f>COUNTIFS(Geral!BC$3:BC994,"Sim",Geral!BD$3:BD994,A37)</f>
        <v>0</v>
      </c>
    </row>
    <row r="38" spans="1:31" ht="15.75" customHeight="1" x14ac:dyDescent="0.2">
      <c r="A38" s="11">
        <v>36</v>
      </c>
      <c r="B38" s="12">
        <f>COUNTIFS(Geral!R$3:R994,"Passe",Geral!A$3:A994,"Tigres",Geral!S$3:S994,A38)-G38</f>
        <v>0</v>
      </c>
      <c r="C38" s="12">
        <f>COUNTIFS(Geral!R$3:R994,"Passe",Geral!A$3:A994,"Tigres",Geral!S$3:S994,A38,Geral!X$3:X994,"Sim")</f>
        <v>0</v>
      </c>
      <c r="D38" s="12">
        <f t="shared" si="0"/>
        <v>0</v>
      </c>
      <c r="E38" s="12">
        <f>SUMIFS(Geral!S$1:S994,Geral!O$1:O994,"Passe",Geral!A$1:A994,"Tigres",Geral!P$1:P994,A38)</f>
        <v>0</v>
      </c>
      <c r="F38" s="12">
        <f>COUNTIFS(Geral!R$3:R994,"Passe",Geral!A$3:A994,"Tigres",Geral!S$3:S994,A38,Geral!V$3:V994,"Sim")</f>
        <v>0</v>
      </c>
      <c r="G38" s="12">
        <f>COUNTIFS(Geral!R$3:R994,"Passe",Geral!A$3:A994,"Tigres",Geral!S$3:S994,A38,Geral!W$3:W994,"Sim")</f>
        <v>0</v>
      </c>
      <c r="H38" s="13">
        <f>COUNTIFS(Geral!R$3:R994,"Sack",Geral!A$3:A994,"Tigres",Geral!S$3:S994,A38)</f>
        <v>0</v>
      </c>
      <c r="I38" s="13">
        <f>COUNTIFS(Geral!A$3:A994,"Tigres",Geral!Z$3:Z994,A38,Geral!Y$3:Y994,"Sim")</f>
        <v>0</v>
      </c>
      <c r="J38" s="13">
        <f>COUNTIFS(Geral!R$3:R994,"Passe",Geral!A$3:A994,"Tigres",Geral!T$3:T994,A38)</f>
        <v>0</v>
      </c>
      <c r="K38" s="12">
        <f t="shared" si="1"/>
        <v>0</v>
      </c>
      <c r="L38" s="12">
        <f>COUNTIFS(Geral!R$3:R994,"Passe",Geral!A$3:A994,"Tigres",Geral!T$3:T994,A38,Geral!X$3:X994,"Sim")</f>
        <v>0</v>
      </c>
      <c r="M38" s="12">
        <f>SUMIFS(Geral!U$3:U994,Geral!R$3:R994,"Passe",Geral!A$3:A994,"Tigres",Geral!T$3:T994,A38)</f>
        <v>0</v>
      </c>
      <c r="N38" s="12">
        <f>COUNTIFS(Geral!R$3:R994,"Passe",Geral!A$3:A994,"Tigres",Geral!T$3:T994,A38,Geral!V$3:V994,"Sim")</f>
        <v>0</v>
      </c>
      <c r="O38" s="12">
        <f>COUNTIFS(Geral!R$3:R994,"Corrida",Geral!A$3:A994,"Tigres",Geral!T$3:T994,A38)</f>
        <v>0</v>
      </c>
      <c r="P38" s="12">
        <f>SUMIFS(Geral!U$3:U994,Geral!R$3:R994,"Corrida",Geral!A$3:A994,"Tigres",Geral!T$3:T994,A38)</f>
        <v>0</v>
      </c>
      <c r="Q38" s="12">
        <f>COUNTIFS(Geral!R$3:R994,"Corrida",Geral!A$3:A994,"Tigres",Geral!T$3:T994,A38,Geral!V$3:V994,"Sim")</f>
        <v>0</v>
      </c>
      <c r="R38" s="14"/>
      <c r="S38" s="14"/>
      <c r="T38" s="15"/>
      <c r="U38" s="15"/>
      <c r="V38" s="16">
        <f>COUNTIFS(Geral!R$3:R994,"Punt",Geral!A$3:A994,"Tigres",Geral!T$3:T994,A38)</f>
        <v>0</v>
      </c>
      <c r="W38" s="17">
        <f>SUMIFS(Geral!U$3:U994,Geral!R$3:R994,"Punt",Geral!A$3:A994,"Tigres",Geral!T$3:T994,A38)</f>
        <v>0</v>
      </c>
      <c r="X38" s="18">
        <f>COUNTIFS(Geral!AL$3:AL994,"Sim",Geral!AM$3:AM994,A38)+COUNTIFS(Geral!AL$3:AL994,"Sim",Geral!AN$3:AN994,A38)</f>
        <v>0</v>
      </c>
      <c r="Y38" s="18">
        <f>COUNTIFS(Geral!AZ$3:AZ994,"Sim",Geral!BA$3:BA994,A38)+COUNTIFS(Geral!AZ$3:AZ994,"Sim",Geral!BB$3:BB994,A38)</f>
        <v>0</v>
      </c>
      <c r="Z38" s="18">
        <f>COUNTIFS(Geral!AO$3:AO994,"Sim",Geral!AP$3:AP994,A38)+COUNTIFS(Geral!AO$3:AO994,"Sim",Geral!AQ$3:AQ994,A38)</f>
        <v>0</v>
      </c>
      <c r="AA38" s="19">
        <f>COUNTIFS(Geral!AR$3:AR994,"Sim",Geral!AS$3:AS994,A38)</f>
        <v>0</v>
      </c>
      <c r="AB38" s="19">
        <f>COUNTIFS(Geral!AX$3:AX994,"Sim",Geral!AY$3:AY994,A38)</f>
        <v>0</v>
      </c>
      <c r="AC38" s="20">
        <f>COUNTIFS(Geral!AT$3:AT994,"Sim",Geral!AU$3:AU994,A38)</f>
        <v>0</v>
      </c>
      <c r="AD38" s="20">
        <f>COUNTIFS(Geral!AV$3:AV994,"Sim",Geral!AW$3:AW994,A38)</f>
        <v>0</v>
      </c>
      <c r="AE38" s="19">
        <f>COUNTIFS(Geral!BC$3:BC994,"Sim",Geral!BD$3:BD994,A38)</f>
        <v>0</v>
      </c>
    </row>
    <row r="39" spans="1:31" ht="15.75" customHeight="1" x14ac:dyDescent="0.2">
      <c r="A39" s="11">
        <v>37</v>
      </c>
      <c r="B39" s="12">
        <f>COUNTIFS(Geral!R$3:R994,"Passe",Geral!A$3:A994,"Tigres",Geral!S$3:S994,A39)-G39</f>
        <v>0</v>
      </c>
      <c r="C39" s="12">
        <f>COUNTIFS(Geral!R$3:R994,"Passe",Geral!A$3:A994,"Tigres",Geral!S$3:S994,A39,Geral!X$3:X994,"Sim")</f>
        <v>0</v>
      </c>
      <c r="D39" s="12">
        <f t="shared" si="0"/>
        <v>0</v>
      </c>
      <c r="E39" s="12">
        <f>SUMIFS(Geral!S$1:S994,Geral!O$1:O994,"Passe",Geral!A$1:A994,"Tigres",Geral!P$1:P994,A39)</f>
        <v>0</v>
      </c>
      <c r="F39" s="12">
        <f>COUNTIFS(Geral!R$3:R994,"Passe",Geral!A$3:A994,"Tigres",Geral!S$3:S994,A39,Geral!V$3:V994,"Sim")</f>
        <v>0</v>
      </c>
      <c r="G39" s="12">
        <f>COUNTIFS(Geral!R$3:R994,"Passe",Geral!A$3:A994,"Tigres",Geral!S$3:S994,A39,Geral!W$3:W994,"Sim")</f>
        <v>0</v>
      </c>
      <c r="H39" s="13">
        <f>COUNTIFS(Geral!R$3:R994,"Sack",Geral!A$3:A994,"Tigres",Geral!S$3:S994,A39)</f>
        <v>0</v>
      </c>
      <c r="I39" s="13">
        <f>COUNTIFS(Geral!A$3:A994,"Tigres",Geral!Z$3:Z994,A39,Geral!Y$3:Y994,"Sim")</f>
        <v>0</v>
      </c>
      <c r="J39" s="13">
        <f>COUNTIFS(Geral!R$3:R994,"Passe",Geral!A$3:A994,"Tigres",Geral!T$3:T994,A39)</f>
        <v>0</v>
      </c>
      <c r="K39" s="12">
        <f t="shared" si="1"/>
        <v>0</v>
      </c>
      <c r="L39" s="12">
        <f>COUNTIFS(Geral!R$3:R994,"Passe",Geral!A$3:A994,"Tigres",Geral!T$3:T994,A39,Geral!X$3:X994,"Sim")</f>
        <v>0</v>
      </c>
      <c r="M39" s="12">
        <f>SUMIFS(Geral!U$3:U994,Geral!R$3:R994,"Passe",Geral!A$3:A994,"Tigres",Geral!T$3:T994,A39)</f>
        <v>0</v>
      </c>
      <c r="N39" s="12">
        <f>COUNTIFS(Geral!R$3:R994,"Passe",Geral!A$3:A994,"Tigres",Geral!T$3:T994,A39,Geral!V$3:V994,"Sim")</f>
        <v>0</v>
      </c>
      <c r="O39" s="12">
        <f>COUNTIFS(Geral!R$3:R994,"Corrida",Geral!A$3:A994,"Tigres",Geral!T$3:T994,A39)</f>
        <v>0</v>
      </c>
      <c r="P39" s="12">
        <f>SUMIFS(Geral!U$3:U994,Geral!R$3:R994,"Corrida",Geral!A$3:A994,"Tigres",Geral!T$3:T994,A39)</f>
        <v>0</v>
      </c>
      <c r="Q39" s="12">
        <f>COUNTIFS(Geral!R$3:R994,"Corrida",Geral!A$3:A994,"Tigres",Geral!T$3:T994,A39,Geral!V$3:V994,"Sim")</f>
        <v>0</v>
      </c>
      <c r="R39" s="14"/>
      <c r="S39" s="14"/>
      <c r="T39" s="15"/>
      <c r="U39" s="15"/>
      <c r="V39" s="16">
        <f>COUNTIFS(Geral!R$3:R994,"Punt",Geral!A$3:A994,"Tigres",Geral!T$3:T994,A39)</f>
        <v>0</v>
      </c>
      <c r="W39" s="17">
        <f>SUMIFS(Geral!U$3:U994,Geral!R$3:R994,"Punt",Geral!A$3:A994,"Tigres",Geral!T$3:T994,A39)</f>
        <v>0</v>
      </c>
      <c r="X39" s="18">
        <f>COUNTIFS(Geral!AL$3:AL994,"Sim",Geral!AM$3:AM994,A39)+COUNTIFS(Geral!AL$3:AL994,"Sim",Geral!AN$3:AN994,A39)</f>
        <v>0</v>
      </c>
      <c r="Y39" s="18">
        <f>COUNTIFS(Geral!AZ$3:AZ994,"Sim",Geral!BA$3:BA994,A39)+COUNTIFS(Geral!AZ$3:AZ994,"Sim",Geral!BB$3:BB994,A39)</f>
        <v>0</v>
      </c>
      <c r="Z39" s="18">
        <f>COUNTIFS(Geral!AO$3:AO994,"Sim",Geral!AP$3:AP994,A39)+COUNTIFS(Geral!AO$3:AO994,"Sim",Geral!AQ$3:AQ994,A39)</f>
        <v>0</v>
      </c>
      <c r="AA39" s="19">
        <f>COUNTIFS(Geral!AR$3:AR994,"Sim",Geral!AS$3:AS994,A39)</f>
        <v>0</v>
      </c>
      <c r="AB39" s="19">
        <f>COUNTIFS(Geral!AX$3:AX994,"Sim",Geral!AY$3:AY994,A39)</f>
        <v>0</v>
      </c>
      <c r="AC39" s="20">
        <f>COUNTIFS(Geral!AT$3:AT994,"Sim",Geral!AU$3:AU994,A39)</f>
        <v>0</v>
      </c>
      <c r="AD39" s="20">
        <f>COUNTIFS(Geral!AV$3:AV994,"Sim",Geral!AW$3:AW994,A39)</f>
        <v>0</v>
      </c>
      <c r="AE39" s="19">
        <f>COUNTIFS(Geral!BC$3:BC994,"Sim",Geral!BD$3:BD994,A39)</f>
        <v>0</v>
      </c>
    </row>
    <row r="40" spans="1:31" ht="15.75" customHeight="1" x14ac:dyDescent="0.2">
      <c r="A40" s="11">
        <v>38</v>
      </c>
      <c r="B40" s="12">
        <f>COUNTIFS(Geral!R$3:R994,"Passe",Geral!A$3:A994,"Tigres",Geral!S$3:S994,A40)-G40</f>
        <v>0</v>
      </c>
      <c r="C40" s="12">
        <f>COUNTIFS(Geral!R$3:R994,"Passe",Geral!A$3:A994,"Tigres",Geral!S$3:S994,A40,Geral!X$3:X994,"Sim")</f>
        <v>0</v>
      </c>
      <c r="D40" s="12">
        <f t="shared" si="0"/>
        <v>0</v>
      </c>
      <c r="E40" s="12">
        <f>SUMIFS(Geral!S$1:S994,Geral!O$1:O994,"Passe",Geral!A$1:A994,"Tigres",Geral!P$1:P994,A40)</f>
        <v>0</v>
      </c>
      <c r="F40" s="12">
        <f>COUNTIFS(Geral!R$3:R994,"Passe",Geral!A$3:A994,"Tigres",Geral!S$3:S994,A40,Geral!V$3:V994,"Sim")</f>
        <v>0</v>
      </c>
      <c r="G40" s="12">
        <f>COUNTIFS(Geral!R$3:R994,"Passe",Geral!A$3:A994,"Tigres",Geral!S$3:S994,A40,Geral!W$3:W994,"Sim")</f>
        <v>0</v>
      </c>
      <c r="H40" s="13">
        <f>COUNTIFS(Geral!R$3:R994,"Sack",Geral!A$3:A994,"Tigres",Geral!S$3:S994,A40)</f>
        <v>0</v>
      </c>
      <c r="I40" s="13">
        <f>COUNTIFS(Geral!A$3:A994,"Tigres",Geral!Z$3:Z994,A40,Geral!Y$3:Y994,"Sim")</f>
        <v>0</v>
      </c>
      <c r="J40" s="13">
        <f>COUNTIFS(Geral!R$3:R994,"Passe",Geral!A$3:A994,"Tigres",Geral!T$3:T994,A40)</f>
        <v>0</v>
      </c>
      <c r="K40" s="12">
        <f t="shared" si="1"/>
        <v>0</v>
      </c>
      <c r="L40" s="12">
        <f>COUNTIFS(Geral!R$3:R994,"Passe",Geral!A$3:A994,"Tigres",Geral!T$3:T994,A40,Geral!X$3:X994,"Sim")</f>
        <v>0</v>
      </c>
      <c r="M40" s="12">
        <f>SUMIFS(Geral!U$3:U994,Geral!R$3:R994,"Passe",Geral!A$3:A994,"Tigres",Geral!T$3:T994,A40)</f>
        <v>0</v>
      </c>
      <c r="N40" s="12">
        <f>COUNTIFS(Geral!R$3:R994,"Passe",Geral!A$3:A994,"Tigres",Geral!T$3:T994,A40,Geral!V$3:V994,"Sim")</f>
        <v>0</v>
      </c>
      <c r="O40" s="12">
        <f>COUNTIFS(Geral!R$3:R994,"Corrida",Geral!A$3:A994,"Tigres",Geral!T$3:T994,A40)</f>
        <v>0</v>
      </c>
      <c r="P40" s="12">
        <f>SUMIFS(Geral!U$3:U994,Geral!R$3:R994,"Corrida",Geral!A$3:A994,"Tigres",Geral!T$3:T994,A40)</f>
        <v>0</v>
      </c>
      <c r="Q40" s="12">
        <f>COUNTIFS(Geral!R$3:R994,"Corrida",Geral!A$3:A994,"Tigres",Geral!T$3:T994,A40,Geral!V$3:V994,"Sim")</f>
        <v>0</v>
      </c>
      <c r="R40" s="14"/>
      <c r="S40" s="14"/>
      <c r="T40" s="15"/>
      <c r="U40" s="15"/>
      <c r="V40" s="16">
        <f>COUNTIFS(Geral!R$3:R994,"Punt",Geral!A$3:A994,"Tigres",Geral!T$3:T994,A40)</f>
        <v>0</v>
      </c>
      <c r="W40" s="17">
        <f>SUMIFS(Geral!U$3:U994,Geral!R$3:R994,"Punt",Geral!A$3:A994,"Tigres",Geral!T$3:T994,A40)</f>
        <v>0</v>
      </c>
      <c r="X40" s="18">
        <f>COUNTIFS(Geral!AL$3:AL994,"Sim",Geral!AM$3:AM994,A40)+COUNTIFS(Geral!AL$3:AL994,"Sim",Geral!AN$3:AN994,A40)</f>
        <v>0</v>
      </c>
      <c r="Y40" s="18">
        <f>COUNTIFS(Geral!AZ$3:AZ994,"Sim",Geral!BA$3:BA994,A40)+COUNTIFS(Geral!AZ$3:AZ994,"Sim",Geral!BB$3:BB994,A40)</f>
        <v>0</v>
      </c>
      <c r="Z40" s="18">
        <f>COUNTIFS(Geral!AO$3:AO994,"Sim",Geral!AP$3:AP994,A40)+COUNTIFS(Geral!AO$3:AO994,"Sim",Geral!AQ$3:AQ994,A40)</f>
        <v>0</v>
      </c>
      <c r="AA40" s="19">
        <f>COUNTIFS(Geral!AR$3:AR994,"Sim",Geral!AS$3:AS994,A40)</f>
        <v>0</v>
      </c>
      <c r="AB40" s="19">
        <f>COUNTIFS(Geral!AX$3:AX994,"Sim",Geral!AY$3:AY994,A40)</f>
        <v>0</v>
      </c>
      <c r="AC40" s="20">
        <f>COUNTIFS(Geral!AT$3:AT994,"Sim",Geral!AU$3:AU994,A40)</f>
        <v>0</v>
      </c>
      <c r="AD40" s="20">
        <f>COUNTIFS(Geral!AV$3:AV994,"Sim",Geral!AW$3:AW994,A40)</f>
        <v>0</v>
      </c>
      <c r="AE40" s="19">
        <f>COUNTIFS(Geral!BC$3:BC994,"Sim",Geral!BD$3:BD994,A40)</f>
        <v>0</v>
      </c>
    </row>
    <row r="41" spans="1:31" ht="15.75" customHeight="1" x14ac:dyDescent="0.2">
      <c r="A41" s="11">
        <v>39</v>
      </c>
      <c r="B41" s="12">
        <f>COUNTIFS(Geral!R$3:R994,"Passe",Geral!A$3:A994,"Tigres",Geral!S$3:S994,A41)-G41</f>
        <v>0</v>
      </c>
      <c r="C41" s="12">
        <f>COUNTIFS(Geral!R$3:R994,"Passe",Geral!A$3:A994,"Tigres",Geral!S$3:S994,A41,Geral!X$3:X994,"Sim")</f>
        <v>0</v>
      </c>
      <c r="D41" s="12">
        <f t="shared" si="0"/>
        <v>0</v>
      </c>
      <c r="E41" s="12">
        <f>SUMIFS(Geral!S$1:S994,Geral!O$1:O994,"Passe",Geral!A$1:A994,"Tigres",Geral!P$1:P994,A41)</f>
        <v>0</v>
      </c>
      <c r="F41" s="12">
        <f>COUNTIFS(Geral!R$3:R994,"Passe",Geral!A$3:A994,"Tigres",Geral!S$3:S994,A41,Geral!V$3:V994,"Sim")</f>
        <v>0</v>
      </c>
      <c r="G41" s="12">
        <f>COUNTIFS(Geral!R$3:R994,"Passe",Geral!A$3:A994,"Tigres",Geral!S$3:S994,A41,Geral!W$3:W994,"Sim")</f>
        <v>0</v>
      </c>
      <c r="H41" s="13">
        <f>COUNTIFS(Geral!R$3:R994,"Sack",Geral!A$3:A994,"Tigres",Geral!S$3:S994,A41)</f>
        <v>0</v>
      </c>
      <c r="I41" s="13">
        <f>COUNTIFS(Geral!A$3:A994,"Tigres",Geral!Z$3:Z994,A41,Geral!Y$3:Y994,"Sim")</f>
        <v>0</v>
      </c>
      <c r="J41" s="13">
        <f>COUNTIFS(Geral!R$3:R994,"Passe",Geral!A$3:A994,"Tigres",Geral!T$3:T994,A41)</f>
        <v>0</v>
      </c>
      <c r="K41" s="12">
        <f t="shared" si="1"/>
        <v>0</v>
      </c>
      <c r="L41" s="12">
        <f>COUNTIFS(Geral!R$3:R994,"Passe",Geral!A$3:A994,"Tigres",Geral!T$3:T994,A41,Geral!X$3:X994,"Sim")</f>
        <v>0</v>
      </c>
      <c r="M41" s="12">
        <f>SUMIFS(Geral!U$3:U994,Geral!R$3:R994,"Passe",Geral!A$3:A994,"Tigres",Geral!T$3:T994,A41)</f>
        <v>0</v>
      </c>
      <c r="N41" s="12">
        <f>COUNTIFS(Geral!R$3:R994,"Passe",Geral!A$3:A994,"Tigres",Geral!T$3:T994,A41,Geral!V$3:V994,"Sim")</f>
        <v>0</v>
      </c>
      <c r="O41" s="12">
        <f>COUNTIFS(Geral!R$3:R994,"Corrida",Geral!A$3:A994,"Tigres",Geral!T$3:T994,A41)</f>
        <v>0</v>
      </c>
      <c r="P41" s="12">
        <f>SUMIFS(Geral!U$3:U994,Geral!R$3:R994,"Corrida",Geral!A$3:A994,"Tigres",Geral!T$3:T994,A41)</f>
        <v>0</v>
      </c>
      <c r="Q41" s="12">
        <f>COUNTIFS(Geral!R$3:R994,"Corrida",Geral!A$3:A994,"Tigres",Geral!T$3:T994,A41,Geral!V$3:V994,"Sim")</f>
        <v>0</v>
      </c>
      <c r="R41" s="14"/>
      <c r="S41" s="14"/>
      <c r="T41" s="15"/>
      <c r="U41" s="15"/>
      <c r="V41" s="16">
        <f>COUNTIFS(Geral!R$3:R994,"Punt",Geral!A$3:A994,"Tigres",Geral!T$3:T994,A41)</f>
        <v>0</v>
      </c>
      <c r="W41" s="17">
        <f>SUMIFS(Geral!U$3:U994,Geral!R$3:R994,"Punt",Geral!A$3:A994,"Tigres",Geral!T$3:T994,A41)</f>
        <v>0</v>
      </c>
      <c r="X41" s="18">
        <f>COUNTIFS(Geral!AL$3:AL994,"Sim",Geral!AM$3:AM994,A41)+COUNTIFS(Geral!AL$3:AL994,"Sim",Geral!AN$3:AN994,A41)</f>
        <v>0</v>
      </c>
      <c r="Y41" s="18">
        <f>COUNTIFS(Geral!AZ$3:AZ994,"Sim",Geral!BA$3:BA994,A41)+COUNTIFS(Geral!AZ$3:AZ994,"Sim",Geral!BB$3:BB994,A41)</f>
        <v>0</v>
      </c>
      <c r="Z41" s="18">
        <f>COUNTIFS(Geral!AO$3:AO994,"Sim",Geral!AP$3:AP994,A41)+COUNTIFS(Geral!AO$3:AO994,"Sim",Geral!AQ$3:AQ994,A41)</f>
        <v>0</v>
      </c>
      <c r="AA41" s="19">
        <f>COUNTIFS(Geral!AR$3:AR994,"Sim",Geral!AS$3:AS994,A41)</f>
        <v>0</v>
      </c>
      <c r="AB41" s="19">
        <f>COUNTIFS(Geral!AX$3:AX994,"Sim",Geral!AY$3:AY994,A41)</f>
        <v>0</v>
      </c>
      <c r="AC41" s="20">
        <f>COUNTIFS(Geral!AT$3:AT994,"Sim",Geral!AU$3:AU994,A41)</f>
        <v>0</v>
      </c>
      <c r="AD41" s="20">
        <f>COUNTIFS(Geral!AV$3:AV994,"Sim",Geral!AW$3:AW994,A41)</f>
        <v>0</v>
      </c>
      <c r="AE41" s="19">
        <f>COUNTIFS(Geral!BC$3:BC994,"Sim",Geral!BD$3:BD994,A41)</f>
        <v>0</v>
      </c>
    </row>
    <row r="42" spans="1:31" ht="15.75" customHeight="1" x14ac:dyDescent="0.2">
      <c r="A42" s="11">
        <v>40</v>
      </c>
      <c r="B42" s="12">
        <f>COUNTIFS(Geral!R$3:R994,"Passe",Geral!A$3:A994,"Tigres",Geral!S$3:S994,A42)-G42</f>
        <v>0</v>
      </c>
      <c r="C42" s="12">
        <f>COUNTIFS(Geral!R$3:R994,"Passe",Geral!A$3:A994,"Tigres",Geral!S$3:S994,A42,Geral!X$3:X994,"Sim")</f>
        <v>0</v>
      </c>
      <c r="D42" s="12">
        <f t="shared" si="0"/>
        <v>0</v>
      </c>
      <c r="E42" s="12">
        <f>SUMIFS(Geral!S$1:S994,Geral!O$1:O994,"Passe",Geral!A$1:A994,"Tigres",Geral!P$1:P994,A42)</f>
        <v>0</v>
      </c>
      <c r="F42" s="12">
        <f>COUNTIFS(Geral!R$3:R994,"Passe",Geral!A$3:A994,"Tigres",Geral!S$3:S994,A42,Geral!V$3:V994,"Sim")</f>
        <v>0</v>
      </c>
      <c r="G42" s="12">
        <f>COUNTIFS(Geral!R$3:R994,"Passe",Geral!A$3:A994,"Tigres",Geral!S$3:S994,A42,Geral!W$3:W994,"Sim")</f>
        <v>0</v>
      </c>
      <c r="H42" s="13">
        <f>COUNTIFS(Geral!R$3:R994,"Sack",Geral!A$3:A994,"Tigres",Geral!S$3:S994,A42)</f>
        <v>0</v>
      </c>
      <c r="I42" s="13">
        <f>COUNTIFS(Geral!A$3:A994,"Tigres",Geral!Z$3:Z994,A42,Geral!Y$3:Y994,"Sim")</f>
        <v>0</v>
      </c>
      <c r="J42" s="13">
        <f>COUNTIFS(Geral!R$3:R994,"Passe",Geral!A$3:A994,"Tigres",Geral!T$3:T994,A42)</f>
        <v>0</v>
      </c>
      <c r="K42" s="12">
        <f t="shared" si="1"/>
        <v>0</v>
      </c>
      <c r="L42" s="12">
        <f>COUNTIFS(Geral!R$3:R994,"Passe",Geral!A$3:A994,"Tigres",Geral!T$3:T994,A42,Geral!X$3:X994,"Sim")</f>
        <v>0</v>
      </c>
      <c r="M42" s="12">
        <f>SUMIFS(Geral!U$3:U994,Geral!R$3:R994,"Passe",Geral!A$3:A994,"Tigres",Geral!T$3:T994,A42)</f>
        <v>0</v>
      </c>
      <c r="N42" s="12">
        <f>COUNTIFS(Geral!R$3:R994,"Passe",Geral!A$3:A994,"Tigres",Geral!T$3:T994,A42,Geral!V$3:V994,"Sim")</f>
        <v>0</v>
      </c>
      <c r="O42" s="12">
        <f>COUNTIFS(Geral!R$3:R994,"Corrida",Geral!A$3:A994,"Tigres",Geral!T$3:T994,A42)</f>
        <v>0</v>
      </c>
      <c r="P42" s="12">
        <f>SUMIFS(Geral!U$3:U994,Geral!R$3:R994,"Corrida",Geral!A$3:A994,"Tigres",Geral!T$3:T994,A42)</f>
        <v>0</v>
      </c>
      <c r="Q42" s="12">
        <f>COUNTIFS(Geral!R$3:R994,"Corrida",Geral!A$3:A994,"Tigres",Geral!T$3:T994,A42,Geral!V$3:V994,"Sim")</f>
        <v>0</v>
      </c>
      <c r="R42" s="14"/>
      <c r="S42" s="14"/>
      <c r="T42" s="15"/>
      <c r="U42" s="15"/>
      <c r="V42" s="16">
        <f>COUNTIFS(Geral!R$3:R994,"Punt",Geral!A$3:A994,"Tigres",Geral!T$3:T994,A42)</f>
        <v>0</v>
      </c>
      <c r="W42" s="17">
        <f>SUMIFS(Geral!U$3:U994,Geral!R$3:R994,"Punt",Geral!A$3:A994,"Tigres",Geral!T$3:T994,A42)</f>
        <v>0</v>
      </c>
      <c r="X42" s="18">
        <f>COUNTIFS(Geral!AL$3:AL994,"Sim",Geral!AM$3:AM994,A42)+COUNTIFS(Geral!AL$3:AL994,"Sim",Geral!AN$3:AN994,A42)</f>
        <v>0</v>
      </c>
      <c r="Y42" s="18">
        <f>COUNTIFS(Geral!AZ$3:AZ994,"Sim",Geral!BA$3:BA994,A42)+COUNTIFS(Geral!AZ$3:AZ994,"Sim",Geral!BB$3:BB994,A42)</f>
        <v>0</v>
      </c>
      <c r="Z42" s="18">
        <f>COUNTIFS(Geral!AO$3:AO994,"Sim",Geral!AP$3:AP994,A42)+COUNTIFS(Geral!AO$3:AO994,"Sim",Geral!AQ$3:AQ994,A42)</f>
        <v>0</v>
      </c>
      <c r="AA42" s="19">
        <f>COUNTIFS(Geral!AR$3:AR994,"Sim",Geral!AS$3:AS994,A42)</f>
        <v>0</v>
      </c>
      <c r="AB42" s="19">
        <f>COUNTIFS(Geral!AX$3:AX994,"Sim",Geral!AY$3:AY994,A42)</f>
        <v>0</v>
      </c>
      <c r="AC42" s="20">
        <f>COUNTIFS(Geral!AT$3:AT994,"Sim",Geral!AU$3:AU994,A42)</f>
        <v>0</v>
      </c>
      <c r="AD42" s="20">
        <f>COUNTIFS(Geral!AV$3:AV994,"Sim",Geral!AW$3:AW994,A42)</f>
        <v>0</v>
      </c>
      <c r="AE42" s="19">
        <f>COUNTIFS(Geral!BC$3:BC994,"Sim",Geral!BD$3:BD994,A42)</f>
        <v>0</v>
      </c>
    </row>
    <row r="43" spans="1:31" ht="15.75" customHeight="1" x14ac:dyDescent="0.2">
      <c r="A43" s="11">
        <v>41</v>
      </c>
      <c r="B43" s="12">
        <f>COUNTIFS(Geral!R$3:R994,"Passe",Geral!A$3:A994,"Tigres",Geral!S$3:S994,A43)-G43</f>
        <v>0</v>
      </c>
      <c r="C43" s="12">
        <f>COUNTIFS(Geral!R$3:R994,"Passe",Geral!A$3:A994,"Tigres",Geral!S$3:S994,A43,Geral!X$3:X994,"Sim")</f>
        <v>0</v>
      </c>
      <c r="D43" s="12">
        <f t="shared" si="0"/>
        <v>0</v>
      </c>
      <c r="E43" s="12">
        <f>SUMIFS(Geral!S$1:S994,Geral!O$1:O994,"Passe",Geral!A$1:A994,"Tigres",Geral!P$1:P994,A43)</f>
        <v>0</v>
      </c>
      <c r="F43" s="12">
        <f>COUNTIFS(Geral!R$3:R994,"Passe",Geral!A$3:A994,"Tigres",Geral!S$3:S994,A43,Geral!V$3:V994,"Sim")</f>
        <v>0</v>
      </c>
      <c r="G43" s="12">
        <f>COUNTIFS(Geral!R$3:R994,"Passe",Geral!A$3:A994,"Tigres",Geral!S$3:S994,A43,Geral!W$3:W994,"Sim")</f>
        <v>0</v>
      </c>
      <c r="H43" s="13">
        <f>COUNTIFS(Geral!R$3:R994,"Sack",Geral!A$3:A994,"Tigres",Geral!S$3:S994,A43)</f>
        <v>0</v>
      </c>
      <c r="I43" s="13">
        <f>COUNTIFS(Geral!A$3:A994,"Tigres",Geral!Z$3:Z994,A43,Geral!Y$3:Y994,"Sim")</f>
        <v>0</v>
      </c>
      <c r="J43" s="13">
        <f>COUNTIFS(Geral!R$3:R994,"Passe",Geral!A$3:A994,"Tigres",Geral!T$3:T994,A43)</f>
        <v>0</v>
      </c>
      <c r="K43" s="12">
        <f t="shared" si="1"/>
        <v>0</v>
      </c>
      <c r="L43" s="12">
        <f>COUNTIFS(Geral!R$3:R994,"Passe",Geral!A$3:A994,"Tigres",Geral!T$3:T994,A43,Geral!X$3:X994,"Sim")</f>
        <v>0</v>
      </c>
      <c r="M43" s="12">
        <f>SUMIFS(Geral!U$3:U994,Geral!R$3:R994,"Passe",Geral!A$3:A994,"Tigres",Geral!T$3:T994,A43)</f>
        <v>0</v>
      </c>
      <c r="N43" s="12">
        <f>COUNTIFS(Geral!R$3:R994,"Passe",Geral!A$3:A994,"Tigres",Geral!T$3:T994,A43,Geral!V$3:V994,"Sim")</f>
        <v>0</v>
      </c>
      <c r="O43" s="12">
        <f>COUNTIFS(Geral!R$3:R994,"Corrida",Geral!A$3:A994,"Tigres",Geral!T$3:T994,A43)</f>
        <v>0</v>
      </c>
      <c r="P43" s="12">
        <f>SUMIFS(Geral!U$3:U994,Geral!R$3:R994,"Corrida",Geral!A$3:A994,"Tigres",Geral!T$3:T994,A43)</f>
        <v>0</v>
      </c>
      <c r="Q43" s="12">
        <f>COUNTIFS(Geral!R$3:R994,"Corrida",Geral!A$3:A994,"Tigres",Geral!T$3:T994,A43,Geral!V$3:V994,"Sim")</f>
        <v>0</v>
      </c>
      <c r="R43" s="14"/>
      <c r="S43" s="14"/>
      <c r="T43" s="15"/>
      <c r="U43" s="15"/>
      <c r="V43" s="16">
        <f>COUNTIFS(Geral!R$3:R994,"Punt",Geral!A$3:A994,"Tigres",Geral!T$3:T994,A43)</f>
        <v>0</v>
      </c>
      <c r="W43" s="17">
        <f>SUMIFS(Geral!U$3:U994,Geral!R$3:R994,"Punt",Geral!A$3:A994,"Tigres",Geral!T$3:T994,A43)</f>
        <v>0</v>
      </c>
      <c r="X43" s="18">
        <f>COUNTIFS(Geral!AL$3:AL994,"Sim",Geral!AM$3:AM994,A43)+COUNTIFS(Geral!AL$3:AL994,"Sim",Geral!AN$3:AN994,A43)</f>
        <v>0</v>
      </c>
      <c r="Y43" s="18">
        <f>COUNTIFS(Geral!AZ$3:AZ994,"Sim",Geral!BA$3:BA994,A43)+COUNTIFS(Geral!AZ$3:AZ994,"Sim",Geral!BB$3:BB994,A43)</f>
        <v>0</v>
      </c>
      <c r="Z43" s="18">
        <f>COUNTIFS(Geral!AO$3:AO994,"Sim",Geral!AP$3:AP994,A43)+COUNTIFS(Geral!AO$3:AO994,"Sim",Geral!AQ$3:AQ994,A43)</f>
        <v>0</v>
      </c>
      <c r="AA43" s="19">
        <f>COUNTIFS(Geral!AR$3:AR994,"Sim",Geral!AS$3:AS994,A43)</f>
        <v>0</v>
      </c>
      <c r="AB43" s="19">
        <f>COUNTIFS(Geral!AX$3:AX994,"Sim",Geral!AY$3:AY994,A43)</f>
        <v>0</v>
      </c>
      <c r="AC43" s="20">
        <f>COUNTIFS(Geral!AT$3:AT994,"Sim",Geral!AU$3:AU994,A43)</f>
        <v>0</v>
      </c>
      <c r="AD43" s="20">
        <f>COUNTIFS(Geral!AV$3:AV994,"Sim",Geral!AW$3:AW994,A43)</f>
        <v>0</v>
      </c>
      <c r="AE43" s="19">
        <f>COUNTIFS(Geral!BC$3:BC994,"Sim",Geral!BD$3:BD994,A43)</f>
        <v>0</v>
      </c>
    </row>
    <row r="44" spans="1:31" ht="15.75" customHeight="1" x14ac:dyDescent="0.2">
      <c r="A44" s="11">
        <v>42</v>
      </c>
      <c r="B44" s="12">
        <f>COUNTIFS(Geral!R$3:R994,"Passe",Geral!A$3:A994,"Tigres",Geral!S$3:S994,A44)-G44</f>
        <v>0</v>
      </c>
      <c r="C44" s="12">
        <f>COUNTIFS(Geral!R$3:R994,"Passe",Geral!A$3:A994,"Tigres",Geral!S$3:S994,A44,Geral!X$3:X994,"Sim")</f>
        <v>0</v>
      </c>
      <c r="D44" s="12">
        <f t="shared" si="0"/>
        <v>0</v>
      </c>
      <c r="E44" s="12">
        <f>SUMIFS(Geral!S$1:S994,Geral!O$1:O994,"Passe",Geral!A$1:A994,"Tigres",Geral!P$1:P994,A44)</f>
        <v>0</v>
      </c>
      <c r="F44" s="12">
        <f>COUNTIFS(Geral!R$3:R994,"Passe",Geral!A$3:A994,"Tigres",Geral!S$3:S994,A44,Geral!V$3:V994,"Sim")</f>
        <v>0</v>
      </c>
      <c r="G44" s="12">
        <f>COUNTIFS(Geral!R$3:R994,"Passe",Geral!A$3:A994,"Tigres",Geral!S$3:S994,A44,Geral!W$3:W994,"Sim")</f>
        <v>0</v>
      </c>
      <c r="H44" s="13">
        <f>COUNTIFS(Geral!R$3:R994,"Sack",Geral!A$3:A994,"Tigres",Geral!S$3:S994,A44)</f>
        <v>0</v>
      </c>
      <c r="I44" s="13">
        <f>COUNTIFS(Geral!A$3:A994,"Tigres",Geral!Z$3:Z994,A44,Geral!Y$3:Y994,"Sim")</f>
        <v>0</v>
      </c>
      <c r="J44" s="13">
        <f>COUNTIFS(Geral!R$3:R994,"Passe",Geral!A$3:A994,"Tigres",Geral!T$3:T994,A44)</f>
        <v>0</v>
      </c>
      <c r="K44" s="12">
        <f t="shared" si="1"/>
        <v>0</v>
      </c>
      <c r="L44" s="12">
        <f>COUNTIFS(Geral!R$3:R994,"Passe",Geral!A$3:A994,"Tigres",Geral!T$3:T994,A44,Geral!X$3:X994,"Sim")</f>
        <v>0</v>
      </c>
      <c r="M44" s="12">
        <f>SUMIFS(Geral!U$3:U994,Geral!R$3:R994,"Passe",Geral!A$3:A994,"Tigres",Geral!T$3:T994,A44)</f>
        <v>0</v>
      </c>
      <c r="N44" s="12">
        <f>COUNTIFS(Geral!R$3:R994,"Passe",Geral!A$3:A994,"Tigres",Geral!T$3:T994,A44,Geral!V$3:V994,"Sim")</f>
        <v>0</v>
      </c>
      <c r="O44" s="12">
        <f>COUNTIFS(Geral!R$3:R994,"Corrida",Geral!A$3:A994,"Tigres",Geral!T$3:T994,A44)</f>
        <v>0</v>
      </c>
      <c r="P44" s="12">
        <f>SUMIFS(Geral!U$3:U994,Geral!R$3:R994,"Corrida",Geral!A$3:A994,"Tigres",Geral!T$3:T994,A44)</f>
        <v>0</v>
      </c>
      <c r="Q44" s="12">
        <f>COUNTIFS(Geral!R$3:R994,"Corrida",Geral!A$3:A994,"Tigres",Geral!T$3:T994,A44,Geral!V$3:V994,"Sim")</f>
        <v>0</v>
      </c>
      <c r="R44" s="14"/>
      <c r="S44" s="14"/>
      <c r="T44" s="15"/>
      <c r="U44" s="15"/>
      <c r="V44" s="16">
        <f>COUNTIFS(Geral!R$3:R994,"Punt",Geral!A$3:A994,"Tigres",Geral!T$3:T994,A44)</f>
        <v>0</v>
      </c>
      <c r="W44" s="17">
        <f>SUMIFS(Geral!U$3:U994,Geral!R$3:R994,"Punt",Geral!A$3:A994,"Tigres",Geral!T$3:T994,A44)</f>
        <v>0</v>
      </c>
      <c r="X44" s="18">
        <f>COUNTIFS(Geral!AL$3:AL994,"Sim",Geral!AM$3:AM994,A44)+COUNTIFS(Geral!AL$3:AL994,"Sim",Geral!AN$3:AN994,A44)</f>
        <v>0</v>
      </c>
      <c r="Y44" s="18">
        <f>COUNTIFS(Geral!AZ$3:AZ994,"Sim",Geral!BA$3:BA994,A44)+COUNTIFS(Geral!AZ$3:AZ994,"Sim",Geral!BB$3:BB994,A44)</f>
        <v>0</v>
      </c>
      <c r="Z44" s="18">
        <f>COUNTIFS(Geral!AO$3:AO994,"Sim",Geral!AP$3:AP994,A44)+COUNTIFS(Geral!AO$3:AO994,"Sim",Geral!AQ$3:AQ994,A44)</f>
        <v>0</v>
      </c>
      <c r="AA44" s="19">
        <f>COUNTIFS(Geral!AR$3:AR994,"Sim",Geral!AS$3:AS994,A44)</f>
        <v>0</v>
      </c>
      <c r="AB44" s="19">
        <f>COUNTIFS(Geral!AX$3:AX994,"Sim",Geral!AY$3:AY994,A44)</f>
        <v>0</v>
      </c>
      <c r="AC44" s="20">
        <f>COUNTIFS(Geral!AT$3:AT994,"Sim",Geral!AU$3:AU994,A44)</f>
        <v>0</v>
      </c>
      <c r="AD44" s="20">
        <f>COUNTIFS(Geral!AV$3:AV994,"Sim",Geral!AW$3:AW994,A44)</f>
        <v>0</v>
      </c>
      <c r="AE44" s="19">
        <f>COUNTIFS(Geral!BC$3:BC994,"Sim",Geral!BD$3:BD994,A44)</f>
        <v>0</v>
      </c>
    </row>
    <row r="45" spans="1:31" ht="15.75" customHeight="1" x14ac:dyDescent="0.2">
      <c r="A45" s="11">
        <v>43</v>
      </c>
      <c r="B45" s="12">
        <f>COUNTIFS(Geral!R$3:R994,"Passe",Geral!A$3:A994,"Tigres",Geral!S$3:S994,A45)-G45</f>
        <v>0</v>
      </c>
      <c r="C45" s="12">
        <f>COUNTIFS(Geral!R$3:R994,"Passe",Geral!A$3:A994,"Tigres",Geral!S$3:S994,A45,Geral!X$3:X994,"Sim")</f>
        <v>0</v>
      </c>
      <c r="D45" s="12">
        <f t="shared" si="0"/>
        <v>0</v>
      </c>
      <c r="E45" s="12">
        <f>SUMIFS(Geral!S$1:S994,Geral!O$1:O994,"Passe",Geral!A$1:A994,"Tigres",Geral!P$1:P994,A45)</f>
        <v>0</v>
      </c>
      <c r="F45" s="12">
        <f>COUNTIFS(Geral!R$3:R994,"Passe",Geral!A$3:A994,"Tigres",Geral!S$3:S994,A45,Geral!V$3:V994,"Sim")</f>
        <v>0</v>
      </c>
      <c r="G45" s="12">
        <f>COUNTIFS(Geral!R$3:R994,"Passe",Geral!A$3:A994,"Tigres",Geral!S$3:S994,A45,Geral!W$3:W994,"Sim")</f>
        <v>0</v>
      </c>
      <c r="H45" s="13">
        <f>COUNTIFS(Geral!R$3:R994,"Sack",Geral!A$3:A994,"Tigres",Geral!S$3:S994,A45)</f>
        <v>0</v>
      </c>
      <c r="I45" s="13">
        <f>COUNTIFS(Geral!A$3:A994,"Tigres",Geral!Z$3:Z994,A45,Geral!Y$3:Y994,"Sim")</f>
        <v>0</v>
      </c>
      <c r="J45" s="13">
        <f>COUNTIFS(Geral!R$3:R994,"Passe",Geral!A$3:A994,"Tigres",Geral!T$3:T994,A45)</f>
        <v>0</v>
      </c>
      <c r="K45" s="12">
        <f t="shared" si="1"/>
        <v>0</v>
      </c>
      <c r="L45" s="12">
        <f>COUNTIFS(Geral!R$3:R994,"Passe",Geral!A$3:A994,"Tigres",Geral!T$3:T994,A45,Geral!X$3:X994,"Sim")</f>
        <v>0</v>
      </c>
      <c r="M45" s="12">
        <f>SUMIFS(Geral!U$3:U994,Geral!R$3:R994,"Passe",Geral!A$3:A994,"Tigres",Geral!T$3:T994,A45)</f>
        <v>0</v>
      </c>
      <c r="N45" s="12">
        <f>COUNTIFS(Geral!R$3:R994,"Passe",Geral!A$3:A994,"Tigres",Geral!T$3:T994,A45,Geral!V$3:V994,"Sim")</f>
        <v>0</v>
      </c>
      <c r="O45" s="12">
        <f>COUNTIFS(Geral!R$3:R994,"Corrida",Geral!A$3:A994,"Tigres",Geral!T$3:T994,A45)</f>
        <v>0</v>
      </c>
      <c r="P45" s="12">
        <f>SUMIFS(Geral!U$3:U994,Geral!R$3:R994,"Corrida",Geral!A$3:A994,"Tigres",Geral!T$3:T994,A45)</f>
        <v>0</v>
      </c>
      <c r="Q45" s="12">
        <f>COUNTIFS(Geral!R$3:R994,"Corrida",Geral!A$3:A994,"Tigres",Geral!T$3:T994,A45,Geral!V$3:V994,"Sim")</f>
        <v>0</v>
      </c>
      <c r="R45" s="14"/>
      <c r="S45" s="14"/>
      <c r="T45" s="15"/>
      <c r="U45" s="15"/>
      <c r="V45" s="16">
        <f>COUNTIFS(Geral!R$3:R994,"Punt",Geral!A$3:A994,"Tigres",Geral!T$3:T994,A45)</f>
        <v>0</v>
      </c>
      <c r="W45" s="17">
        <f>SUMIFS(Geral!U$3:U994,Geral!R$3:R994,"Punt",Geral!A$3:A994,"Tigres",Geral!T$3:T994,A45)</f>
        <v>0</v>
      </c>
      <c r="X45" s="18">
        <f>COUNTIFS(Geral!AL$3:AL994,"Sim",Geral!AM$3:AM994,A45)+COUNTIFS(Geral!AL$3:AL994,"Sim",Geral!AN$3:AN994,A45)</f>
        <v>0</v>
      </c>
      <c r="Y45" s="18">
        <f>COUNTIFS(Geral!AZ$3:AZ994,"Sim",Geral!BA$3:BA994,A45)+COUNTIFS(Geral!AZ$3:AZ994,"Sim",Geral!BB$3:BB994,A45)</f>
        <v>0</v>
      </c>
      <c r="Z45" s="18">
        <f>COUNTIFS(Geral!AO$3:AO994,"Sim",Geral!AP$3:AP994,A45)+COUNTIFS(Geral!AO$3:AO994,"Sim",Geral!AQ$3:AQ994,A45)</f>
        <v>0</v>
      </c>
      <c r="AA45" s="19">
        <f>COUNTIFS(Geral!AR$3:AR994,"Sim",Geral!AS$3:AS994,A45)</f>
        <v>0</v>
      </c>
      <c r="AB45" s="19">
        <f>COUNTIFS(Geral!AX$3:AX994,"Sim",Geral!AY$3:AY994,A45)</f>
        <v>0</v>
      </c>
      <c r="AC45" s="20">
        <f>COUNTIFS(Geral!AT$3:AT994,"Sim",Geral!AU$3:AU994,A45)</f>
        <v>0</v>
      </c>
      <c r="AD45" s="20">
        <f>COUNTIFS(Geral!AV$3:AV994,"Sim",Geral!AW$3:AW994,A45)</f>
        <v>0</v>
      </c>
      <c r="AE45" s="19">
        <f>COUNTIFS(Geral!BC$3:BC994,"Sim",Geral!BD$3:BD994,A45)</f>
        <v>0</v>
      </c>
    </row>
    <row r="46" spans="1:31" ht="15.75" customHeight="1" x14ac:dyDescent="0.2">
      <c r="A46" s="11">
        <v>44</v>
      </c>
      <c r="B46" s="12">
        <f>COUNTIFS(Geral!R$3:R994,"Passe",Geral!A$3:A994,"Tigres",Geral!S$3:S994,A46)-G46</f>
        <v>0</v>
      </c>
      <c r="C46" s="12">
        <f>COUNTIFS(Geral!R$3:R994,"Passe",Geral!A$3:A994,"Tigres",Geral!S$3:S994,A46,Geral!X$3:X994,"Sim")</f>
        <v>0</v>
      </c>
      <c r="D46" s="12">
        <f t="shared" si="0"/>
        <v>0</v>
      </c>
      <c r="E46" s="12">
        <f>SUMIFS(Geral!S$1:S994,Geral!O$1:O994,"Passe",Geral!A$1:A994,"Tigres",Geral!P$1:P994,A46)</f>
        <v>0</v>
      </c>
      <c r="F46" s="12">
        <f>COUNTIFS(Geral!R$3:R994,"Passe",Geral!A$3:A994,"Tigres",Geral!S$3:S994,A46,Geral!V$3:V994,"Sim")</f>
        <v>0</v>
      </c>
      <c r="G46" s="12">
        <f>COUNTIFS(Geral!R$3:R994,"Passe",Geral!A$3:A994,"Tigres",Geral!S$3:S994,A46,Geral!W$3:W994,"Sim")</f>
        <v>0</v>
      </c>
      <c r="H46" s="13">
        <f>COUNTIFS(Geral!R$3:R994,"Sack",Geral!A$3:A994,"Tigres",Geral!S$3:S994,A46)</f>
        <v>0</v>
      </c>
      <c r="I46" s="13">
        <f>COUNTIFS(Geral!A$3:A994,"Tigres",Geral!Z$3:Z994,A46,Geral!Y$3:Y994,"Sim")</f>
        <v>0</v>
      </c>
      <c r="J46" s="13">
        <f>COUNTIFS(Geral!R$3:R994,"Passe",Geral!A$3:A994,"Tigres",Geral!T$3:T994,A46)</f>
        <v>0</v>
      </c>
      <c r="K46" s="12">
        <f t="shared" si="1"/>
        <v>0</v>
      </c>
      <c r="L46" s="12">
        <f>COUNTIFS(Geral!R$3:R994,"Passe",Geral!A$3:A994,"Tigres",Geral!T$3:T994,A46,Geral!X$3:X994,"Sim")</f>
        <v>0</v>
      </c>
      <c r="M46" s="12">
        <f>SUMIFS(Geral!U$3:U994,Geral!R$3:R994,"Passe",Geral!A$3:A994,"Tigres",Geral!T$3:T994,A46)</f>
        <v>0</v>
      </c>
      <c r="N46" s="12">
        <f>COUNTIFS(Geral!R$3:R994,"Passe",Geral!A$3:A994,"Tigres",Geral!T$3:T994,A46,Geral!V$3:V994,"Sim")</f>
        <v>0</v>
      </c>
      <c r="O46" s="12">
        <f>COUNTIFS(Geral!R$3:R994,"Corrida",Geral!A$3:A994,"Tigres",Geral!T$3:T994,A46)</f>
        <v>0</v>
      </c>
      <c r="P46" s="12">
        <f>SUMIFS(Geral!U$3:U994,Geral!R$3:R994,"Corrida",Geral!A$3:A994,"Tigres",Geral!T$3:T994,A46)</f>
        <v>0</v>
      </c>
      <c r="Q46" s="12">
        <f>COUNTIFS(Geral!R$3:R994,"Corrida",Geral!A$3:A994,"Tigres",Geral!T$3:T994,A46,Geral!V$3:V994,"Sim")</f>
        <v>0</v>
      </c>
      <c r="R46" s="14"/>
      <c r="S46" s="14"/>
      <c r="T46" s="15"/>
      <c r="U46" s="15"/>
      <c r="V46" s="16">
        <f>COUNTIFS(Geral!R$3:R994,"Punt",Geral!A$3:A994,"Tigres",Geral!T$3:T994,A46)</f>
        <v>0</v>
      </c>
      <c r="W46" s="17">
        <f>SUMIFS(Geral!U$3:U994,Geral!R$3:R994,"Punt",Geral!A$3:A994,"Tigres",Geral!T$3:T994,A46)</f>
        <v>0</v>
      </c>
      <c r="X46" s="18">
        <f>COUNTIFS(Geral!AL$3:AL994,"Sim",Geral!AM$3:AM994,A46)+COUNTIFS(Geral!AL$3:AL994,"Sim",Geral!AN$3:AN994,A46)</f>
        <v>0</v>
      </c>
      <c r="Y46" s="18">
        <f>COUNTIFS(Geral!AZ$3:AZ994,"Sim",Geral!BA$3:BA994,A46)+COUNTIFS(Geral!AZ$3:AZ994,"Sim",Geral!BB$3:BB994,A46)</f>
        <v>0</v>
      </c>
      <c r="Z46" s="18">
        <f>COUNTIFS(Geral!AO$3:AO994,"Sim",Geral!AP$3:AP994,A46)+COUNTIFS(Geral!AO$3:AO994,"Sim",Geral!AQ$3:AQ994,A46)</f>
        <v>0</v>
      </c>
      <c r="AA46" s="19">
        <f>COUNTIFS(Geral!AR$3:AR994,"Sim",Geral!AS$3:AS994,A46)</f>
        <v>0</v>
      </c>
      <c r="AB46" s="19">
        <f>COUNTIFS(Geral!AX$3:AX994,"Sim",Geral!AY$3:AY994,A46)</f>
        <v>0</v>
      </c>
      <c r="AC46" s="20">
        <f>COUNTIFS(Geral!AT$3:AT994,"Sim",Geral!AU$3:AU994,A46)</f>
        <v>0</v>
      </c>
      <c r="AD46" s="20">
        <f>COUNTIFS(Geral!AV$3:AV994,"Sim",Geral!AW$3:AW994,A46)</f>
        <v>0</v>
      </c>
      <c r="AE46" s="19">
        <f>COUNTIFS(Geral!BC$3:BC994,"Sim",Geral!BD$3:BD994,A46)</f>
        <v>0</v>
      </c>
    </row>
    <row r="47" spans="1:31" ht="15.75" customHeight="1" x14ac:dyDescent="0.2">
      <c r="A47" s="11">
        <v>45</v>
      </c>
      <c r="B47" s="12">
        <f>COUNTIFS(Geral!R$3:R994,"Passe",Geral!A$3:A994,"Tigres",Geral!S$3:S994,A47)-G47</f>
        <v>0</v>
      </c>
      <c r="C47" s="12">
        <f>COUNTIFS(Geral!R$3:R994,"Passe",Geral!A$3:A994,"Tigres",Geral!S$3:S994,A47,Geral!X$3:X994,"Sim")</f>
        <v>0</v>
      </c>
      <c r="D47" s="12">
        <f t="shared" si="0"/>
        <v>0</v>
      </c>
      <c r="E47" s="12">
        <f>SUMIFS(Geral!S$1:S994,Geral!O$1:O994,"Passe",Geral!A$1:A994,"Tigres",Geral!P$1:P994,A47)</f>
        <v>0</v>
      </c>
      <c r="F47" s="12">
        <f>COUNTIFS(Geral!R$3:R994,"Passe",Geral!A$3:A994,"Tigres",Geral!S$3:S994,A47,Geral!V$3:V994,"Sim")</f>
        <v>0</v>
      </c>
      <c r="G47" s="12">
        <f>COUNTIFS(Geral!R$3:R994,"Passe",Geral!A$3:A994,"Tigres",Geral!S$3:S994,A47,Geral!W$3:W994,"Sim")</f>
        <v>0</v>
      </c>
      <c r="H47" s="13">
        <f>COUNTIFS(Geral!R$3:R994,"Sack",Geral!A$3:A994,"Tigres",Geral!S$3:S994,A47)</f>
        <v>0</v>
      </c>
      <c r="I47" s="13">
        <f>COUNTIFS(Geral!A$3:A994,"Tigres",Geral!Z$3:Z994,A47,Geral!Y$3:Y994,"Sim")</f>
        <v>0</v>
      </c>
      <c r="J47" s="13">
        <f>COUNTIFS(Geral!R$3:R994,"Passe",Geral!A$3:A994,"Tigres",Geral!T$3:T994,A47)</f>
        <v>0</v>
      </c>
      <c r="K47" s="12">
        <f t="shared" si="1"/>
        <v>0</v>
      </c>
      <c r="L47" s="12">
        <f>COUNTIFS(Geral!R$3:R994,"Passe",Geral!A$3:A994,"Tigres",Geral!T$3:T994,A47,Geral!X$3:X994,"Sim")</f>
        <v>0</v>
      </c>
      <c r="M47" s="12">
        <f>SUMIFS(Geral!U$3:U994,Geral!R$3:R994,"Passe",Geral!A$3:A994,"Tigres",Geral!T$3:T994,A47)</f>
        <v>0</v>
      </c>
      <c r="N47" s="12">
        <f>COUNTIFS(Geral!R$3:R994,"Passe",Geral!A$3:A994,"Tigres",Geral!T$3:T994,A47,Geral!V$3:V994,"Sim")</f>
        <v>0</v>
      </c>
      <c r="O47" s="12">
        <f>COUNTIFS(Geral!R$3:R994,"Corrida",Geral!A$3:A994,"Tigres",Geral!T$3:T994,A47)</f>
        <v>0</v>
      </c>
      <c r="P47" s="12">
        <f>SUMIFS(Geral!U$3:U994,Geral!R$3:R994,"Corrida",Geral!A$3:A994,"Tigres",Geral!T$3:T994,A47)</f>
        <v>0</v>
      </c>
      <c r="Q47" s="12">
        <f>COUNTIFS(Geral!R$3:R994,"Corrida",Geral!A$3:A994,"Tigres",Geral!T$3:T994,A47,Geral!V$3:V994,"Sim")</f>
        <v>0</v>
      </c>
      <c r="R47" s="14"/>
      <c r="S47" s="14"/>
      <c r="T47" s="15"/>
      <c r="U47" s="15"/>
      <c r="V47" s="16">
        <f>COUNTIFS(Geral!R$3:R994,"Punt",Geral!A$3:A994,"Tigres",Geral!T$3:T994,A47)</f>
        <v>0</v>
      </c>
      <c r="W47" s="17">
        <f>SUMIFS(Geral!U$3:U994,Geral!R$3:R994,"Punt",Geral!A$3:A994,"Tigres",Geral!T$3:T994,A47)</f>
        <v>0</v>
      </c>
      <c r="X47" s="18">
        <f>COUNTIFS(Geral!AL$3:AL994,"Sim",Geral!AM$3:AM994,A47)+COUNTIFS(Geral!AL$3:AL994,"Sim",Geral!AN$3:AN994,A47)</f>
        <v>0</v>
      </c>
      <c r="Y47" s="18">
        <f>COUNTIFS(Geral!AZ$3:AZ994,"Sim",Geral!BA$3:BA994,A47)+COUNTIFS(Geral!AZ$3:AZ994,"Sim",Geral!BB$3:BB994,A47)</f>
        <v>0</v>
      </c>
      <c r="Z47" s="18">
        <f>COUNTIFS(Geral!AO$3:AO994,"Sim",Geral!AP$3:AP994,A47)+COUNTIFS(Geral!AO$3:AO994,"Sim",Geral!AQ$3:AQ994,A47)</f>
        <v>0</v>
      </c>
      <c r="AA47" s="19">
        <f>COUNTIFS(Geral!AR$3:AR994,"Sim",Geral!AS$3:AS994,A47)</f>
        <v>0</v>
      </c>
      <c r="AB47" s="19">
        <f>COUNTIFS(Geral!AX$3:AX994,"Sim",Geral!AY$3:AY994,A47)</f>
        <v>0</v>
      </c>
      <c r="AC47" s="20">
        <f>COUNTIFS(Geral!AT$3:AT994,"Sim",Geral!AU$3:AU994,A47)</f>
        <v>0</v>
      </c>
      <c r="AD47" s="20">
        <f>COUNTIFS(Geral!AV$3:AV994,"Sim",Geral!AW$3:AW994,A47)</f>
        <v>0</v>
      </c>
      <c r="AE47" s="19">
        <f>COUNTIFS(Geral!BC$3:BC994,"Sim",Geral!BD$3:BD994,A47)</f>
        <v>0</v>
      </c>
    </row>
    <row r="48" spans="1:31" ht="15.75" customHeight="1" x14ac:dyDescent="0.2">
      <c r="A48" s="11">
        <v>46</v>
      </c>
      <c r="B48" s="12">
        <f>COUNTIFS(Geral!R$3:R994,"Passe",Geral!A$3:A994,"Tigres",Geral!S$3:S994,A48)-G48</f>
        <v>0</v>
      </c>
      <c r="C48" s="12">
        <f>COUNTIFS(Geral!R$3:R994,"Passe",Geral!A$3:A994,"Tigres",Geral!S$3:S994,A48,Geral!X$3:X994,"Sim")</f>
        <v>0</v>
      </c>
      <c r="D48" s="12">
        <f t="shared" si="0"/>
        <v>0</v>
      </c>
      <c r="E48" s="12">
        <f>SUMIFS(Geral!S$1:S994,Geral!O$1:O994,"Passe",Geral!A$1:A994,"Tigres",Geral!P$1:P994,A48)</f>
        <v>0</v>
      </c>
      <c r="F48" s="12">
        <f>COUNTIFS(Geral!R$3:R994,"Passe",Geral!A$3:A994,"Tigres",Geral!S$3:S994,A48,Geral!V$3:V994,"Sim")</f>
        <v>0</v>
      </c>
      <c r="G48" s="12">
        <f>COUNTIFS(Geral!R$3:R994,"Passe",Geral!A$3:A994,"Tigres",Geral!S$3:S994,A48,Geral!W$3:W994,"Sim")</f>
        <v>0</v>
      </c>
      <c r="H48" s="13">
        <f>COUNTIFS(Geral!R$3:R994,"Sack",Geral!A$3:A994,"Tigres",Geral!S$3:S994,A48)</f>
        <v>0</v>
      </c>
      <c r="I48" s="13">
        <f>COUNTIFS(Geral!A$3:A994,"Tigres",Geral!Z$3:Z994,A48,Geral!Y$3:Y994,"Sim")</f>
        <v>0</v>
      </c>
      <c r="J48" s="13">
        <f>COUNTIFS(Geral!R$3:R994,"Passe",Geral!A$3:A994,"Tigres",Geral!T$3:T994,A48)</f>
        <v>0</v>
      </c>
      <c r="K48" s="12">
        <f t="shared" si="1"/>
        <v>0</v>
      </c>
      <c r="L48" s="12">
        <f>COUNTIFS(Geral!R$3:R994,"Passe",Geral!A$3:A994,"Tigres",Geral!T$3:T994,A48,Geral!X$3:X994,"Sim")</f>
        <v>0</v>
      </c>
      <c r="M48" s="12">
        <f>SUMIFS(Geral!U$3:U994,Geral!R$3:R994,"Passe",Geral!A$3:A994,"Tigres",Geral!T$3:T994,A48)</f>
        <v>0</v>
      </c>
      <c r="N48" s="12">
        <f>COUNTIFS(Geral!R$3:R994,"Passe",Geral!A$3:A994,"Tigres",Geral!T$3:T994,A48,Geral!V$3:V994,"Sim")</f>
        <v>0</v>
      </c>
      <c r="O48" s="12">
        <f>COUNTIFS(Geral!R$3:R994,"Corrida",Geral!A$3:A994,"Tigres",Geral!T$3:T994,A48)</f>
        <v>0</v>
      </c>
      <c r="P48" s="12">
        <f>SUMIFS(Geral!U$3:U994,Geral!R$3:R994,"Corrida",Geral!A$3:A994,"Tigres",Geral!T$3:T994,A48)</f>
        <v>0</v>
      </c>
      <c r="Q48" s="12">
        <f>COUNTIFS(Geral!R$3:R994,"Corrida",Geral!A$3:A994,"Tigres",Geral!T$3:T994,A48,Geral!V$3:V994,"Sim")</f>
        <v>0</v>
      </c>
      <c r="R48" s="14"/>
      <c r="S48" s="14"/>
      <c r="T48" s="15"/>
      <c r="U48" s="15"/>
      <c r="V48" s="16">
        <f>COUNTIFS(Geral!R$3:R994,"Punt",Geral!A$3:A994,"Tigres",Geral!T$3:T994,A48)</f>
        <v>0</v>
      </c>
      <c r="W48" s="17">
        <f>SUMIFS(Geral!U$3:U994,Geral!R$3:R994,"Punt",Geral!A$3:A994,"Tigres",Geral!T$3:T994,A48)</f>
        <v>0</v>
      </c>
      <c r="X48" s="18">
        <f>COUNTIFS(Geral!AL$3:AL994,"Sim",Geral!AM$3:AM994,A48)+COUNTIFS(Geral!AL$3:AL994,"Sim",Geral!AN$3:AN994,A48)</f>
        <v>0</v>
      </c>
      <c r="Y48" s="18">
        <f>COUNTIFS(Geral!AZ$3:AZ994,"Sim",Geral!BA$3:BA994,A48)+COUNTIFS(Geral!AZ$3:AZ994,"Sim",Geral!BB$3:BB994,A48)</f>
        <v>0</v>
      </c>
      <c r="Z48" s="18">
        <f>COUNTIFS(Geral!AO$3:AO994,"Sim",Geral!AP$3:AP994,A48)+COUNTIFS(Geral!AO$3:AO994,"Sim",Geral!AQ$3:AQ994,A48)</f>
        <v>0</v>
      </c>
      <c r="AA48" s="19">
        <f>COUNTIFS(Geral!AR$3:AR994,"Sim",Geral!AS$3:AS994,A48)</f>
        <v>0</v>
      </c>
      <c r="AB48" s="19">
        <f>COUNTIFS(Geral!AX$3:AX994,"Sim",Geral!AY$3:AY994,A48)</f>
        <v>0</v>
      </c>
      <c r="AC48" s="20">
        <f>COUNTIFS(Geral!AT$3:AT994,"Sim",Geral!AU$3:AU994,A48)</f>
        <v>0</v>
      </c>
      <c r="AD48" s="20">
        <f>COUNTIFS(Geral!AV$3:AV994,"Sim",Geral!AW$3:AW994,A48)</f>
        <v>0</v>
      </c>
      <c r="AE48" s="19">
        <f>COUNTIFS(Geral!BC$3:BC994,"Sim",Geral!BD$3:BD994,A48)</f>
        <v>0</v>
      </c>
    </row>
    <row r="49" spans="1:31" ht="15.75" customHeight="1" x14ac:dyDescent="0.2">
      <c r="A49" s="11">
        <v>47</v>
      </c>
      <c r="B49" s="12">
        <f>COUNTIFS(Geral!R$3:R994,"Passe",Geral!A$3:A994,"Tigres",Geral!S$3:S994,A49)-G49</f>
        <v>0</v>
      </c>
      <c r="C49" s="12">
        <f>COUNTIFS(Geral!R$3:R994,"Passe",Geral!A$3:A994,"Tigres",Geral!S$3:S994,A49,Geral!X$3:X994,"Sim")</f>
        <v>0</v>
      </c>
      <c r="D49" s="12">
        <f t="shared" si="0"/>
        <v>0</v>
      </c>
      <c r="E49" s="12">
        <f>SUMIFS(Geral!S$1:S994,Geral!O$1:O994,"Passe",Geral!A$1:A994,"Tigres",Geral!P$1:P994,A49)</f>
        <v>0</v>
      </c>
      <c r="F49" s="12">
        <f>COUNTIFS(Geral!R$3:R994,"Passe",Geral!A$3:A994,"Tigres",Geral!S$3:S994,A49,Geral!V$3:V994,"Sim")</f>
        <v>0</v>
      </c>
      <c r="G49" s="12">
        <f>COUNTIFS(Geral!R$3:R994,"Passe",Geral!A$3:A994,"Tigres",Geral!S$3:S994,A49,Geral!W$3:W994,"Sim")</f>
        <v>0</v>
      </c>
      <c r="H49" s="13">
        <f>COUNTIFS(Geral!R$3:R994,"Sack",Geral!A$3:A994,"Tigres",Geral!S$3:S994,A49)</f>
        <v>0</v>
      </c>
      <c r="I49" s="13">
        <f>COUNTIFS(Geral!A$3:A994,"Tigres",Geral!Z$3:Z994,A49,Geral!Y$3:Y994,"Sim")</f>
        <v>0</v>
      </c>
      <c r="J49" s="13">
        <f>COUNTIFS(Geral!R$3:R994,"Passe",Geral!A$3:A994,"Tigres",Geral!T$3:T994,A49)</f>
        <v>0</v>
      </c>
      <c r="K49" s="12">
        <f t="shared" si="1"/>
        <v>0</v>
      </c>
      <c r="L49" s="12">
        <f>COUNTIFS(Geral!R$3:R994,"Passe",Geral!A$3:A994,"Tigres",Geral!T$3:T994,A49,Geral!X$3:X994,"Sim")</f>
        <v>0</v>
      </c>
      <c r="M49" s="12">
        <f>SUMIFS(Geral!U$3:U994,Geral!R$3:R994,"Passe",Geral!A$3:A994,"Tigres",Geral!T$3:T994,A49)</f>
        <v>0</v>
      </c>
      <c r="N49" s="12">
        <f>COUNTIFS(Geral!R$3:R994,"Passe",Geral!A$3:A994,"Tigres",Geral!T$3:T994,A49,Geral!V$3:V994,"Sim")</f>
        <v>0</v>
      </c>
      <c r="O49" s="12">
        <f>COUNTIFS(Geral!R$3:R994,"Corrida",Geral!A$3:A994,"Tigres",Geral!T$3:T994,A49)</f>
        <v>0</v>
      </c>
      <c r="P49" s="12">
        <f>SUMIFS(Geral!U$3:U994,Geral!R$3:R994,"Corrida",Geral!A$3:A994,"Tigres",Geral!T$3:T994,A49)</f>
        <v>0</v>
      </c>
      <c r="Q49" s="12">
        <f>COUNTIFS(Geral!R$3:R994,"Corrida",Geral!A$3:A994,"Tigres",Geral!T$3:T994,A49,Geral!V$3:V994,"Sim")</f>
        <v>0</v>
      </c>
      <c r="R49" s="14"/>
      <c r="S49" s="14"/>
      <c r="T49" s="15"/>
      <c r="U49" s="15"/>
      <c r="V49" s="16">
        <f>COUNTIFS(Geral!R$3:R994,"Punt",Geral!A$3:A994,"Tigres",Geral!T$3:T994,A49)</f>
        <v>0</v>
      </c>
      <c r="W49" s="17">
        <f>SUMIFS(Geral!U$3:U994,Geral!R$3:R994,"Punt",Geral!A$3:A994,"Tigres",Geral!T$3:T994,A49)</f>
        <v>0</v>
      </c>
      <c r="X49" s="18">
        <f>COUNTIFS(Geral!AL$3:AL994,"Sim",Geral!AM$3:AM994,A49)+COUNTIFS(Geral!AL$3:AL994,"Sim",Geral!AN$3:AN994,A49)</f>
        <v>0</v>
      </c>
      <c r="Y49" s="18">
        <f>COUNTIFS(Geral!AZ$3:AZ994,"Sim",Geral!BA$3:BA994,A49)+COUNTIFS(Geral!AZ$3:AZ994,"Sim",Geral!BB$3:BB994,A49)</f>
        <v>0</v>
      </c>
      <c r="Z49" s="18">
        <f>COUNTIFS(Geral!AO$3:AO994,"Sim",Geral!AP$3:AP994,A49)+COUNTIFS(Geral!AO$3:AO994,"Sim",Geral!AQ$3:AQ994,A49)</f>
        <v>0</v>
      </c>
      <c r="AA49" s="19">
        <f>COUNTIFS(Geral!AR$3:AR994,"Sim",Geral!AS$3:AS994,A49)</f>
        <v>0</v>
      </c>
      <c r="AB49" s="19">
        <f>COUNTIFS(Geral!AX$3:AX994,"Sim",Geral!AY$3:AY994,A49)</f>
        <v>0</v>
      </c>
      <c r="AC49" s="20">
        <f>COUNTIFS(Geral!AT$3:AT994,"Sim",Geral!AU$3:AU994,A49)</f>
        <v>0</v>
      </c>
      <c r="AD49" s="20">
        <f>COUNTIFS(Geral!AV$3:AV994,"Sim",Geral!AW$3:AW994,A49)</f>
        <v>0</v>
      </c>
      <c r="AE49" s="19">
        <f>COUNTIFS(Geral!BC$3:BC994,"Sim",Geral!BD$3:BD994,A49)</f>
        <v>0</v>
      </c>
    </row>
    <row r="50" spans="1:31" ht="15.75" customHeight="1" x14ac:dyDescent="0.2">
      <c r="A50" s="11">
        <v>48</v>
      </c>
      <c r="B50" s="12">
        <f>COUNTIFS(Geral!R$3:R994,"Passe",Geral!A$3:A994,"Tigres",Geral!S$3:S994,A50)-G50</f>
        <v>0</v>
      </c>
      <c r="C50" s="12">
        <f>COUNTIFS(Geral!R$3:R994,"Passe",Geral!A$3:A994,"Tigres",Geral!S$3:S994,A50,Geral!X$3:X994,"Sim")</f>
        <v>0</v>
      </c>
      <c r="D50" s="12">
        <f t="shared" si="0"/>
        <v>0</v>
      </c>
      <c r="E50" s="12">
        <f>SUMIFS(Geral!S$1:S994,Geral!O$1:O994,"Passe",Geral!A$1:A994,"Tigres",Geral!P$1:P994,A50)</f>
        <v>0</v>
      </c>
      <c r="F50" s="12">
        <f>COUNTIFS(Geral!R$3:R994,"Passe",Geral!A$3:A994,"Tigres",Geral!S$3:S994,A50,Geral!V$3:V994,"Sim")</f>
        <v>0</v>
      </c>
      <c r="G50" s="12">
        <f>COUNTIFS(Geral!R$3:R994,"Passe",Geral!A$3:A994,"Tigres",Geral!S$3:S994,A50,Geral!W$3:W994,"Sim")</f>
        <v>0</v>
      </c>
      <c r="H50" s="13">
        <f>COUNTIFS(Geral!R$3:R994,"Sack",Geral!A$3:A994,"Tigres",Geral!S$3:S994,A50)</f>
        <v>0</v>
      </c>
      <c r="I50" s="13">
        <f>COUNTIFS(Geral!A$3:A994,"Tigres",Geral!Z$3:Z994,A50,Geral!Y$3:Y994,"Sim")</f>
        <v>0</v>
      </c>
      <c r="J50" s="13">
        <f>COUNTIFS(Geral!R$3:R994,"Passe",Geral!A$3:A994,"Tigres",Geral!T$3:T994,A50)</f>
        <v>0</v>
      </c>
      <c r="K50" s="12">
        <f t="shared" si="1"/>
        <v>0</v>
      </c>
      <c r="L50" s="12">
        <f>COUNTIFS(Geral!R$3:R994,"Passe",Geral!A$3:A994,"Tigres",Geral!T$3:T994,A50,Geral!X$3:X994,"Sim")</f>
        <v>0</v>
      </c>
      <c r="M50" s="12">
        <f>SUMIFS(Geral!U$3:U994,Geral!R$3:R994,"Passe",Geral!A$3:A994,"Tigres",Geral!T$3:T994,A50)</f>
        <v>0</v>
      </c>
      <c r="N50" s="12">
        <f>COUNTIFS(Geral!R$3:R994,"Passe",Geral!A$3:A994,"Tigres",Geral!T$3:T994,A50,Geral!V$3:V994,"Sim")</f>
        <v>0</v>
      </c>
      <c r="O50" s="12">
        <f>COUNTIFS(Geral!R$3:R994,"Corrida",Geral!A$3:A994,"Tigres",Geral!T$3:T994,A50)</f>
        <v>0</v>
      </c>
      <c r="P50" s="12">
        <f>SUMIFS(Geral!U$3:U994,Geral!R$3:R994,"Corrida",Geral!A$3:A994,"Tigres",Geral!T$3:T994,A50)</f>
        <v>0</v>
      </c>
      <c r="Q50" s="12">
        <f>COUNTIFS(Geral!R$3:R994,"Corrida",Geral!A$3:A994,"Tigres",Geral!T$3:T994,A50,Geral!V$3:V994,"Sim")</f>
        <v>0</v>
      </c>
      <c r="R50" s="14"/>
      <c r="S50" s="14"/>
      <c r="T50" s="15"/>
      <c r="U50" s="15"/>
      <c r="V50" s="16">
        <f>COUNTIFS(Geral!R$3:R994,"Punt",Geral!A$3:A994,"Tigres",Geral!T$3:T994,A50)</f>
        <v>0</v>
      </c>
      <c r="W50" s="17">
        <f>SUMIFS(Geral!U$3:U994,Geral!R$3:R994,"Punt",Geral!A$3:A994,"Tigres",Geral!T$3:T994,A50)</f>
        <v>0</v>
      </c>
      <c r="X50" s="18">
        <f>COUNTIFS(Geral!AL$3:AL994,"Sim",Geral!AM$3:AM994,A50)+COUNTIFS(Geral!AL$3:AL994,"Sim",Geral!AN$3:AN994,A50)</f>
        <v>0</v>
      </c>
      <c r="Y50" s="18">
        <f>COUNTIFS(Geral!AZ$3:AZ994,"Sim",Geral!BA$3:BA994,A50)+COUNTIFS(Geral!AZ$3:AZ994,"Sim",Geral!BB$3:BB994,A50)</f>
        <v>0</v>
      </c>
      <c r="Z50" s="18">
        <f>COUNTIFS(Geral!AO$3:AO994,"Sim",Geral!AP$3:AP994,A50)+COUNTIFS(Geral!AO$3:AO994,"Sim",Geral!AQ$3:AQ994,A50)</f>
        <v>0</v>
      </c>
      <c r="AA50" s="19">
        <f>COUNTIFS(Geral!AR$3:AR994,"Sim",Geral!AS$3:AS994,A50)</f>
        <v>0</v>
      </c>
      <c r="AB50" s="19">
        <f>COUNTIFS(Geral!AX$3:AX994,"Sim",Geral!AY$3:AY994,A50)</f>
        <v>0</v>
      </c>
      <c r="AC50" s="20">
        <f>COUNTIFS(Geral!AT$3:AT994,"Sim",Geral!AU$3:AU994,A50)</f>
        <v>0</v>
      </c>
      <c r="AD50" s="20">
        <f>COUNTIFS(Geral!AV$3:AV994,"Sim",Geral!AW$3:AW994,A50)</f>
        <v>0</v>
      </c>
      <c r="AE50" s="19">
        <f>COUNTIFS(Geral!BC$3:BC994,"Sim",Geral!BD$3:BD994,A50)</f>
        <v>0</v>
      </c>
    </row>
    <row r="51" spans="1:31" ht="15.75" customHeight="1" x14ac:dyDescent="0.2">
      <c r="A51" s="11">
        <v>49</v>
      </c>
      <c r="B51" s="12">
        <f>COUNTIFS(Geral!R$3:R994,"Passe",Geral!A$3:A994,"Tigres",Geral!S$3:S994,A51)-G51</f>
        <v>0</v>
      </c>
      <c r="C51" s="12">
        <f>COUNTIFS(Geral!R$3:R994,"Passe",Geral!A$3:A994,"Tigres",Geral!S$3:S994,A51,Geral!X$3:X994,"Sim")</f>
        <v>0</v>
      </c>
      <c r="D51" s="12">
        <f t="shared" si="0"/>
        <v>0</v>
      </c>
      <c r="E51" s="12">
        <f>SUMIFS(Geral!S$1:S994,Geral!O$1:O994,"Passe",Geral!A$1:A994,"Tigres",Geral!P$1:P994,A51)</f>
        <v>0</v>
      </c>
      <c r="F51" s="12">
        <f>COUNTIFS(Geral!R$3:R994,"Passe",Geral!A$3:A994,"Tigres",Geral!S$3:S994,A51,Geral!V$3:V994,"Sim")</f>
        <v>0</v>
      </c>
      <c r="G51" s="12">
        <f>COUNTIFS(Geral!R$3:R994,"Passe",Geral!A$3:A994,"Tigres",Geral!S$3:S994,A51,Geral!W$3:W994,"Sim")</f>
        <v>0</v>
      </c>
      <c r="H51" s="13">
        <f>COUNTIFS(Geral!R$3:R994,"Sack",Geral!A$3:A994,"Tigres",Geral!S$3:S994,A51)</f>
        <v>0</v>
      </c>
      <c r="I51" s="13">
        <f>COUNTIFS(Geral!A$3:A994,"Tigres",Geral!Z$3:Z994,A51,Geral!Y$3:Y994,"Sim")</f>
        <v>0</v>
      </c>
      <c r="J51" s="13">
        <f>COUNTIFS(Geral!R$3:R994,"Passe",Geral!A$3:A994,"Tigres",Geral!T$3:T994,A51)</f>
        <v>0</v>
      </c>
      <c r="K51" s="12">
        <f t="shared" si="1"/>
        <v>0</v>
      </c>
      <c r="L51" s="12">
        <f>COUNTIFS(Geral!R$3:R994,"Passe",Geral!A$3:A994,"Tigres",Geral!T$3:T994,A51,Geral!X$3:X994,"Sim")</f>
        <v>0</v>
      </c>
      <c r="M51" s="12">
        <f>SUMIFS(Geral!U$3:U994,Geral!R$3:R994,"Passe",Geral!A$3:A994,"Tigres",Geral!T$3:T994,A51)</f>
        <v>0</v>
      </c>
      <c r="N51" s="12">
        <f>COUNTIFS(Geral!R$3:R994,"Passe",Geral!A$3:A994,"Tigres",Geral!T$3:T994,A51,Geral!V$3:V994,"Sim")</f>
        <v>0</v>
      </c>
      <c r="O51" s="12">
        <f>COUNTIFS(Geral!R$3:R994,"Corrida",Geral!A$3:A994,"Tigres",Geral!T$3:T994,A51)</f>
        <v>0</v>
      </c>
      <c r="P51" s="12">
        <f>SUMIFS(Geral!U$3:U994,Geral!R$3:R994,"Corrida",Geral!A$3:A994,"Tigres",Geral!T$3:T994,A51)</f>
        <v>0</v>
      </c>
      <c r="Q51" s="12">
        <f>COUNTIFS(Geral!R$3:R994,"Corrida",Geral!A$3:A994,"Tigres",Geral!T$3:T994,A51,Geral!V$3:V994,"Sim")</f>
        <v>0</v>
      </c>
      <c r="R51" s="14"/>
      <c r="S51" s="14"/>
      <c r="T51" s="15"/>
      <c r="U51" s="15"/>
      <c r="V51" s="16">
        <f>COUNTIFS(Geral!R$3:R994,"Punt",Geral!A$3:A994,"Tigres",Geral!T$3:T994,A51)</f>
        <v>0</v>
      </c>
      <c r="W51" s="17">
        <f>SUMIFS(Geral!U$3:U994,Geral!R$3:R994,"Punt",Geral!A$3:A994,"Tigres",Geral!T$3:T994,A51)</f>
        <v>0</v>
      </c>
      <c r="X51" s="18">
        <f>COUNTIFS(Geral!AL$3:AL994,"Sim",Geral!AM$3:AM994,A51)+COUNTIFS(Geral!AL$3:AL994,"Sim",Geral!AN$3:AN994,A51)</f>
        <v>0</v>
      </c>
      <c r="Y51" s="18">
        <f>COUNTIFS(Geral!AZ$3:AZ994,"Sim",Geral!BA$3:BA994,A51)+COUNTIFS(Geral!AZ$3:AZ994,"Sim",Geral!BB$3:BB994,A51)</f>
        <v>0</v>
      </c>
      <c r="Z51" s="18">
        <f>COUNTIFS(Geral!AO$3:AO994,"Sim",Geral!AP$3:AP994,A51)+COUNTIFS(Geral!AO$3:AO994,"Sim",Geral!AQ$3:AQ994,A51)</f>
        <v>0</v>
      </c>
      <c r="AA51" s="19">
        <f>COUNTIFS(Geral!AR$3:AR994,"Sim",Geral!AS$3:AS994,A51)</f>
        <v>0</v>
      </c>
      <c r="AB51" s="19">
        <f>COUNTIFS(Geral!AX$3:AX994,"Sim",Geral!AY$3:AY994,A51)</f>
        <v>0</v>
      </c>
      <c r="AC51" s="20">
        <f>COUNTIFS(Geral!AT$3:AT994,"Sim",Geral!AU$3:AU994,A51)</f>
        <v>0</v>
      </c>
      <c r="AD51" s="20">
        <f>COUNTIFS(Geral!AV$3:AV994,"Sim",Geral!AW$3:AW994,A51)</f>
        <v>0</v>
      </c>
      <c r="AE51" s="19">
        <f>COUNTIFS(Geral!BC$3:BC994,"Sim",Geral!BD$3:BD994,A51)</f>
        <v>0</v>
      </c>
    </row>
    <row r="52" spans="1:31" ht="15.75" customHeight="1" x14ac:dyDescent="0.2">
      <c r="A52" s="11">
        <v>50</v>
      </c>
      <c r="B52" s="12">
        <f>COUNTIFS(Geral!R$3:R994,"Passe",Geral!A$3:A994,"Tigres",Geral!S$3:S994,A52)-G52</f>
        <v>0</v>
      </c>
      <c r="C52" s="12">
        <f>COUNTIFS(Geral!R$3:R994,"Passe",Geral!A$3:A994,"Tigres",Geral!S$3:S994,A52,Geral!X$3:X994,"Sim")</f>
        <v>0</v>
      </c>
      <c r="D52" s="12">
        <f t="shared" si="0"/>
        <v>0</v>
      </c>
      <c r="E52" s="12">
        <f>SUMIFS(Geral!S$1:S994,Geral!O$1:O994,"Passe",Geral!A$1:A994,"Tigres",Geral!P$1:P994,A52)</f>
        <v>0</v>
      </c>
      <c r="F52" s="12">
        <f>COUNTIFS(Geral!R$3:R994,"Passe",Geral!A$3:A994,"Tigres",Geral!S$3:S994,A52,Geral!V$3:V994,"Sim")</f>
        <v>0</v>
      </c>
      <c r="G52" s="12">
        <f>COUNTIFS(Geral!R$3:R994,"Passe",Geral!A$3:A994,"Tigres",Geral!S$3:S994,A52,Geral!W$3:W994,"Sim")</f>
        <v>0</v>
      </c>
      <c r="H52" s="13">
        <f>COUNTIFS(Geral!R$3:R994,"Sack",Geral!A$3:A994,"Tigres",Geral!S$3:S994,A52)</f>
        <v>0</v>
      </c>
      <c r="I52" s="13">
        <f>COUNTIFS(Geral!A$3:A994,"Tigres",Geral!Z$3:Z994,A52,Geral!Y$3:Y994,"Sim")</f>
        <v>0</v>
      </c>
      <c r="J52" s="13">
        <f>COUNTIFS(Geral!R$3:R994,"Passe",Geral!A$3:A994,"Tigres",Geral!T$3:T994,A52)</f>
        <v>0</v>
      </c>
      <c r="K52" s="12">
        <f t="shared" si="1"/>
        <v>0</v>
      </c>
      <c r="L52" s="12">
        <f>COUNTIFS(Geral!R$3:R994,"Passe",Geral!A$3:A994,"Tigres",Geral!T$3:T994,A52,Geral!X$3:X994,"Sim")</f>
        <v>0</v>
      </c>
      <c r="M52" s="12">
        <f>SUMIFS(Geral!U$3:U994,Geral!R$3:R994,"Passe",Geral!A$3:A994,"Tigres",Geral!T$3:T994,A52)</f>
        <v>0</v>
      </c>
      <c r="N52" s="12">
        <f>COUNTIFS(Geral!R$3:R994,"Passe",Geral!A$3:A994,"Tigres",Geral!T$3:T994,A52,Geral!V$3:V994,"Sim")</f>
        <v>0</v>
      </c>
      <c r="O52" s="12">
        <f>COUNTIFS(Geral!R$3:R994,"Corrida",Geral!A$3:A994,"Tigres",Geral!T$3:T994,A52)</f>
        <v>0</v>
      </c>
      <c r="P52" s="12">
        <f>SUMIFS(Geral!U$3:U994,Geral!R$3:R994,"Corrida",Geral!A$3:A994,"Tigres",Geral!T$3:T994,A52)</f>
        <v>0</v>
      </c>
      <c r="Q52" s="12">
        <f>COUNTIFS(Geral!R$3:R994,"Corrida",Geral!A$3:A994,"Tigres",Geral!T$3:T994,A52,Geral!V$3:V994,"Sim")</f>
        <v>0</v>
      </c>
      <c r="R52" s="14"/>
      <c r="S52" s="14"/>
      <c r="T52" s="15"/>
      <c r="U52" s="15"/>
      <c r="V52" s="16">
        <f>COUNTIFS(Geral!R$3:R994,"Punt",Geral!A$3:A994,"Tigres",Geral!T$3:T994,A52)</f>
        <v>0</v>
      </c>
      <c r="W52" s="17">
        <f>SUMIFS(Geral!U$3:U994,Geral!R$3:R994,"Punt",Geral!A$3:A994,"Tigres",Geral!T$3:T994,A52)</f>
        <v>0</v>
      </c>
      <c r="X52" s="18">
        <f>COUNTIFS(Geral!AL$3:AL994,"Sim",Geral!AM$3:AM994,A52)+COUNTIFS(Geral!AL$3:AL994,"Sim",Geral!AN$3:AN994,A52)</f>
        <v>0</v>
      </c>
      <c r="Y52" s="18">
        <f>COUNTIFS(Geral!AZ$3:AZ994,"Sim",Geral!BA$3:BA994,A52)+COUNTIFS(Geral!AZ$3:AZ994,"Sim",Geral!BB$3:BB994,A52)</f>
        <v>0</v>
      </c>
      <c r="Z52" s="18">
        <f>COUNTIFS(Geral!AO$3:AO994,"Sim",Geral!AP$3:AP994,A52)+COUNTIFS(Geral!AO$3:AO994,"Sim",Geral!AQ$3:AQ994,A52)</f>
        <v>0</v>
      </c>
      <c r="AA52" s="19">
        <f>COUNTIFS(Geral!AR$3:AR994,"Sim",Geral!AS$3:AS994,A52)</f>
        <v>0</v>
      </c>
      <c r="AB52" s="19">
        <f>COUNTIFS(Geral!AX$3:AX994,"Sim",Geral!AY$3:AY994,A52)</f>
        <v>0</v>
      </c>
      <c r="AC52" s="20">
        <f>COUNTIFS(Geral!AT$3:AT994,"Sim",Geral!AU$3:AU994,A52)</f>
        <v>0</v>
      </c>
      <c r="AD52" s="20">
        <f>COUNTIFS(Geral!AV$3:AV994,"Sim",Geral!AW$3:AW994,A52)</f>
        <v>0</v>
      </c>
      <c r="AE52" s="19">
        <f>COUNTIFS(Geral!BC$3:BC994,"Sim",Geral!BD$3:BD994,A52)</f>
        <v>0</v>
      </c>
    </row>
    <row r="53" spans="1:31" ht="15.75" customHeight="1" x14ac:dyDescent="0.2">
      <c r="A53" s="11">
        <v>51</v>
      </c>
      <c r="B53" s="12">
        <f>COUNTIFS(Geral!R$3:R994,"Passe",Geral!A$3:A994,"Tigres",Geral!S$3:S994,A53)-G53</f>
        <v>0</v>
      </c>
      <c r="C53" s="12">
        <f>COUNTIFS(Geral!R$3:R994,"Passe",Geral!A$3:A994,"Tigres",Geral!S$3:S994,A53,Geral!X$3:X994,"Sim")</f>
        <v>0</v>
      </c>
      <c r="D53" s="12">
        <f t="shared" si="0"/>
        <v>0</v>
      </c>
      <c r="E53" s="12">
        <f>SUMIFS(Geral!S$1:S994,Geral!O$1:O994,"Passe",Geral!A$1:A994,"Tigres",Geral!P$1:P994,A53)</f>
        <v>0</v>
      </c>
      <c r="F53" s="12">
        <f>COUNTIFS(Geral!R$3:R994,"Passe",Geral!A$3:A994,"Tigres",Geral!S$3:S994,A53,Geral!V$3:V994,"Sim")</f>
        <v>0</v>
      </c>
      <c r="G53" s="12">
        <f>COUNTIFS(Geral!R$3:R994,"Passe",Geral!A$3:A994,"Tigres",Geral!S$3:S994,A53,Geral!W$3:W994,"Sim")</f>
        <v>0</v>
      </c>
      <c r="H53" s="13">
        <f>COUNTIFS(Geral!R$3:R994,"Sack",Geral!A$3:A994,"Tigres",Geral!S$3:S994,A53)</f>
        <v>0</v>
      </c>
      <c r="I53" s="13">
        <f>COUNTIFS(Geral!A$3:A994,"Tigres",Geral!Z$3:Z994,A53,Geral!Y$3:Y994,"Sim")</f>
        <v>0</v>
      </c>
      <c r="J53" s="13">
        <f>COUNTIFS(Geral!R$3:R994,"Passe",Geral!A$3:A994,"Tigres",Geral!T$3:T994,A53)</f>
        <v>0</v>
      </c>
      <c r="K53" s="12">
        <f t="shared" si="1"/>
        <v>0</v>
      </c>
      <c r="L53" s="12">
        <f>COUNTIFS(Geral!R$3:R994,"Passe",Geral!A$3:A994,"Tigres",Geral!T$3:T994,A53,Geral!X$3:X994,"Sim")</f>
        <v>0</v>
      </c>
      <c r="M53" s="12">
        <f>SUMIFS(Geral!U$3:U994,Geral!R$3:R994,"Passe",Geral!A$3:A994,"Tigres",Geral!T$3:T994,A53)</f>
        <v>0</v>
      </c>
      <c r="N53" s="12">
        <f>COUNTIFS(Geral!R$3:R994,"Passe",Geral!A$3:A994,"Tigres",Geral!T$3:T994,A53,Geral!V$3:V994,"Sim")</f>
        <v>0</v>
      </c>
      <c r="O53" s="12">
        <f>COUNTIFS(Geral!R$3:R994,"Corrida",Geral!A$3:A994,"Tigres",Geral!T$3:T994,A53)</f>
        <v>0</v>
      </c>
      <c r="P53" s="12">
        <f>SUMIFS(Geral!U$3:U994,Geral!R$3:R994,"Corrida",Geral!A$3:A994,"Tigres",Geral!T$3:T994,A53)</f>
        <v>0</v>
      </c>
      <c r="Q53" s="12">
        <f>COUNTIFS(Geral!R$3:R994,"Corrida",Geral!A$3:A994,"Tigres",Geral!T$3:T994,A53,Geral!V$3:V994,"Sim")</f>
        <v>0</v>
      </c>
      <c r="R53" s="14"/>
      <c r="S53" s="14"/>
      <c r="T53" s="15"/>
      <c r="U53" s="15"/>
      <c r="V53" s="16">
        <f>COUNTIFS(Geral!R$3:R994,"Punt",Geral!A$3:A994,"Tigres",Geral!T$3:T994,A53)</f>
        <v>0</v>
      </c>
      <c r="W53" s="17">
        <f>SUMIFS(Geral!U$3:U994,Geral!R$3:R994,"Punt",Geral!A$3:A994,"Tigres",Geral!T$3:T994,A53)</f>
        <v>0</v>
      </c>
      <c r="X53" s="18">
        <f>COUNTIFS(Geral!AL$3:AL994,"Sim",Geral!AM$3:AM994,A53)+COUNTIFS(Geral!AL$3:AL994,"Sim",Geral!AN$3:AN994,A53)</f>
        <v>0</v>
      </c>
      <c r="Y53" s="18">
        <f>COUNTIFS(Geral!AZ$3:AZ994,"Sim",Geral!BA$3:BA994,A53)+COUNTIFS(Geral!AZ$3:AZ994,"Sim",Geral!BB$3:BB994,A53)</f>
        <v>0</v>
      </c>
      <c r="Z53" s="18">
        <f>COUNTIFS(Geral!AO$3:AO994,"Sim",Geral!AP$3:AP994,A53)+COUNTIFS(Geral!AO$3:AO994,"Sim",Geral!AQ$3:AQ994,A53)</f>
        <v>0</v>
      </c>
      <c r="AA53" s="19">
        <f>COUNTIFS(Geral!AR$3:AR994,"Sim",Geral!AS$3:AS994,A53)</f>
        <v>0</v>
      </c>
      <c r="AB53" s="19">
        <f>COUNTIFS(Geral!AX$3:AX994,"Sim",Geral!AY$3:AY994,A53)</f>
        <v>0</v>
      </c>
      <c r="AC53" s="20">
        <f>COUNTIFS(Geral!AT$3:AT994,"Sim",Geral!AU$3:AU994,A53)</f>
        <v>0</v>
      </c>
      <c r="AD53" s="20">
        <f>COUNTIFS(Geral!AV$3:AV994,"Sim",Geral!AW$3:AW994,A53)</f>
        <v>0</v>
      </c>
      <c r="AE53" s="19">
        <f>COUNTIFS(Geral!BC$3:BC994,"Sim",Geral!BD$3:BD994,A53)</f>
        <v>0</v>
      </c>
    </row>
    <row r="54" spans="1:31" ht="15.75" customHeight="1" x14ac:dyDescent="0.2">
      <c r="A54" s="11">
        <v>52</v>
      </c>
      <c r="B54" s="12">
        <f>COUNTIFS(Geral!R$3:R994,"Passe",Geral!A$3:A994,"Tigres",Geral!S$3:S994,A54)-G54</f>
        <v>0</v>
      </c>
      <c r="C54" s="12">
        <f>COUNTIFS(Geral!R$3:R994,"Passe",Geral!A$3:A994,"Tigres",Geral!S$3:S994,A54,Geral!X$3:X994,"Sim")</f>
        <v>0</v>
      </c>
      <c r="D54" s="12">
        <f t="shared" si="0"/>
        <v>0</v>
      </c>
      <c r="E54" s="12">
        <f>SUMIFS(Geral!S$1:S994,Geral!O$1:O994,"Passe",Geral!A$1:A994,"Tigres",Geral!P$1:P994,A54)</f>
        <v>0</v>
      </c>
      <c r="F54" s="12">
        <f>COUNTIFS(Geral!R$3:R994,"Passe",Geral!A$3:A994,"Tigres",Geral!S$3:S994,A54,Geral!V$3:V994,"Sim")</f>
        <v>0</v>
      </c>
      <c r="G54" s="12">
        <f>COUNTIFS(Geral!R$3:R994,"Passe",Geral!A$3:A994,"Tigres",Geral!S$3:S994,A54,Geral!W$3:W994,"Sim")</f>
        <v>0</v>
      </c>
      <c r="H54" s="13">
        <f>COUNTIFS(Geral!R$3:R994,"Sack",Geral!A$3:A994,"Tigres",Geral!S$3:S994,A54)</f>
        <v>0</v>
      </c>
      <c r="I54" s="13">
        <f>COUNTIFS(Geral!A$3:A994,"Tigres",Geral!Z$3:Z994,A54,Geral!Y$3:Y994,"Sim")</f>
        <v>0</v>
      </c>
      <c r="J54" s="13">
        <f>COUNTIFS(Geral!R$3:R994,"Passe",Geral!A$3:A994,"Tigres",Geral!T$3:T994,A54)</f>
        <v>0</v>
      </c>
      <c r="K54" s="12">
        <f t="shared" si="1"/>
        <v>0</v>
      </c>
      <c r="L54" s="12">
        <f>COUNTIFS(Geral!R$3:R994,"Passe",Geral!A$3:A994,"Tigres",Geral!T$3:T994,A54,Geral!X$3:X994,"Sim")</f>
        <v>0</v>
      </c>
      <c r="M54" s="12">
        <f>SUMIFS(Geral!U$3:U994,Geral!R$3:R994,"Passe",Geral!A$3:A994,"Tigres",Geral!T$3:T994,A54)</f>
        <v>0</v>
      </c>
      <c r="N54" s="12">
        <f>COUNTIFS(Geral!R$3:R994,"Passe",Geral!A$3:A994,"Tigres",Geral!T$3:T994,A54,Geral!V$3:V994,"Sim")</f>
        <v>0</v>
      </c>
      <c r="O54" s="12">
        <f>COUNTIFS(Geral!R$3:R994,"Corrida",Geral!A$3:A994,"Tigres",Geral!T$3:T994,A54)</f>
        <v>0</v>
      </c>
      <c r="P54" s="12">
        <f>SUMIFS(Geral!U$3:U994,Geral!R$3:R994,"Corrida",Geral!A$3:A994,"Tigres",Geral!T$3:T994,A54)</f>
        <v>0</v>
      </c>
      <c r="Q54" s="12">
        <f>COUNTIFS(Geral!R$3:R994,"Corrida",Geral!A$3:A994,"Tigres",Geral!T$3:T994,A54,Geral!V$3:V994,"Sim")</f>
        <v>0</v>
      </c>
      <c r="R54" s="14"/>
      <c r="S54" s="14"/>
      <c r="T54" s="15"/>
      <c r="U54" s="15"/>
      <c r="V54" s="16">
        <f>COUNTIFS(Geral!R$3:R994,"Punt",Geral!A$3:A994,"Tigres",Geral!T$3:T994,A54)</f>
        <v>0</v>
      </c>
      <c r="W54" s="17">
        <f>SUMIFS(Geral!U$3:U994,Geral!R$3:R994,"Punt",Geral!A$3:A994,"Tigres",Geral!T$3:T994,A54)</f>
        <v>0</v>
      </c>
      <c r="X54" s="18">
        <f>COUNTIFS(Geral!AL$3:AL994,"Sim",Geral!AM$3:AM994,A54)+COUNTIFS(Geral!AL$3:AL994,"Sim",Geral!AN$3:AN994,A54)</f>
        <v>0</v>
      </c>
      <c r="Y54" s="18">
        <f>COUNTIFS(Geral!AZ$3:AZ994,"Sim",Geral!BA$3:BA994,A54)+COUNTIFS(Geral!AZ$3:AZ994,"Sim",Geral!BB$3:BB994,A54)</f>
        <v>0</v>
      </c>
      <c r="Z54" s="18">
        <f>COUNTIFS(Geral!AO$3:AO994,"Sim",Geral!AP$3:AP994,A54)+COUNTIFS(Geral!AO$3:AO994,"Sim",Geral!AQ$3:AQ994,A54)</f>
        <v>0</v>
      </c>
      <c r="AA54" s="19">
        <f>COUNTIFS(Geral!AR$3:AR994,"Sim",Geral!AS$3:AS994,A54)</f>
        <v>0</v>
      </c>
      <c r="AB54" s="19">
        <f>COUNTIFS(Geral!AX$3:AX994,"Sim",Geral!AY$3:AY994,A54)</f>
        <v>0</v>
      </c>
      <c r="AC54" s="20">
        <f>COUNTIFS(Geral!AT$3:AT994,"Sim",Geral!AU$3:AU994,A54)</f>
        <v>0</v>
      </c>
      <c r="AD54" s="20">
        <f>COUNTIFS(Geral!AV$3:AV994,"Sim",Geral!AW$3:AW994,A54)</f>
        <v>0</v>
      </c>
      <c r="AE54" s="19">
        <f>COUNTIFS(Geral!BC$3:BC994,"Sim",Geral!BD$3:BD994,A54)</f>
        <v>0</v>
      </c>
    </row>
    <row r="55" spans="1:31" ht="15.75" customHeight="1" x14ac:dyDescent="0.2">
      <c r="A55" s="11">
        <v>53</v>
      </c>
      <c r="B55" s="12">
        <f>COUNTIFS(Geral!R$3:R994,"Passe",Geral!A$3:A994,"Tigres",Geral!S$3:S994,A55)-G55</f>
        <v>0</v>
      </c>
      <c r="C55" s="12">
        <f>COUNTIFS(Geral!R$3:R994,"Passe",Geral!A$3:A994,"Tigres",Geral!S$3:S994,A55,Geral!X$3:X994,"Sim")</f>
        <v>0</v>
      </c>
      <c r="D55" s="12">
        <f t="shared" si="0"/>
        <v>0</v>
      </c>
      <c r="E55" s="12">
        <f>SUMIFS(Geral!S$1:S994,Geral!O$1:O994,"Passe",Geral!A$1:A994,"Tigres",Geral!P$1:P994,A55)</f>
        <v>0</v>
      </c>
      <c r="F55" s="12">
        <f>COUNTIFS(Geral!R$3:R994,"Passe",Geral!A$3:A994,"Tigres",Geral!S$3:S994,A55,Geral!V$3:V994,"Sim")</f>
        <v>0</v>
      </c>
      <c r="G55" s="12">
        <f>COUNTIFS(Geral!R$3:R994,"Passe",Geral!A$3:A994,"Tigres",Geral!S$3:S994,A55,Geral!W$3:W994,"Sim")</f>
        <v>0</v>
      </c>
      <c r="H55" s="13">
        <f>COUNTIFS(Geral!R$3:R994,"Sack",Geral!A$3:A994,"Tigres",Geral!S$3:S994,A55)</f>
        <v>0</v>
      </c>
      <c r="I55" s="13">
        <f>COUNTIFS(Geral!A$3:A994,"Tigres",Geral!Z$3:Z994,A55,Geral!Y$3:Y994,"Sim")</f>
        <v>0</v>
      </c>
      <c r="J55" s="13">
        <f>COUNTIFS(Geral!R$3:R994,"Passe",Geral!A$3:A994,"Tigres",Geral!T$3:T994,A55)</f>
        <v>0</v>
      </c>
      <c r="K55" s="12">
        <f t="shared" si="1"/>
        <v>0</v>
      </c>
      <c r="L55" s="12">
        <f>COUNTIFS(Geral!R$3:R994,"Passe",Geral!A$3:A994,"Tigres",Geral!T$3:T994,A55,Geral!X$3:X994,"Sim")</f>
        <v>0</v>
      </c>
      <c r="M55" s="12">
        <f>SUMIFS(Geral!U$3:U994,Geral!R$3:R994,"Passe",Geral!A$3:A994,"Tigres",Geral!T$3:T994,A55)</f>
        <v>0</v>
      </c>
      <c r="N55" s="12">
        <f>COUNTIFS(Geral!R$3:R994,"Passe",Geral!A$3:A994,"Tigres",Geral!T$3:T994,A55,Geral!V$3:V994,"Sim")</f>
        <v>0</v>
      </c>
      <c r="O55" s="12">
        <f>COUNTIFS(Geral!R$3:R994,"Corrida",Geral!A$3:A994,"Tigres",Geral!T$3:T994,A55)</f>
        <v>0</v>
      </c>
      <c r="P55" s="12">
        <f>SUMIFS(Geral!U$3:U994,Geral!R$3:R994,"Corrida",Geral!A$3:A994,"Tigres",Geral!T$3:T994,A55)</f>
        <v>0</v>
      </c>
      <c r="Q55" s="12">
        <f>COUNTIFS(Geral!R$3:R994,"Corrida",Geral!A$3:A994,"Tigres",Geral!T$3:T994,A55,Geral!V$3:V994,"Sim")</f>
        <v>0</v>
      </c>
      <c r="R55" s="14"/>
      <c r="S55" s="14"/>
      <c r="T55" s="15"/>
      <c r="U55" s="15"/>
      <c r="V55" s="16">
        <f>COUNTIFS(Geral!R$3:R994,"Punt",Geral!A$3:A994,"Tigres",Geral!T$3:T994,A55)</f>
        <v>0</v>
      </c>
      <c r="W55" s="17">
        <f>SUMIFS(Geral!U$3:U994,Geral!R$3:R994,"Punt",Geral!A$3:A994,"Tigres",Geral!T$3:T994,A55)</f>
        <v>0</v>
      </c>
      <c r="X55" s="18">
        <f>COUNTIFS(Geral!AL$3:AL994,"Sim",Geral!AM$3:AM994,A55)+COUNTIFS(Geral!AL$3:AL994,"Sim",Geral!AN$3:AN994,A55)</f>
        <v>0</v>
      </c>
      <c r="Y55" s="18">
        <f>COUNTIFS(Geral!AZ$3:AZ994,"Sim",Geral!BA$3:BA994,A55)+COUNTIFS(Geral!AZ$3:AZ994,"Sim",Geral!BB$3:BB994,A55)</f>
        <v>0</v>
      </c>
      <c r="Z55" s="18">
        <f>COUNTIFS(Geral!AO$3:AO994,"Sim",Geral!AP$3:AP994,A55)+COUNTIFS(Geral!AO$3:AO994,"Sim",Geral!AQ$3:AQ994,A55)</f>
        <v>0</v>
      </c>
      <c r="AA55" s="19">
        <f>COUNTIFS(Geral!AR$3:AR994,"Sim",Geral!AS$3:AS994,A55)</f>
        <v>0</v>
      </c>
      <c r="AB55" s="19">
        <f>COUNTIFS(Geral!AX$3:AX994,"Sim",Geral!AY$3:AY994,A55)</f>
        <v>0</v>
      </c>
      <c r="AC55" s="20">
        <f>COUNTIFS(Geral!AT$3:AT994,"Sim",Geral!AU$3:AU994,A55)</f>
        <v>0</v>
      </c>
      <c r="AD55" s="20">
        <f>COUNTIFS(Geral!AV$3:AV994,"Sim",Geral!AW$3:AW994,A55)</f>
        <v>0</v>
      </c>
      <c r="AE55" s="19">
        <f>COUNTIFS(Geral!BC$3:BC994,"Sim",Geral!BD$3:BD994,A55)</f>
        <v>0</v>
      </c>
    </row>
    <row r="56" spans="1:31" ht="15.75" customHeight="1" x14ac:dyDescent="0.2">
      <c r="A56" s="11">
        <v>54</v>
      </c>
      <c r="B56" s="12">
        <f>COUNTIFS(Geral!R$3:R994,"Passe",Geral!A$3:A994,"Tigres",Geral!S$3:S994,A56)-G56</f>
        <v>0</v>
      </c>
      <c r="C56" s="12">
        <f>COUNTIFS(Geral!R$3:R994,"Passe",Geral!A$3:A994,"Tigres",Geral!S$3:S994,A56,Geral!X$3:X994,"Sim")</f>
        <v>0</v>
      </c>
      <c r="D56" s="12">
        <f t="shared" si="0"/>
        <v>0</v>
      </c>
      <c r="E56" s="12">
        <f>SUMIFS(Geral!S$1:S994,Geral!O$1:O994,"Passe",Geral!A$1:A994,"Tigres",Geral!P$1:P994,A56)</f>
        <v>0</v>
      </c>
      <c r="F56" s="12">
        <f>COUNTIFS(Geral!R$3:R994,"Passe",Geral!A$3:A994,"Tigres",Geral!S$3:S994,A56,Geral!V$3:V994,"Sim")</f>
        <v>0</v>
      </c>
      <c r="G56" s="12">
        <f>COUNTIFS(Geral!R$3:R994,"Passe",Geral!A$3:A994,"Tigres",Geral!S$3:S994,A56,Geral!W$3:W994,"Sim")</f>
        <v>0</v>
      </c>
      <c r="H56" s="13">
        <f>COUNTIFS(Geral!R$3:R994,"Sack",Geral!A$3:A994,"Tigres",Geral!S$3:S994,A56)</f>
        <v>0</v>
      </c>
      <c r="I56" s="13">
        <f>COUNTIFS(Geral!A$3:A994,"Tigres",Geral!Z$3:Z994,A56,Geral!Y$3:Y994,"Sim")</f>
        <v>0</v>
      </c>
      <c r="J56" s="13">
        <f>COUNTIFS(Geral!R$3:R994,"Passe",Geral!A$3:A994,"Tigres",Geral!T$3:T994,A56)</f>
        <v>0</v>
      </c>
      <c r="K56" s="12">
        <f t="shared" si="1"/>
        <v>0</v>
      </c>
      <c r="L56" s="12">
        <f>COUNTIFS(Geral!R$3:R994,"Passe",Geral!A$3:A994,"Tigres",Geral!T$3:T994,A56,Geral!X$3:X994,"Sim")</f>
        <v>0</v>
      </c>
      <c r="M56" s="12">
        <f>SUMIFS(Geral!U$3:U994,Geral!R$3:R994,"Passe",Geral!A$3:A994,"Tigres",Geral!T$3:T994,A56)</f>
        <v>0</v>
      </c>
      <c r="N56" s="12">
        <f>COUNTIFS(Geral!R$3:R994,"Passe",Geral!A$3:A994,"Tigres",Geral!T$3:T994,A56,Geral!V$3:V994,"Sim")</f>
        <v>0</v>
      </c>
      <c r="O56" s="12">
        <f>COUNTIFS(Geral!R$3:R994,"Corrida",Geral!A$3:A994,"Tigres",Geral!T$3:T994,A56)</f>
        <v>0</v>
      </c>
      <c r="P56" s="12">
        <f>SUMIFS(Geral!U$3:U994,Geral!R$3:R994,"Corrida",Geral!A$3:A994,"Tigres",Geral!T$3:T994,A56)</f>
        <v>0</v>
      </c>
      <c r="Q56" s="12">
        <f>COUNTIFS(Geral!R$3:R994,"Corrida",Geral!A$3:A994,"Tigres",Geral!T$3:T994,A56,Geral!V$3:V994,"Sim")</f>
        <v>0</v>
      </c>
      <c r="R56" s="14"/>
      <c r="S56" s="14"/>
      <c r="T56" s="15"/>
      <c r="U56" s="15"/>
      <c r="V56" s="16">
        <f>COUNTIFS(Geral!R$3:R994,"Punt",Geral!A$3:A994,"Tigres",Geral!T$3:T994,A56)</f>
        <v>0</v>
      </c>
      <c r="W56" s="17">
        <f>SUMIFS(Geral!U$3:U994,Geral!R$3:R994,"Punt",Geral!A$3:A994,"Tigres",Geral!T$3:T994,A56)</f>
        <v>0</v>
      </c>
      <c r="X56" s="18">
        <f>COUNTIFS(Geral!AL$3:AL994,"Sim",Geral!AM$3:AM994,A56)+COUNTIFS(Geral!AL$3:AL994,"Sim",Geral!AN$3:AN994,A56)</f>
        <v>0</v>
      </c>
      <c r="Y56" s="18">
        <f>COUNTIFS(Geral!AZ$3:AZ994,"Sim",Geral!BA$3:BA994,A56)+COUNTIFS(Geral!AZ$3:AZ994,"Sim",Geral!BB$3:BB994,A56)</f>
        <v>1</v>
      </c>
      <c r="Z56" s="18">
        <f>COUNTIFS(Geral!AO$3:AO994,"Sim",Geral!AP$3:AP994,A56)+COUNTIFS(Geral!AO$3:AO994,"Sim",Geral!AQ$3:AQ994,A56)</f>
        <v>0</v>
      </c>
      <c r="AA56" s="19">
        <f>COUNTIFS(Geral!AR$3:AR994,"Sim",Geral!AS$3:AS994,A56)</f>
        <v>0</v>
      </c>
      <c r="AB56" s="19">
        <f>COUNTIFS(Geral!AX$3:AX994,"Sim",Geral!AY$3:AY994,A56)</f>
        <v>0</v>
      </c>
      <c r="AC56" s="20">
        <f>COUNTIFS(Geral!AT$3:AT994,"Sim",Geral!AU$3:AU994,A56)</f>
        <v>0</v>
      </c>
      <c r="AD56" s="20">
        <f>COUNTIFS(Geral!AV$3:AV994,"Sim",Geral!AW$3:AW994,A56)</f>
        <v>0</v>
      </c>
      <c r="AE56" s="19">
        <f>COUNTIFS(Geral!BC$3:BC994,"Sim",Geral!BD$3:BD994,A56)</f>
        <v>0</v>
      </c>
    </row>
    <row r="57" spans="1:31" ht="15.75" customHeight="1" x14ac:dyDescent="0.2">
      <c r="A57" s="11">
        <v>55</v>
      </c>
      <c r="B57" s="12">
        <f>COUNTIFS(Geral!R$3:R994,"Passe",Geral!A$3:A994,"Tigres",Geral!S$3:S994,A57)-G57</f>
        <v>0</v>
      </c>
      <c r="C57" s="12">
        <f>COUNTIFS(Geral!R$3:R994,"Passe",Geral!A$3:A994,"Tigres",Geral!S$3:S994,A57,Geral!X$3:X994,"Sim")</f>
        <v>0</v>
      </c>
      <c r="D57" s="12">
        <f t="shared" si="0"/>
        <v>0</v>
      </c>
      <c r="E57" s="12">
        <f>SUMIFS(Geral!S$1:S994,Geral!O$1:O994,"Passe",Geral!A$1:A994,"Tigres",Geral!P$1:P994,A57)</f>
        <v>0</v>
      </c>
      <c r="F57" s="12">
        <f>COUNTIFS(Geral!R$3:R994,"Passe",Geral!A$3:A994,"Tigres",Geral!S$3:S994,A57,Geral!V$3:V994,"Sim")</f>
        <v>0</v>
      </c>
      <c r="G57" s="12">
        <f>COUNTIFS(Geral!R$3:R994,"Passe",Geral!A$3:A994,"Tigres",Geral!S$3:S994,A57,Geral!W$3:W994,"Sim")</f>
        <v>0</v>
      </c>
      <c r="H57" s="13">
        <f>COUNTIFS(Geral!R$3:R994,"Sack",Geral!A$3:A994,"Tigres",Geral!S$3:S994,A57)</f>
        <v>0</v>
      </c>
      <c r="I57" s="13">
        <f>COUNTIFS(Geral!A$3:A994,"Tigres",Geral!Z$3:Z994,A57,Geral!Y$3:Y994,"Sim")</f>
        <v>0</v>
      </c>
      <c r="J57" s="13">
        <f>COUNTIFS(Geral!R$3:R994,"Passe",Geral!A$3:A994,"Tigres",Geral!T$3:T994,A57)</f>
        <v>0</v>
      </c>
      <c r="K57" s="12">
        <f t="shared" si="1"/>
        <v>0</v>
      </c>
      <c r="L57" s="12">
        <f>COUNTIFS(Geral!R$3:R994,"Passe",Geral!A$3:A994,"Tigres",Geral!T$3:T994,A57,Geral!X$3:X994,"Sim")</f>
        <v>0</v>
      </c>
      <c r="M57" s="12">
        <f>SUMIFS(Geral!U$3:U994,Geral!R$3:R994,"Passe",Geral!A$3:A994,"Tigres",Geral!T$3:T994,A57)</f>
        <v>0</v>
      </c>
      <c r="N57" s="12">
        <f>COUNTIFS(Geral!R$3:R994,"Passe",Geral!A$3:A994,"Tigres",Geral!T$3:T994,A57,Geral!V$3:V994,"Sim")</f>
        <v>0</v>
      </c>
      <c r="O57" s="12">
        <f>COUNTIFS(Geral!R$3:R994,"Corrida",Geral!A$3:A994,"Tigres",Geral!T$3:T994,A57)</f>
        <v>0</v>
      </c>
      <c r="P57" s="12">
        <f>SUMIFS(Geral!U$3:U994,Geral!R$3:R994,"Corrida",Geral!A$3:A994,"Tigres",Geral!T$3:T994,A57)</f>
        <v>0</v>
      </c>
      <c r="Q57" s="12">
        <f>COUNTIFS(Geral!R$3:R994,"Corrida",Geral!A$3:A994,"Tigres",Geral!T$3:T994,A57,Geral!V$3:V994,"Sim")</f>
        <v>0</v>
      </c>
      <c r="R57" s="14"/>
      <c r="S57" s="14"/>
      <c r="T57" s="15"/>
      <c r="U57" s="15"/>
      <c r="V57" s="16">
        <f>COUNTIFS(Geral!R$3:R994,"Punt",Geral!A$3:A994,"Tigres",Geral!T$3:T994,A57)</f>
        <v>0</v>
      </c>
      <c r="W57" s="17">
        <f>SUMIFS(Geral!U$3:U994,Geral!R$3:R994,"Punt",Geral!A$3:A994,"Tigres",Geral!T$3:T994,A57)</f>
        <v>0</v>
      </c>
      <c r="X57" s="18">
        <f>COUNTIFS(Geral!AL$3:AL994,"Sim",Geral!AM$3:AM994,A57)+COUNTIFS(Geral!AL$3:AL994,"Sim",Geral!AN$3:AN994,A57)</f>
        <v>0</v>
      </c>
      <c r="Y57" s="18">
        <f>COUNTIFS(Geral!AZ$3:AZ994,"Sim",Geral!BA$3:BA994,A57)+COUNTIFS(Geral!AZ$3:AZ994,"Sim",Geral!BB$3:BB994,A57)</f>
        <v>0</v>
      </c>
      <c r="Z57" s="18">
        <f>COUNTIFS(Geral!AO$3:AO994,"Sim",Geral!AP$3:AP994,A57)+COUNTIFS(Geral!AO$3:AO994,"Sim",Geral!AQ$3:AQ994,A57)</f>
        <v>0</v>
      </c>
      <c r="AA57" s="19">
        <f>COUNTIFS(Geral!AR$3:AR994,"Sim",Geral!AS$3:AS994,A57)</f>
        <v>0</v>
      </c>
      <c r="AB57" s="19">
        <f>COUNTIFS(Geral!AX$3:AX994,"Sim",Geral!AY$3:AY994,A57)</f>
        <v>0</v>
      </c>
      <c r="AC57" s="20">
        <f>COUNTIFS(Geral!AT$3:AT994,"Sim",Geral!AU$3:AU994,A57)</f>
        <v>0</v>
      </c>
      <c r="AD57" s="20">
        <f>COUNTIFS(Geral!AV$3:AV994,"Sim",Geral!AW$3:AW994,A57)</f>
        <v>0</v>
      </c>
      <c r="AE57" s="19">
        <f>COUNTIFS(Geral!BC$3:BC994,"Sim",Geral!BD$3:BD994,A57)</f>
        <v>0</v>
      </c>
    </row>
    <row r="58" spans="1:31" ht="15.75" customHeight="1" x14ac:dyDescent="0.2">
      <c r="A58" s="11">
        <v>56</v>
      </c>
      <c r="B58" s="12">
        <f>COUNTIFS(Geral!R$3:R994,"Passe",Geral!A$3:A994,"Tigres",Geral!S$3:S994,A58)-G58</f>
        <v>0</v>
      </c>
      <c r="C58" s="12">
        <f>COUNTIFS(Geral!R$3:R994,"Passe",Geral!A$3:A994,"Tigres",Geral!S$3:S994,A58,Geral!X$3:X994,"Sim")</f>
        <v>0</v>
      </c>
      <c r="D58" s="12">
        <f t="shared" si="0"/>
        <v>0</v>
      </c>
      <c r="E58" s="12">
        <f>SUMIFS(Geral!S$1:S994,Geral!O$1:O994,"Passe",Geral!A$1:A994,"Tigres",Geral!P$1:P994,A58)</f>
        <v>0</v>
      </c>
      <c r="F58" s="12">
        <f>COUNTIFS(Geral!R$3:R994,"Passe",Geral!A$3:A994,"Tigres",Geral!S$3:S994,A58,Geral!V$3:V994,"Sim")</f>
        <v>0</v>
      </c>
      <c r="G58" s="12">
        <f>COUNTIFS(Geral!R$3:R994,"Passe",Geral!A$3:A994,"Tigres",Geral!S$3:S994,A58,Geral!W$3:W994,"Sim")</f>
        <v>0</v>
      </c>
      <c r="H58" s="13">
        <f>COUNTIFS(Geral!R$3:R994,"Sack",Geral!A$3:A994,"Tigres",Geral!S$3:S994,A58)</f>
        <v>0</v>
      </c>
      <c r="I58" s="13">
        <f>COUNTIFS(Geral!A$3:A994,"Tigres",Geral!Z$3:Z994,A58,Geral!Y$3:Y994,"Sim")</f>
        <v>0</v>
      </c>
      <c r="J58" s="13">
        <f>COUNTIFS(Geral!R$3:R994,"Passe",Geral!A$3:A994,"Tigres",Geral!T$3:T994,A58)</f>
        <v>0</v>
      </c>
      <c r="K58" s="12">
        <f t="shared" si="1"/>
        <v>0</v>
      </c>
      <c r="L58" s="12">
        <f>COUNTIFS(Geral!R$3:R994,"Passe",Geral!A$3:A994,"Tigres",Geral!T$3:T994,A58,Geral!X$3:X994,"Sim")</f>
        <v>0</v>
      </c>
      <c r="M58" s="12">
        <f>SUMIFS(Geral!U$3:U994,Geral!R$3:R994,"Passe",Geral!A$3:A994,"Tigres",Geral!T$3:T994,A58)</f>
        <v>0</v>
      </c>
      <c r="N58" s="12">
        <f>COUNTIFS(Geral!R$3:R994,"Passe",Geral!A$3:A994,"Tigres",Geral!T$3:T994,A58,Geral!V$3:V994,"Sim")</f>
        <v>0</v>
      </c>
      <c r="O58" s="12">
        <f>COUNTIFS(Geral!R$3:R994,"Corrida",Geral!A$3:A994,"Tigres",Geral!T$3:T994,A58)</f>
        <v>0</v>
      </c>
      <c r="P58" s="12">
        <f>SUMIFS(Geral!U$3:U994,Geral!R$3:R994,"Corrida",Geral!A$3:A994,"Tigres",Geral!T$3:T994,A58)</f>
        <v>0</v>
      </c>
      <c r="Q58" s="12">
        <f>COUNTIFS(Geral!R$3:R994,"Corrida",Geral!A$3:A994,"Tigres",Geral!T$3:T994,A58,Geral!V$3:V994,"Sim")</f>
        <v>0</v>
      </c>
      <c r="R58" s="14"/>
      <c r="S58" s="14"/>
      <c r="T58" s="15"/>
      <c r="U58" s="15"/>
      <c r="V58" s="16">
        <f>COUNTIFS(Geral!R$3:R994,"Punt",Geral!A$3:A994,"Tigres",Geral!T$3:T994,A58)</f>
        <v>0</v>
      </c>
      <c r="W58" s="17">
        <f>SUMIFS(Geral!U$3:U994,Geral!R$3:R994,"Punt",Geral!A$3:A994,"Tigres",Geral!T$3:T994,A58)</f>
        <v>0</v>
      </c>
      <c r="X58" s="18">
        <f>COUNTIFS(Geral!AL$3:AL994,"Sim",Geral!AM$3:AM994,A58)+COUNTIFS(Geral!AL$3:AL994,"Sim",Geral!AN$3:AN994,A58)</f>
        <v>0</v>
      </c>
      <c r="Y58" s="18">
        <f>COUNTIFS(Geral!AZ$3:AZ994,"Sim",Geral!BA$3:BA994,A58)+COUNTIFS(Geral!AZ$3:AZ994,"Sim",Geral!BB$3:BB994,A58)</f>
        <v>0</v>
      </c>
      <c r="Z58" s="18">
        <f>COUNTIFS(Geral!AO$3:AO994,"Sim",Geral!AP$3:AP994,A58)+COUNTIFS(Geral!AO$3:AO994,"Sim",Geral!AQ$3:AQ994,A58)</f>
        <v>0</v>
      </c>
      <c r="AA58" s="19">
        <f>COUNTIFS(Geral!AR$3:AR994,"Sim",Geral!AS$3:AS994,A58)</f>
        <v>0</v>
      </c>
      <c r="AB58" s="19">
        <f>COUNTIFS(Geral!AX$3:AX994,"Sim",Geral!AY$3:AY994,A58)</f>
        <v>0</v>
      </c>
      <c r="AC58" s="20">
        <f>COUNTIFS(Geral!AT$3:AT994,"Sim",Geral!AU$3:AU994,A58)</f>
        <v>0</v>
      </c>
      <c r="AD58" s="20">
        <f>COUNTIFS(Geral!AV$3:AV994,"Sim",Geral!AW$3:AW994,A58)</f>
        <v>0</v>
      </c>
      <c r="AE58" s="19">
        <f>COUNTIFS(Geral!BC$3:BC994,"Sim",Geral!BD$3:BD994,A58)</f>
        <v>0</v>
      </c>
    </row>
    <row r="59" spans="1:31" ht="15.75" customHeight="1" x14ac:dyDescent="0.2">
      <c r="A59" s="11">
        <v>57</v>
      </c>
      <c r="B59" s="12">
        <f>COUNTIFS(Geral!R$3:R994,"Passe",Geral!A$3:A994,"Tigres",Geral!S$3:S994,A59)-G59</f>
        <v>0</v>
      </c>
      <c r="C59" s="12">
        <f>COUNTIFS(Geral!R$3:R994,"Passe",Geral!A$3:A994,"Tigres",Geral!S$3:S994,A59,Geral!X$3:X994,"Sim")</f>
        <v>0</v>
      </c>
      <c r="D59" s="12">
        <f t="shared" si="0"/>
        <v>0</v>
      </c>
      <c r="E59" s="12">
        <f>SUMIFS(Geral!S$1:S994,Geral!O$1:O994,"Passe",Geral!A$1:A994,"Tigres",Geral!P$1:P994,A59)</f>
        <v>0</v>
      </c>
      <c r="F59" s="12">
        <f>COUNTIFS(Geral!R$3:R994,"Passe",Geral!A$3:A994,"Tigres",Geral!S$3:S994,A59,Geral!V$3:V994,"Sim")</f>
        <v>0</v>
      </c>
      <c r="G59" s="12">
        <f>COUNTIFS(Geral!R$3:R994,"Passe",Geral!A$3:A994,"Tigres",Geral!S$3:S994,A59,Geral!W$3:W994,"Sim")</f>
        <v>0</v>
      </c>
      <c r="H59" s="13">
        <f>COUNTIFS(Geral!R$3:R994,"Sack",Geral!A$3:A994,"Tigres",Geral!S$3:S994,A59)</f>
        <v>0</v>
      </c>
      <c r="I59" s="13">
        <f>COUNTIFS(Geral!A$3:A994,"Tigres",Geral!Z$3:Z994,A59,Geral!Y$3:Y994,"Sim")</f>
        <v>0</v>
      </c>
      <c r="J59" s="13">
        <f>COUNTIFS(Geral!R$3:R994,"Passe",Geral!A$3:A994,"Tigres",Geral!T$3:T994,A59)</f>
        <v>0</v>
      </c>
      <c r="K59" s="12">
        <f t="shared" si="1"/>
        <v>0</v>
      </c>
      <c r="L59" s="12">
        <f>COUNTIFS(Geral!R$3:R994,"Passe",Geral!A$3:A994,"Tigres",Geral!T$3:T994,A59,Geral!X$3:X994,"Sim")</f>
        <v>0</v>
      </c>
      <c r="M59" s="12">
        <f>SUMIFS(Geral!U$3:U994,Geral!R$3:R994,"Passe",Geral!A$3:A994,"Tigres",Geral!T$3:T994,A59)</f>
        <v>0</v>
      </c>
      <c r="N59" s="12">
        <f>COUNTIFS(Geral!R$3:R994,"Passe",Geral!A$3:A994,"Tigres",Geral!T$3:T994,A59,Geral!V$3:V994,"Sim")</f>
        <v>0</v>
      </c>
      <c r="O59" s="12">
        <f>COUNTIFS(Geral!R$3:R994,"Corrida",Geral!A$3:A994,"Tigres",Geral!T$3:T994,A59)</f>
        <v>0</v>
      </c>
      <c r="P59" s="12">
        <f>SUMIFS(Geral!U$3:U994,Geral!R$3:R994,"Corrida",Geral!A$3:A994,"Tigres",Geral!T$3:T994,A59)</f>
        <v>0</v>
      </c>
      <c r="Q59" s="12">
        <f>COUNTIFS(Geral!R$3:R994,"Corrida",Geral!A$3:A994,"Tigres",Geral!T$3:T994,A59,Geral!V$3:V994,"Sim")</f>
        <v>0</v>
      </c>
      <c r="R59" s="14"/>
      <c r="S59" s="14"/>
      <c r="T59" s="15"/>
      <c r="U59" s="15"/>
      <c r="V59" s="16">
        <f>COUNTIFS(Geral!R$3:R994,"Punt",Geral!A$3:A994,"Tigres",Geral!T$3:T994,A59)</f>
        <v>0</v>
      </c>
      <c r="W59" s="17">
        <f>SUMIFS(Geral!U$3:U994,Geral!R$3:R994,"Punt",Geral!A$3:A994,"Tigres",Geral!T$3:T994,A59)</f>
        <v>0</v>
      </c>
      <c r="X59" s="18">
        <f>COUNTIFS(Geral!AL$3:AL994,"Sim",Geral!AM$3:AM994,A59)+COUNTIFS(Geral!AL$3:AL994,"Sim",Geral!AN$3:AN994,A59)</f>
        <v>0</v>
      </c>
      <c r="Y59" s="18">
        <f>COUNTIFS(Geral!AZ$3:AZ994,"Sim",Geral!BA$3:BA994,A59)+COUNTIFS(Geral!AZ$3:AZ994,"Sim",Geral!BB$3:BB994,A59)</f>
        <v>0</v>
      </c>
      <c r="Z59" s="18">
        <f>COUNTIFS(Geral!AO$3:AO994,"Sim",Geral!AP$3:AP994,A59)+COUNTIFS(Geral!AO$3:AO994,"Sim",Geral!AQ$3:AQ994,A59)</f>
        <v>0</v>
      </c>
      <c r="AA59" s="19">
        <f>COUNTIFS(Geral!AR$3:AR994,"Sim",Geral!AS$3:AS994,A59)</f>
        <v>0</v>
      </c>
      <c r="AB59" s="19">
        <f>COUNTIFS(Geral!AX$3:AX994,"Sim",Geral!AY$3:AY994,A59)</f>
        <v>0</v>
      </c>
      <c r="AC59" s="20">
        <f>COUNTIFS(Geral!AT$3:AT994,"Sim",Geral!AU$3:AU994,A59)</f>
        <v>0</v>
      </c>
      <c r="AD59" s="20">
        <f>COUNTIFS(Geral!AV$3:AV994,"Sim",Geral!AW$3:AW994,A59)</f>
        <v>0</v>
      </c>
      <c r="AE59" s="19">
        <f>COUNTIFS(Geral!BC$3:BC994,"Sim",Geral!BD$3:BD994,A59)</f>
        <v>0</v>
      </c>
    </row>
    <row r="60" spans="1:31" ht="15.75" customHeight="1" x14ac:dyDescent="0.2">
      <c r="A60" s="11">
        <v>58</v>
      </c>
      <c r="B60" s="12">
        <f>COUNTIFS(Geral!R$3:R994,"Passe",Geral!A$3:A994,"Tigres",Geral!S$3:S994,A60)-G60</f>
        <v>0</v>
      </c>
      <c r="C60" s="12">
        <f>COUNTIFS(Geral!R$3:R994,"Passe",Geral!A$3:A994,"Tigres",Geral!S$3:S994,A60,Geral!X$3:X994,"Sim")</f>
        <v>0</v>
      </c>
      <c r="D60" s="12">
        <f t="shared" si="0"/>
        <v>0</v>
      </c>
      <c r="E60" s="12">
        <f>SUMIFS(Geral!S$1:S994,Geral!O$1:O994,"Passe",Geral!A$1:A994,"Tigres",Geral!P$1:P994,A60)</f>
        <v>0</v>
      </c>
      <c r="F60" s="12">
        <f>COUNTIFS(Geral!R$3:R994,"Passe",Geral!A$3:A994,"Tigres",Geral!S$3:S994,A60,Geral!V$3:V994,"Sim")</f>
        <v>0</v>
      </c>
      <c r="G60" s="12">
        <f>COUNTIFS(Geral!R$3:R994,"Passe",Geral!A$3:A994,"Tigres",Geral!S$3:S994,A60,Geral!W$3:W994,"Sim")</f>
        <v>0</v>
      </c>
      <c r="H60" s="13">
        <f>COUNTIFS(Geral!R$3:R994,"Sack",Geral!A$3:A994,"Tigres",Geral!S$3:S994,A60)</f>
        <v>0</v>
      </c>
      <c r="I60" s="13">
        <f>COUNTIFS(Geral!A$3:A994,"Tigres",Geral!Z$3:Z994,A60,Geral!Y$3:Y994,"Sim")</f>
        <v>0</v>
      </c>
      <c r="J60" s="13">
        <f>COUNTIFS(Geral!R$3:R994,"Passe",Geral!A$3:A994,"Tigres",Geral!T$3:T994,A60)</f>
        <v>0</v>
      </c>
      <c r="K60" s="12">
        <f t="shared" si="1"/>
        <v>0</v>
      </c>
      <c r="L60" s="12">
        <f>COUNTIFS(Geral!R$3:R994,"Passe",Geral!A$3:A994,"Tigres",Geral!T$3:T994,A60,Geral!X$3:X994,"Sim")</f>
        <v>0</v>
      </c>
      <c r="M60" s="12">
        <f>SUMIFS(Geral!U$3:U994,Geral!R$3:R994,"Passe",Geral!A$3:A994,"Tigres",Geral!T$3:T994,A60)</f>
        <v>0</v>
      </c>
      <c r="N60" s="12">
        <f>COUNTIFS(Geral!R$3:R994,"Passe",Geral!A$3:A994,"Tigres",Geral!T$3:T994,A60,Geral!V$3:V994,"Sim")</f>
        <v>0</v>
      </c>
      <c r="O60" s="12">
        <f>COUNTIFS(Geral!R$3:R994,"Corrida",Geral!A$3:A994,"Tigres",Geral!T$3:T994,A60)</f>
        <v>0</v>
      </c>
      <c r="P60" s="12">
        <f>SUMIFS(Geral!U$3:U994,Geral!R$3:R994,"Corrida",Geral!A$3:A994,"Tigres",Geral!T$3:T994,A60)</f>
        <v>0</v>
      </c>
      <c r="Q60" s="12">
        <f>COUNTIFS(Geral!R$3:R994,"Corrida",Geral!A$3:A994,"Tigres",Geral!T$3:T994,A60,Geral!V$3:V994,"Sim")</f>
        <v>0</v>
      </c>
      <c r="R60" s="14"/>
      <c r="S60" s="14"/>
      <c r="T60" s="15"/>
      <c r="U60" s="15"/>
      <c r="V60" s="16">
        <f>COUNTIFS(Geral!R$3:R994,"Punt",Geral!A$3:A994,"Tigres",Geral!T$3:T994,A60)</f>
        <v>0</v>
      </c>
      <c r="W60" s="17">
        <f>SUMIFS(Geral!U$3:U994,Geral!R$3:R994,"Punt",Geral!A$3:A994,"Tigres",Geral!T$3:T994,A60)</f>
        <v>0</v>
      </c>
      <c r="X60" s="18">
        <f>COUNTIFS(Geral!AL$3:AL994,"Sim",Geral!AM$3:AM994,A60)+COUNTIFS(Geral!AL$3:AL994,"Sim",Geral!AN$3:AN994,A60)</f>
        <v>0</v>
      </c>
      <c r="Y60" s="18">
        <f>COUNTIFS(Geral!AZ$3:AZ994,"Sim",Geral!BA$3:BA994,A60)+COUNTIFS(Geral!AZ$3:AZ994,"Sim",Geral!BB$3:BB994,A60)</f>
        <v>0</v>
      </c>
      <c r="Z60" s="18">
        <f>COUNTIFS(Geral!AO$3:AO994,"Sim",Geral!AP$3:AP994,A60)+COUNTIFS(Geral!AO$3:AO994,"Sim",Geral!AQ$3:AQ994,A60)</f>
        <v>0</v>
      </c>
      <c r="AA60" s="19">
        <f>COUNTIFS(Geral!AR$3:AR994,"Sim",Geral!AS$3:AS994,A60)</f>
        <v>0</v>
      </c>
      <c r="AB60" s="19">
        <f>COUNTIFS(Geral!AX$3:AX994,"Sim",Geral!AY$3:AY994,A60)</f>
        <v>0</v>
      </c>
      <c r="AC60" s="20">
        <f>COUNTIFS(Geral!AT$3:AT994,"Sim",Geral!AU$3:AU994,A60)</f>
        <v>0</v>
      </c>
      <c r="AD60" s="20">
        <f>COUNTIFS(Geral!AV$3:AV994,"Sim",Geral!AW$3:AW994,A60)</f>
        <v>0</v>
      </c>
      <c r="AE60" s="19">
        <f>COUNTIFS(Geral!BC$3:BC994,"Sim",Geral!BD$3:BD994,A60)</f>
        <v>0</v>
      </c>
    </row>
    <row r="61" spans="1:31" ht="15.75" customHeight="1" x14ac:dyDescent="0.2">
      <c r="A61" s="11">
        <v>59</v>
      </c>
      <c r="B61" s="12">
        <f>COUNTIFS(Geral!R$3:R994,"Passe",Geral!A$3:A994,"Tigres",Geral!S$3:S994,A61)-G61</f>
        <v>0</v>
      </c>
      <c r="C61" s="12">
        <f>COUNTIFS(Geral!R$3:R994,"Passe",Geral!A$3:A994,"Tigres",Geral!S$3:S994,A61,Geral!X$3:X994,"Sim")</f>
        <v>0</v>
      </c>
      <c r="D61" s="12">
        <f t="shared" si="0"/>
        <v>0</v>
      </c>
      <c r="E61" s="12">
        <f>SUMIFS(Geral!S$1:S994,Geral!O$1:O994,"Passe",Geral!A$1:A994,"Tigres",Geral!P$1:P994,A61)</f>
        <v>0</v>
      </c>
      <c r="F61" s="12">
        <f>COUNTIFS(Geral!R$3:R994,"Passe",Geral!A$3:A994,"Tigres",Geral!S$3:S994,A61,Geral!V$3:V994,"Sim")</f>
        <v>0</v>
      </c>
      <c r="G61" s="12">
        <f>COUNTIFS(Geral!R$3:R994,"Passe",Geral!A$3:A994,"Tigres",Geral!S$3:S994,A61,Geral!W$3:W994,"Sim")</f>
        <v>0</v>
      </c>
      <c r="H61" s="13">
        <f>COUNTIFS(Geral!R$3:R994,"Sack",Geral!A$3:A994,"Tigres",Geral!S$3:S994,A61)</f>
        <v>0</v>
      </c>
      <c r="I61" s="13">
        <f>COUNTIFS(Geral!A$3:A994,"Tigres",Geral!Z$3:Z994,A61,Geral!Y$3:Y994,"Sim")</f>
        <v>0</v>
      </c>
      <c r="J61" s="13">
        <f>COUNTIFS(Geral!R$3:R994,"Passe",Geral!A$3:A994,"Tigres",Geral!T$3:T994,A61)</f>
        <v>0</v>
      </c>
      <c r="K61" s="12">
        <f t="shared" si="1"/>
        <v>0</v>
      </c>
      <c r="L61" s="12">
        <f>COUNTIFS(Geral!R$3:R994,"Passe",Geral!A$3:A994,"Tigres",Geral!T$3:T994,A61,Geral!X$3:X994,"Sim")</f>
        <v>0</v>
      </c>
      <c r="M61" s="12">
        <f>SUMIFS(Geral!U$3:U994,Geral!R$3:R994,"Passe",Geral!A$3:A994,"Tigres",Geral!T$3:T994,A61)</f>
        <v>0</v>
      </c>
      <c r="N61" s="12">
        <f>COUNTIFS(Geral!R$3:R994,"Passe",Geral!A$3:A994,"Tigres",Geral!T$3:T994,A61,Geral!V$3:V994,"Sim")</f>
        <v>0</v>
      </c>
      <c r="O61" s="12">
        <f>COUNTIFS(Geral!R$3:R994,"Corrida",Geral!A$3:A994,"Tigres",Geral!T$3:T994,A61)</f>
        <v>0</v>
      </c>
      <c r="P61" s="12">
        <f>SUMIFS(Geral!U$3:U994,Geral!R$3:R994,"Corrida",Geral!A$3:A994,"Tigres",Geral!T$3:T994,A61)</f>
        <v>0</v>
      </c>
      <c r="Q61" s="12">
        <f>COUNTIFS(Geral!R$3:R994,"Corrida",Geral!A$3:A994,"Tigres",Geral!T$3:T994,A61,Geral!V$3:V994,"Sim")</f>
        <v>0</v>
      </c>
      <c r="R61" s="14"/>
      <c r="S61" s="14"/>
      <c r="T61" s="15"/>
      <c r="U61" s="15"/>
      <c r="V61" s="16">
        <f>COUNTIFS(Geral!R$3:R994,"Punt",Geral!A$3:A994,"Tigres",Geral!T$3:T994,A61)</f>
        <v>0</v>
      </c>
      <c r="W61" s="17">
        <f>SUMIFS(Geral!U$3:U994,Geral!R$3:R994,"Punt",Geral!A$3:A994,"Tigres",Geral!T$3:T994,A61)</f>
        <v>0</v>
      </c>
      <c r="X61" s="18">
        <f>COUNTIFS(Geral!AL$3:AL994,"Sim",Geral!AM$3:AM994,A61)+COUNTIFS(Geral!AL$3:AL994,"Sim",Geral!AN$3:AN994,A61)</f>
        <v>0</v>
      </c>
      <c r="Y61" s="18">
        <f>COUNTIFS(Geral!AZ$3:AZ994,"Sim",Geral!BA$3:BA994,A61)+COUNTIFS(Geral!AZ$3:AZ994,"Sim",Geral!BB$3:BB994,A61)</f>
        <v>2</v>
      </c>
      <c r="Z61" s="18">
        <f>COUNTIFS(Geral!AO$3:AO994,"Sim",Geral!AP$3:AP994,A61)+COUNTIFS(Geral!AO$3:AO994,"Sim",Geral!AQ$3:AQ994,A61)</f>
        <v>0</v>
      </c>
      <c r="AA61" s="19">
        <f>COUNTIFS(Geral!AR$3:AR994,"Sim",Geral!AS$3:AS994,A61)</f>
        <v>0</v>
      </c>
      <c r="AB61" s="19">
        <f>COUNTIFS(Geral!AX$3:AX994,"Sim",Geral!AY$3:AY994,A61)</f>
        <v>0</v>
      </c>
      <c r="AC61" s="20">
        <f>COUNTIFS(Geral!AT$3:AT994,"Sim",Geral!AU$3:AU994,A61)</f>
        <v>0</v>
      </c>
      <c r="AD61" s="20">
        <f>COUNTIFS(Geral!AV$3:AV994,"Sim",Geral!AW$3:AW994,A61)</f>
        <v>0</v>
      </c>
      <c r="AE61" s="19">
        <f>COUNTIFS(Geral!BC$3:BC994,"Sim",Geral!BD$3:BD994,A61)</f>
        <v>0</v>
      </c>
    </row>
    <row r="62" spans="1:31" ht="15.75" customHeight="1" x14ac:dyDescent="0.2">
      <c r="A62" s="11">
        <v>60</v>
      </c>
      <c r="B62" s="12">
        <f>COUNTIFS(Geral!R$3:R994,"Passe",Geral!A$3:A994,"Tigres",Geral!S$3:S994,A62)-G62</f>
        <v>0</v>
      </c>
      <c r="C62" s="12">
        <f>COUNTIFS(Geral!R$3:R994,"Passe",Geral!A$3:A994,"Tigres",Geral!S$3:S994,A62,Geral!X$3:X994,"Sim")</f>
        <v>0</v>
      </c>
      <c r="D62" s="12">
        <f t="shared" si="0"/>
        <v>0</v>
      </c>
      <c r="E62" s="12">
        <f>SUMIFS(Geral!S$1:S994,Geral!O$1:O994,"Passe",Geral!A$1:A994,"Tigres",Geral!P$1:P994,A62)</f>
        <v>0</v>
      </c>
      <c r="F62" s="12">
        <f>COUNTIFS(Geral!R$3:R994,"Passe",Geral!A$3:A994,"Tigres",Geral!S$3:S994,A62,Geral!V$3:V994,"Sim")</f>
        <v>0</v>
      </c>
      <c r="G62" s="12">
        <f>COUNTIFS(Geral!R$3:R994,"Passe",Geral!A$3:A994,"Tigres",Geral!S$3:S994,A62,Geral!W$3:W994,"Sim")</f>
        <v>0</v>
      </c>
      <c r="H62" s="13">
        <f>COUNTIFS(Geral!R$3:R994,"Sack",Geral!A$3:A994,"Tigres",Geral!S$3:S994,A62)</f>
        <v>0</v>
      </c>
      <c r="I62" s="13">
        <f>COUNTIFS(Geral!A$3:A994,"Tigres",Geral!Z$3:Z994,A62,Geral!Y$3:Y994,"Sim")</f>
        <v>0</v>
      </c>
      <c r="J62" s="13">
        <f>COUNTIFS(Geral!R$3:R994,"Passe",Geral!A$3:A994,"Tigres",Geral!T$3:T994,A62)</f>
        <v>0</v>
      </c>
      <c r="K62" s="12">
        <f t="shared" si="1"/>
        <v>0</v>
      </c>
      <c r="L62" s="12">
        <f>COUNTIFS(Geral!R$3:R994,"Passe",Geral!A$3:A994,"Tigres",Geral!T$3:T994,A62,Geral!X$3:X994,"Sim")</f>
        <v>0</v>
      </c>
      <c r="M62" s="12">
        <f>SUMIFS(Geral!U$3:U994,Geral!R$3:R994,"Passe",Geral!A$3:A994,"Tigres",Geral!T$3:T994,A62)</f>
        <v>0</v>
      </c>
      <c r="N62" s="12">
        <f>COUNTIFS(Geral!R$3:R994,"Passe",Geral!A$3:A994,"Tigres",Geral!T$3:T994,A62,Geral!V$3:V994,"Sim")</f>
        <v>0</v>
      </c>
      <c r="O62" s="12">
        <f>COUNTIFS(Geral!R$3:R994,"Corrida",Geral!A$3:A994,"Tigres",Geral!T$3:T994,A62)</f>
        <v>0</v>
      </c>
      <c r="P62" s="12">
        <f>SUMIFS(Geral!U$3:U994,Geral!R$3:R994,"Corrida",Geral!A$3:A994,"Tigres",Geral!T$3:T994,A62)</f>
        <v>0</v>
      </c>
      <c r="Q62" s="12">
        <f>COUNTIFS(Geral!R$3:R994,"Corrida",Geral!A$3:A994,"Tigres",Geral!T$3:T994,A62,Geral!V$3:V994,"Sim")</f>
        <v>0</v>
      </c>
      <c r="R62" s="14"/>
      <c r="S62" s="14"/>
      <c r="T62" s="15"/>
      <c r="U62" s="15"/>
      <c r="V62" s="16">
        <f>COUNTIFS(Geral!R$3:R994,"Punt",Geral!A$3:A994,"Tigres",Geral!T$3:T994,A62)</f>
        <v>0</v>
      </c>
      <c r="W62" s="17">
        <f>SUMIFS(Geral!U$3:U994,Geral!R$3:R994,"Punt",Geral!A$3:A994,"Tigres",Geral!T$3:T994,A62)</f>
        <v>0</v>
      </c>
      <c r="X62" s="18">
        <f>COUNTIFS(Geral!AL$3:AL994,"Sim",Geral!AM$3:AM994,A62)+COUNTIFS(Geral!AL$3:AL994,"Sim",Geral!AN$3:AN994,A62)</f>
        <v>0</v>
      </c>
      <c r="Y62" s="18">
        <f>COUNTIFS(Geral!AZ$3:AZ994,"Sim",Geral!BA$3:BA994,A62)+COUNTIFS(Geral!AZ$3:AZ994,"Sim",Geral!BB$3:BB994,A62)</f>
        <v>0</v>
      </c>
      <c r="Z62" s="18">
        <f>COUNTIFS(Geral!AO$3:AO994,"Sim",Geral!AP$3:AP994,A62)+COUNTIFS(Geral!AO$3:AO994,"Sim",Geral!AQ$3:AQ994,A62)</f>
        <v>0</v>
      </c>
      <c r="AA62" s="19">
        <f>COUNTIFS(Geral!AR$3:AR994,"Sim",Geral!AS$3:AS994,A62)</f>
        <v>0</v>
      </c>
      <c r="AB62" s="19">
        <f>COUNTIFS(Geral!AX$3:AX994,"Sim",Geral!AY$3:AY994,A62)</f>
        <v>0</v>
      </c>
      <c r="AC62" s="20">
        <f>COUNTIFS(Geral!AT$3:AT994,"Sim",Geral!AU$3:AU994,A62)</f>
        <v>0</v>
      </c>
      <c r="AD62" s="20">
        <f>COUNTIFS(Geral!AV$3:AV994,"Sim",Geral!AW$3:AW994,A62)</f>
        <v>0</v>
      </c>
      <c r="AE62" s="19">
        <f>COUNTIFS(Geral!BC$3:BC994,"Sim",Geral!BD$3:BD994,A62)</f>
        <v>0</v>
      </c>
    </row>
    <row r="63" spans="1:31" ht="15.75" customHeight="1" x14ac:dyDescent="0.2">
      <c r="A63" s="11">
        <v>61</v>
      </c>
      <c r="B63" s="12">
        <f>COUNTIFS(Geral!R$3:R994,"Passe",Geral!A$3:A994,"Tigres",Geral!S$3:S994,A63)-G63</f>
        <v>0</v>
      </c>
      <c r="C63" s="12">
        <f>COUNTIFS(Geral!R$3:R994,"Passe",Geral!A$3:A994,"Tigres",Geral!S$3:S994,A63,Geral!X$3:X994,"Sim")</f>
        <v>0</v>
      </c>
      <c r="D63" s="12">
        <f t="shared" si="0"/>
        <v>0</v>
      </c>
      <c r="E63" s="12">
        <f>SUMIFS(Geral!S$1:S994,Geral!O$1:O994,"Passe",Geral!A$1:A994,"Tigres",Geral!P$1:P994,A63)</f>
        <v>0</v>
      </c>
      <c r="F63" s="12">
        <f>COUNTIFS(Geral!R$3:R994,"Passe",Geral!A$3:A994,"Tigres",Geral!S$3:S994,A63,Geral!V$3:V994,"Sim")</f>
        <v>0</v>
      </c>
      <c r="G63" s="12">
        <f>COUNTIFS(Geral!R$3:R994,"Passe",Geral!A$3:A994,"Tigres",Geral!S$3:S994,A63,Geral!W$3:W994,"Sim")</f>
        <v>0</v>
      </c>
      <c r="H63" s="13">
        <f>COUNTIFS(Geral!R$3:R994,"Sack",Geral!A$3:A994,"Tigres",Geral!S$3:S994,A63)</f>
        <v>0</v>
      </c>
      <c r="I63" s="13">
        <f>COUNTIFS(Geral!A$3:A994,"Tigres",Geral!Z$3:Z994,A63,Geral!Y$3:Y994,"Sim")</f>
        <v>0</v>
      </c>
      <c r="J63" s="13">
        <f>COUNTIFS(Geral!R$3:R994,"Passe",Geral!A$3:A994,"Tigres",Geral!T$3:T994,A63)</f>
        <v>0</v>
      </c>
      <c r="K63" s="12">
        <f t="shared" si="1"/>
        <v>0</v>
      </c>
      <c r="L63" s="12">
        <f>COUNTIFS(Geral!R$3:R994,"Passe",Geral!A$3:A994,"Tigres",Geral!T$3:T994,A63,Geral!X$3:X994,"Sim")</f>
        <v>0</v>
      </c>
      <c r="M63" s="12">
        <f>SUMIFS(Geral!U$3:U994,Geral!R$3:R994,"Passe",Geral!A$3:A994,"Tigres",Geral!T$3:T994,A63)</f>
        <v>0</v>
      </c>
      <c r="N63" s="12">
        <f>COUNTIFS(Geral!R$3:R994,"Passe",Geral!A$3:A994,"Tigres",Geral!T$3:T994,A63,Geral!V$3:V994,"Sim")</f>
        <v>0</v>
      </c>
      <c r="O63" s="12">
        <f>COUNTIFS(Geral!R$3:R994,"Corrida",Geral!A$3:A994,"Tigres",Geral!T$3:T994,A63)</f>
        <v>0</v>
      </c>
      <c r="P63" s="12">
        <f>SUMIFS(Geral!U$3:U994,Geral!R$3:R994,"Corrida",Geral!A$3:A994,"Tigres",Geral!T$3:T994,A63)</f>
        <v>0</v>
      </c>
      <c r="Q63" s="12">
        <f>COUNTIFS(Geral!R$3:R994,"Corrida",Geral!A$3:A994,"Tigres",Geral!T$3:T994,A63,Geral!V$3:V994,"Sim")</f>
        <v>0</v>
      </c>
      <c r="R63" s="14"/>
      <c r="S63" s="14"/>
      <c r="T63" s="15"/>
      <c r="U63" s="15"/>
      <c r="V63" s="16">
        <f>COUNTIFS(Geral!R$3:R994,"Punt",Geral!A$3:A994,"Tigres",Geral!T$3:T994,A63)</f>
        <v>0</v>
      </c>
      <c r="W63" s="17">
        <f>SUMIFS(Geral!U$3:U994,Geral!R$3:R994,"Punt",Geral!A$3:A994,"Tigres",Geral!T$3:T994,A63)</f>
        <v>0</v>
      </c>
      <c r="X63" s="18">
        <f>COUNTIFS(Geral!AL$3:AL994,"Sim",Geral!AM$3:AM994,A63)+COUNTIFS(Geral!AL$3:AL994,"Sim",Geral!AN$3:AN994,A63)</f>
        <v>0</v>
      </c>
      <c r="Y63" s="18">
        <f>COUNTIFS(Geral!AZ$3:AZ994,"Sim",Geral!BA$3:BA994,A63)+COUNTIFS(Geral!AZ$3:AZ994,"Sim",Geral!BB$3:BB994,A63)</f>
        <v>0</v>
      </c>
      <c r="Z63" s="18">
        <f>COUNTIFS(Geral!AO$3:AO994,"Sim",Geral!AP$3:AP994,A63)+COUNTIFS(Geral!AO$3:AO994,"Sim",Geral!AQ$3:AQ994,A63)</f>
        <v>0</v>
      </c>
      <c r="AA63" s="19">
        <f>COUNTIFS(Geral!AR$3:AR994,"Sim",Geral!AS$3:AS994,A63)</f>
        <v>0</v>
      </c>
      <c r="AB63" s="19">
        <f>COUNTIFS(Geral!AX$3:AX994,"Sim",Geral!AY$3:AY994,A63)</f>
        <v>0</v>
      </c>
      <c r="AC63" s="20">
        <f>COUNTIFS(Geral!AT$3:AT994,"Sim",Geral!AU$3:AU994,A63)</f>
        <v>0</v>
      </c>
      <c r="AD63" s="20">
        <f>COUNTIFS(Geral!AV$3:AV994,"Sim",Geral!AW$3:AW994,A63)</f>
        <v>0</v>
      </c>
      <c r="AE63" s="19">
        <f>COUNTIFS(Geral!BC$3:BC994,"Sim",Geral!BD$3:BD994,A63)</f>
        <v>0</v>
      </c>
    </row>
    <row r="64" spans="1:31" ht="15.75" customHeight="1" x14ac:dyDescent="0.2">
      <c r="A64" s="11">
        <v>62</v>
      </c>
      <c r="B64" s="12">
        <f>COUNTIFS(Geral!R$3:R994,"Passe",Geral!A$3:A994,"Tigres",Geral!S$3:S994,A64)-G64</f>
        <v>0</v>
      </c>
      <c r="C64" s="12">
        <f>COUNTIFS(Geral!R$3:R994,"Passe",Geral!A$3:A994,"Tigres",Geral!S$3:S994,A64,Geral!X$3:X994,"Sim")</f>
        <v>0</v>
      </c>
      <c r="D64" s="12">
        <f t="shared" si="0"/>
        <v>0</v>
      </c>
      <c r="E64" s="12">
        <f>SUMIFS(Geral!S$1:S994,Geral!O$1:O994,"Passe",Geral!A$1:A994,"Tigres",Geral!P$1:P994,A64)</f>
        <v>0</v>
      </c>
      <c r="F64" s="12">
        <f>COUNTIFS(Geral!R$3:R994,"Passe",Geral!A$3:A994,"Tigres",Geral!S$3:S994,A64,Geral!V$3:V994,"Sim")</f>
        <v>0</v>
      </c>
      <c r="G64" s="12">
        <f>COUNTIFS(Geral!R$3:R994,"Passe",Geral!A$3:A994,"Tigres",Geral!S$3:S994,A64,Geral!W$3:W994,"Sim")</f>
        <v>0</v>
      </c>
      <c r="H64" s="13">
        <f>COUNTIFS(Geral!R$3:R994,"Sack",Geral!A$3:A994,"Tigres",Geral!S$3:S994,A64)</f>
        <v>0</v>
      </c>
      <c r="I64" s="13">
        <f>COUNTIFS(Geral!A$3:A994,"Tigres",Geral!Z$3:Z994,A64,Geral!Y$3:Y994,"Sim")</f>
        <v>0</v>
      </c>
      <c r="J64" s="13">
        <f>COUNTIFS(Geral!R$3:R994,"Passe",Geral!A$3:A994,"Tigres",Geral!T$3:T994,A64)</f>
        <v>0</v>
      </c>
      <c r="K64" s="12">
        <f t="shared" si="1"/>
        <v>0</v>
      </c>
      <c r="L64" s="12">
        <f>COUNTIFS(Geral!R$3:R994,"Passe",Geral!A$3:A994,"Tigres",Geral!T$3:T994,A64,Geral!X$3:X994,"Sim")</f>
        <v>0</v>
      </c>
      <c r="M64" s="12">
        <f>SUMIFS(Geral!U$3:U994,Geral!R$3:R994,"Passe",Geral!A$3:A994,"Tigres",Geral!T$3:T994,A64)</f>
        <v>0</v>
      </c>
      <c r="N64" s="12">
        <f>COUNTIFS(Geral!R$3:R994,"Passe",Geral!A$3:A994,"Tigres",Geral!T$3:T994,A64,Geral!V$3:V994,"Sim")</f>
        <v>0</v>
      </c>
      <c r="O64" s="12">
        <f>COUNTIFS(Geral!R$3:R994,"Corrida",Geral!A$3:A994,"Tigres",Geral!T$3:T994,A64)</f>
        <v>0</v>
      </c>
      <c r="P64" s="12">
        <f>SUMIFS(Geral!U$3:U994,Geral!R$3:R994,"Corrida",Geral!A$3:A994,"Tigres",Geral!T$3:T994,A64)</f>
        <v>0</v>
      </c>
      <c r="Q64" s="12">
        <f>COUNTIFS(Geral!R$3:R994,"Corrida",Geral!A$3:A994,"Tigres",Geral!T$3:T994,A64,Geral!V$3:V994,"Sim")</f>
        <v>0</v>
      </c>
      <c r="R64" s="14"/>
      <c r="S64" s="14"/>
      <c r="T64" s="15"/>
      <c r="U64" s="15"/>
      <c r="V64" s="16">
        <f>COUNTIFS(Geral!R$3:R994,"Punt",Geral!A$3:A994,"Tigres",Geral!T$3:T994,A64)</f>
        <v>0</v>
      </c>
      <c r="W64" s="17">
        <f>SUMIFS(Geral!U$3:U994,Geral!R$3:R994,"Punt",Geral!A$3:A994,"Tigres",Geral!T$3:T994,A64)</f>
        <v>0</v>
      </c>
      <c r="X64" s="18">
        <f>COUNTIFS(Geral!AL$3:AL994,"Sim",Geral!AM$3:AM994,A64)+COUNTIFS(Geral!AL$3:AL994,"Sim",Geral!AN$3:AN994,A64)</f>
        <v>0</v>
      </c>
      <c r="Y64" s="18">
        <f>COUNTIFS(Geral!AZ$3:AZ994,"Sim",Geral!BA$3:BA994,A64)+COUNTIFS(Geral!AZ$3:AZ994,"Sim",Geral!BB$3:BB994,A64)</f>
        <v>0</v>
      </c>
      <c r="Z64" s="18">
        <f>COUNTIFS(Geral!AO$3:AO994,"Sim",Geral!AP$3:AP994,A64)+COUNTIFS(Geral!AO$3:AO994,"Sim",Geral!AQ$3:AQ994,A64)</f>
        <v>0</v>
      </c>
      <c r="AA64" s="19">
        <f>COUNTIFS(Geral!AR$3:AR994,"Sim",Geral!AS$3:AS994,A64)</f>
        <v>0</v>
      </c>
      <c r="AB64" s="19">
        <f>COUNTIFS(Geral!AX$3:AX994,"Sim",Geral!AY$3:AY994,A64)</f>
        <v>0</v>
      </c>
      <c r="AC64" s="20">
        <f>COUNTIFS(Geral!AT$3:AT994,"Sim",Geral!AU$3:AU994,A64)</f>
        <v>0</v>
      </c>
      <c r="AD64" s="20">
        <f>COUNTIFS(Geral!AV$3:AV994,"Sim",Geral!AW$3:AW994,A64)</f>
        <v>0</v>
      </c>
      <c r="AE64" s="19">
        <f>COUNTIFS(Geral!BC$3:BC994,"Sim",Geral!BD$3:BD994,A64)</f>
        <v>0</v>
      </c>
    </row>
    <row r="65" spans="1:31" ht="15.75" customHeight="1" x14ac:dyDescent="0.2">
      <c r="A65" s="11">
        <v>63</v>
      </c>
      <c r="B65" s="12">
        <f>COUNTIFS(Geral!R$3:R994,"Passe",Geral!A$3:A994,"Tigres",Geral!S$3:S994,A65)-G65</f>
        <v>0</v>
      </c>
      <c r="C65" s="12">
        <f>COUNTIFS(Geral!R$3:R994,"Passe",Geral!A$3:A994,"Tigres",Geral!S$3:S994,A65,Geral!X$3:X994,"Sim")</f>
        <v>0</v>
      </c>
      <c r="D65" s="12">
        <f t="shared" si="0"/>
        <v>0</v>
      </c>
      <c r="E65" s="12">
        <f>SUMIFS(Geral!S$1:S994,Geral!O$1:O994,"Passe",Geral!A$1:A994,"Tigres",Geral!P$1:P994,A65)</f>
        <v>0</v>
      </c>
      <c r="F65" s="12">
        <f>COUNTIFS(Geral!R$3:R994,"Passe",Geral!A$3:A994,"Tigres",Geral!S$3:S994,A65,Geral!V$3:V994,"Sim")</f>
        <v>0</v>
      </c>
      <c r="G65" s="12">
        <f>COUNTIFS(Geral!R$3:R994,"Passe",Geral!A$3:A994,"Tigres",Geral!S$3:S994,A65,Geral!W$3:W994,"Sim")</f>
        <v>0</v>
      </c>
      <c r="H65" s="13">
        <f>COUNTIFS(Geral!R$3:R994,"Sack",Geral!A$3:A994,"Tigres",Geral!S$3:S994,A65)</f>
        <v>0</v>
      </c>
      <c r="I65" s="13">
        <f>COUNTIFS(Geral!A$3:A994,"Tigres",Geral!Z$3:Z994,A65,Geral!Y$3:Y994,"Sim")</f>
        <v>0</v>
      </c>
      <c r="J65" s="13">
        <f>COUNTIFS(Geral!R$3:R994,"Passe",Geral!A$3:A994,"Tigres",Geral!T$3:T994,A65)</f>
        <v>0</v>
      </c>
      <c r="K65" s="12">
        <f t="shared" si="1"/>
        <v>0</v>
      </c>
      <c r="L65" s="12">
        <f>COUNTIFS(Geral!R$3:R994,"Passe",Geral!A$3:A994,"Tigres",Geral!T$3:T994,A65,Geral!X$3:X994,"Sim")</f>
        <v>0</v>
      </c>
      <c r="M65" s="12">
        <f>SUMIFS(Geral!U$3:U994,Geral!R$3:R994,"Passe",Geral!A$3:A994,"Tigres",Geral!T$3:T994,A65)</f>
        <v>0</v>
      </c>
      <c r="N65" s="12">
        <f>COUNTIFS(Geral!R$3:R994,"Passe",Geral!A$3:A994,"Tigres",Geral!T$3:T994,A65,Geral!V$3:V994,"Sim")</f>
        <v>0</v>
      </c>
      <c r="O65" s="12">
        <f>COUNTIFS(Geral!R$3:R994,"Corrida",Geral!A$3:A994,"Tigres",Geral!T$3:T994,A65)</f>
        <v>0</v>
      </c>
      <c r="P65" s="12">
        <f>SUMIFS(Geral!U$3:U994,Geral!R$3:R994,"Corrida",Geral!A$3:A994,"Tigres",Geral!T$3:T994,A65)</f>
        <v>0</v>
      </c>
      <c r="Q65" s="12">
        <f>COUNTIFS(Geral!R$3:R994,"Corrida",Geral!A$3:A994,"Tigres",Geral!T$3:T994,A65,Geral!V$3:V994,"Sim")</f>
        <v>0</v>
      </c>
      <c r="R65" s="14"/>
      <c r="S65" s="14"/>
      <c r="T65" s="15"/>
      <c r="U65" s="15"/>
      <c r="V65" s="16">
        <f>COUNTIFS(Geral!R$3:R994,"Punt",Geral!A$3:A994,"Tigres",Geral!T$3:T994,A65)</f>
        <v>0</v>
      </c>
      <c r="W65" s="17">
        <f>SUMIFS(Geral!U$3:U994,Geral!R$3:R994,"Punt",Geral!A$3:A994,"Tigres",Geral!T$3:T994,A65)</f>
        <v>0</v>
      </c>
      <c r="X65" s="18">
        <f>COUNTIFS(Geral!AL$3:AL994,"Sim",Geral!AM$3:AM994,A65)+COUNTIFS(Geral!AL$3:AL994,"Sim",Geral!AN$3:AN994,A65)</f>
        <v>0</v>
      </c>
      <c r="Y65" s="18">
        <f>COUNTIFS(Geral!AZ$3:AZ994,"Sim",Geral!BA$3:BA994,A65)+COUNTIFS(Geral!AZ$3:AZ994,"Sim",Geral!BB$3:BB994,A65)</f>
        <v>0</v>
      </c>
      <c r="Z65" s="18">
        <f>COUNTIFS(Geral!AO$3:AO994,"Sim",Geral!AP$3:AP994,A65)+COUNTIFS(Geral!AO$3:AO994,"Sim",Geral!AQ$3:AQ994,A65)</f>
        <v>0</v>
      </c>
      <c r="AA65" s="19">
        <f>COUNTIFS(Geral!AR$3:AR994,"Sim",Geral!AS$3:AS994,A65)</f>
        <v>0</v>
      </c>
      <c r="AB65" s="19">
        <f>COUNTIFS(Geral!AX$3:AX994,"Sim",Geral!AY$3:AY994,A65)</f>
        <v>0</v>
      </c>
      <c r="AC65" s="20">
        <f>COUNTIFS(Geral!AT$3:AT994,"Sim",Geral!AU$3:AU994,A65)</f>
        <v>0</v>
      </c>
      <c r="AD65" s="20">
        <f>COUNTIFS(Geral!AV$3:AV994,"Sim",Geral!AW$3:AW994,A65)</f>
        <v>0</v>
      </c>
      <c r="AE65" s="19">
        <f>COUNTIFS(Geral!BC$3:BC994,"Sim",Geral!BD$3:BD994,A65)</f>
        <v>0</v>
      </c>
    </row>
    <row r="66" spans="1:31" ht="15.75" customHeight="1" x14ac:dyDescent="0.2">
      <c r="A66" s="11">
        <v>64</v>
      </c>
      <c r="B66" s="12">
        <f>COUNTIFS(Geral!R$3:R994,"Passe",Geral!A$3:A994,"Tigres",Geral!S$3:S994,A66)-G66</f>
        <v>0</v>
      </c>
      <c r="C66" s="12">
        <f>COUNTIFS(Geral!R$3:R994,"Passe",Geral!A$3:A994,"Tigres",Geral!S$3:S994,A66,Geral!X$3:X994,"Sim")</f>
        <v>0</v>
      </c>
      <c r="D66" s="12">
        <f t="shared" si="0"/>
        <v>0</v>
      </c>
      <c r="E66" s="12">
        <f>SUMIFS(Geral!S$1:S994,Geral!O$1:O994,"Passe",Geral!A$1:A994,"Tigres",Geral!P$1:P994,A66)</f>
        <v>0</v>
      </c>
      <c r="F66" s="12">
        <f>COUNTIFS(Geral!R$3:R994,"Passe",Geral!A$3:A994,"Tigres",Geral!S$3:S994,A66,Geral!V$3:V994,"Sim")</f>
        <v>0</v>
      </c>
      <c r="G66" s="12">
        <f>COUNTIFS(Geral!R$3:R994,"Passe",Geral!A$3:A994,"Tigres",Geral!S$3:S994,A66,Geral!W$3:W994,"Sim")</f>
        <v>0</v>
      </c>
      <c r="H66" s="13">
        <f>COUNTIFS(Geral!R$3:R994,"Sack",Geral!A$3:A994,"Tigres",Geral!S$3:S994,A66)</f>
        <v>0</v>
      </c>
      <c r="I66" s="13">
        <f>COUNTIFS(Geral!A$3:A994,"Tigres",Geral!Z$3:Z994,A66,Geral!Y$3:Y994,"Sim")</f>
        <v>0</v>
      </c>
      <c r="J66" s="13">
        <f>COUNTIFS(Geral!R$3:R994,"Passe",Geral!A$3:A994,"Tigres",Geral!T$3:T994,A66)</f>
        <v>0</v>
      </c>
      <c r="K66" s="12">
        <f t="shared" si="1"/>
        <v>0</v>
      </c>
      <c r="L66" s="12">
        <f>COUNTIFS(Geral!R$3:R994,"Passe",Geral!A$3:A994,"Tigres",Geral!T$3:T994,A66,Geral!X$3:X994,"Sim")</f>
        <v>0</v>
      </c>
      <c r="M66" s="12">
        <f>SUMIFS(Geral!U$3:U994,Geral!R$3:R994,"Passe",Geral!A$3:A994,"Tigres",Geral!T$3:T994,A66)</f>
        <v>0</v>
      </c>
      <c r="N66" s="12">
        <f>COUNTIFS(Geral!R$3:R994,"Passe",Geral!A$3:A994,"Tigres",Geral!T$3:T994,A66,Geral!V$3:V994,"Sim")</f>
        <v>0</v>
      </c>
      <c r="O66" s="12">
        <f>COUNTIFS(Geral!R$3:R994,"Corrida",Geral!A$3:A994,"Tigres",Geral!T$3:T994,A66)</f>
        <v>0</v>
      </c>
      <c r="P66" s="12">
        <f>SUMIFS(Geral!U$3:U994,Geral!R$3:R994,"Corrida",Geral!A$3:A994,"Tigres",Geral!T$3:T994,A66)</f>
        <v>0</v>
      </c>
      <c r="Q66" s="12">
        <f>COUNTIFS(Geral!R$3:R994,"Corrida",Geral!A$3:A994,"Tigres",Geral!T$3:T994,A66,Geral!V$3:V994,"Sim")</f>
        <v>0</v>
      </c>
      <c r="R66" s="14"/>
      <c r="S66" s="14"/>
      <c r="T66" s="15"/>
      <c r="U66" s="15"/>
      <c r="V66" s="16">
        <f>COUNTIFS(Geral!R$3:R994,"Punt",Geral!A$3:A994,"Tigres",Geral!T$3:T994,A66)</f>
        <v>0</v>
      </c>
      <c r="W66" s="17">
        <f>SUMIFS(Geral!U$3:U994,Geral!R$3:R994,"Punt",Geral!A$3:A994,"Tigres",Geral!T$3:T994,A66)</f>
        <v>0</v>
      </c>
      <c r="X66" s="18">
        <f>COUNTIFS(Geral!AL$3:AL994,"Sim",Geral!AM$3:AM994,A66)+COUNTIFS(Geral!AL$3:AL994,"Sim",Geral!AN$3:AN994,A66)</f>
        <v>0</v>
      </c>
      <c r="Y66" s="18">
        <f>COUNTIFS(Geral!AZ$3:AZ994,"Sim",Geral!BA$3:BA994,A66)+COUNTIFS(Geral!AZ$3:AZ994,"Sim",Geral!BB$3:BB994,A66)</f>
        <v>0</v>
      </c>
      <c r="Z66" s="18">
        <f>COUNTIFS(Geral!AO$3:AO994,"Sim",Geral!AP$3:AP994,A66)+COUNTIFS(Geral!AO$3:AO994,"Sim",Geral!AQ$3:AQ994,A66)</f>
        <v>0</v>
      </c>
      <c r="AA66" s="19">
        <f>COUNTIFS(Geral!AR$3:AR994,"Sim",Geral!AS$3:AS994,A66)</f>
        <v>0</v>
      </c>
      <c r="AB66" s="19">
        <f>COUNTIFS(Geral!AX$3:AX994,"Sim",Geral!AY$3:AY994,A66)</f>
        <v>0</v>
      </c>
      <c r="AC66" s="20">
        <f>COUNTIFS(Geral!AT$3:AT994,"Sim",Geral!AU$3:AU994,A66)</f>
        <v>0</v>
      </c>
      <c r="AD66" s="20">
        <f>COUNTIFS(Geral!AV$3:AV994,"Sim",Geral!AW$3:AW994,A66)</f>
        <v>0</v>
      </c>
      <c r="AE66" s="19">
        <f>COUNTIFS(Geral!BC$3:BC994,"Sim",Geral!BD$3:BD994,A66)</f>
        <v>0</v>
      </c>
    </row>
    <row r="67" spans="1:31" ht="15.75" customHeight="1" x14ac:dyDescent="0.2">
      <c r="A67" s="11">
        <v>65</v>
      </c>
      <c r="B67" s="12">
        <f>COUNTIFS(Geral!R$3:R994,"Passe",Geral!A$3:A994,"Tigres",Geral!S$3:S994,A67)-G67</f>
        <v>0</v>
      </c>
      <c r="C67" s="12">
        <f>COUNTIFS(Geral!R$3:R994,"Passe",Geral!A$3:A994,"Tigres",Geral!S$3:S994,A67,Geral!X$3:X994,"Sim")</f>
        <v>0</v>
      </c>
      <c r="D67" s="12">
        <f t="shared" si="0"/>
        <v>0</v>
      </c>
      <c r="E67" s="12">
        <f>SUMIFS(Geral!S$1:S994,Geral!O$1:O994,"Passe",Geral!A$1:A994,"Tigres",Geral!P$1:P994,A67)</f>
        <v>0</v>
      </c>
      <c r="F67" s="12">
        <f>COUNTIFS(Geral!R$3:R994,"Passe",Geral!A$3:A994,"Tigres",Geral!S$3:S994,A67,Geral!V$3:V994,"Sim")</f>
        <v>0</v>
      </c>
      <c r="G67" s="12">
        <f>COUNTIFS(Geral!R$3:R994,"Passe",Geral!A$3:A994,"Tigres",Geral!S$3:S994,A67,Geral!W$3:W994,"Sim")</f>
        <v>0</v>
      </c>
      <c r="H67" s="13">
        <f>COUNTIFS(Geral!R$3:R994,"Sack",Geral!A$3:A994,"Tigres",Geral!S$3:S994,A67)</f>
        <v>0</v>
      </c>
      <c r="I67" s="13">
        <f>COUNTIFS(Geral!A$3:A994,"Tigres",Geral!Z$3:Z994,A67,Geral!Y$3:Y994,"Sim")</f>
        <v>0</v>
      </c>
      <c r="J67" s="13">
        <f>COUNTIFS(Geral!R$3:R994,"Passe",Geral!A$3:A994,"Tigres",Geral!T$3:T994,A67)</f>
        <v>0</v>
      </c>
      <c r="K67" s="12">
        <f t="shared" si="1"/>
        <v>0</v>
      </c>
      <c r="L67" s="12">
        <f>COUNTIFS(Geral!R$3:R994,"Passe",Geral!A$3:A994,"Tigres",Geral!T$3:T994,A67,Geral!X$3:X994,"Sim")</f>
        <v>0</v>
      </c>
      <c r="M67" s="12">
        <f>SUMIFS(Geral!U$3:U994,Geral!R$3:R994,"Passe",Geral!A$3:A994,"Tigres",Geral!T$3:T994,A67)</f>
        <v>0</v>
      </c>
      <c r="N67" s="12">
        <f>COUNTIFS(Geral!R$3:R994,"Passe",Geral!A$3:A994,"Tigres",Geral!T$3:T994,A67,Geral!V$3:V994,"Sim")</f>
        <v>0</v>
      </c>
      <c r="O67" s="12">
        <f>COUNTIFS(Geral!R$3:R994,"Corrida",Geral!A$3:A994,"Tigres",Geral!T$3:T994,A67)</f>
        <v>0</v>
      </c>
      <c r="P67" s="12">
        <f>SUMIFS(Geral!U$3:U994,Geral!R$3:R994,"Corrida",Geral!A$3:A994,"Tigres",Geral!T$3:T994,A67)</f>
        <v>0</v>
      </c>
      <c r="Q67" s="12">
        <f>COUNTIFS(Geral!R$3:R994,"Corrida",Geral!A$3:A994,"Tigres",Geral!T$3:T994,A67,Geral!V$3:V994,"Sim")</f>
        <v>0</v>
      </c>
      <c r="R67" s="14"/>
      <c r="S67" s="14"/>
      <c r="T67" s="15"/>
      <c r="U67" s="15"/>
      <c r="V67" s="16">
        <f>COUNTIFS(Geral!R$3:R994,"Punt",Geral!A$3:A994,"Tigres",Geral!T$3:T994,A67)</f>
        <v>0</v>
      </c>
      <c r="W67" s="17">
        <f>SUMIFS(Geral!U$3:U994,Geral!R$3:R994,"Punt",Geral!A$3:A994,"Tigres",Geral!T$3:T994,A67)</f>
        <v>0</v>
      </c>
      <c r="X67" s="18">
        <f>COUNTIFS(Geral!AL$3:AL994,"Sim",Geral!AM$3:AM994,A67)+COUNTIFS(Geral!AL$3:AL994,"Sim",Geral!AN$3:AN994,A67)</f>
        <v>0</v>
      </c>
      <c r="Y67" s="18">
        <f>COUNTIFS(Geral!AZ$3:AZ994,"Sim",Geral!BA$3:BA994,A67)+COUNTIFS(Geral!AZ$3:AZ994,"Sim",Geral!BB$3:BB994,A67)</f>
        <v>0</v>
      </c>
      <c r="Z67" s="18">
        <f>COUNTIFS(Geral!AO$3:AO994,"Sim",Geral!AP$3:AP994,A67)+COUNTIFS(Geral!AO$3:AO994,"Sim",Geral!AQ$3:AQ994,A67)</f>
        <v>0</v>
      </c>
      <c r="AA67" s="19">
        <f>COUNTIFS(Geral!AR$3:AR994,"Sim",Geral!AS$3:AS994,A67)</f>
        <v>0</v>
      </c>
      <c r="AB67" s="19">
        <f>COUNTIFS(Geral!AX$3:AX994,"Sim",Geral!AY$3:AY994,A67)</f>
        <v>0</v>
      </c>
      <c r="AC67" s="20">
        <f>COUNTIFS(Geral!AT$3:AT994,"Sim",Geral!AU$3:AU994,A67)</f>
        <v>0</v>
      </c>
      <c r="AD67" s="20">
        <f>COUNTIFS(Geral!AV$3:AV994,"Sim",Geral!AW$3:AW994,A67)</f>
        <v>0</v>
      </c>
      <c r="AE67" s="19">
        <f>COUNTIFS(Geral!BC$3:BC994,"Sim",Geral!BD$3:BD994,A67)</f>
        <v>0</v>
      </c>
    </row>
    <row r="68" spans="1:31" ht="15.75" customHeight="1" x14ac:dyDescent="0.2">
      <c r="A68" s="11">
        <v>66</v>
      </c>
      <c r="B68" s="12">
        <f>COUNTIFS(Geral!R$3:R994,"Passe",Geral!A$3:A994,"Tigres",Geral!S$3:S994,A68)-G68</f>
        <v>0</v>
      </c>
      <c r="C68" s="12">
        <f>COUNTIFS(Geral!R$3:R994,"Passe",Geral!A$3:A994,"Tigres",Geral!S$3:S994,A68,Geral!X$3:X994,"Sim")</f>
        <v>0</v>
      </c>
      <c r="D68" s="12">
        <f t="shared" si="0"/>
        <v>0</v>
      </c>
      <c r="E68" s="12">
        <f>SUMIFS(Geral!S$1:S994,Geral!O$1:O994,"Passe",Geral!A$1:A994,"Tigres",Geral!P$1:P994,A68)</f>
        <v>0</v>
      </c>
      <c r="F68" s="12">
        <f>COUNTIFS(Geral!R$3:R994,"Passe",Geral!A$3:A994,"Tigres",Geral!S$3:S994,A68,Geral!V$3:V994,"Sim")</f>
        <v>0</v>
      </c>
      <c r="G68" s="12">
        <f>COUNTIFS(Geral!R$3:R994,"Passe",Geral!A$3:A994,"Tigres",Geral!S$3:S994,A68,Geral!W$3:W994,"Sim")</f>
        <v>0</v>
      </c>
      <c r="H68" s="13">
        <f>COUNTIFS(Geral!R$3:R994,"Sack",Geral!A$3:A994,"Tigres",Geral!S$3:S994,A68)</f>
        <v>0</v>
      </c>
      <c r="I68" s="13">
        <f>COUNTIFS(Geral!A$3:A994,"Tigres",Geral!Z$3:Z994,A68,Geral!Y$3:Y994,"Sim")</f>
        <v>0</v>
      </c>
      <c r="J68" s="13">
        <f>COUNTIFS(Geral!R$3:R994,"Passe",Geral!A$3:A994,"Tigres",Geral!T$3:T994,A68)</f>
        <v>0</v>
      </c>
      <c r="K68" s="12">
        <f t="shared" si="1"/>
        <v>0</v>
      </c>
      <c r="L68" s="12">
        <f>COUNTIFS(Geral!R$3:R994,"Passe",Geral!A$3:A994,"Tigres",Geral!T$3:T994,A68,Geral!X$3:X994,"Sim")</f>
        <v>0</v>
      </c>
      <c r="M68" s="12">
        <f>SUMIFS(Geral!U$3:U994,Geral!R$3:R994,"Passe",Geral!A$3:A994,"Tigres",Geral!T$3:T994,A68)</f>
        <v>0</v>
      </c>
      <c r="N68" s="12">
        <f>COUNTIFS(Geral!R$3:R994,"Passe",Geral!A$3:A994,"Tigres",Geral!T$3:T994,A68,Geral!V$3:V994,"Sim")</f>
        <v>0</v>
      </c>
      <c r="O68" s="12">
        <f>COUNTIFS(Geral!R$3:R994,"Corrida",Geral!A$3:A994,"Tigres",Geral!T$3:T994,A68)</f>
        <v>0</v>
      </c>
      <c r="P68" s="12">
        <f>SUMIFS(Geral!U$3:U994,Geral!R$3:R994,"Corrida",Geral!A$3:A994,"Tigres",Geral!T$3:T994,A68)</f>
        <v>0</v>
      </c>
      <c r="Q68" s="12">
        <f>COUNTIFS(Geral!R$3:R994,"Corrida",Geral!A$3:A994,"Tigres",Geral!T$3:T994,A68,Geral!V$3:V994,"Sim")</f>
        <v>0</v>
      </c>
      <c r="R68" s="14"/>
      <c r="S68" s="14"/>
      <c r="T68" s="15"/>
      <c r="U68" s="15"/>
      <c r="V68" s="16">
        <f>COUNTIFS(Geral!R$3:R994,"Punt",Geral!A$3:A994,"Tigres",Geral!T$3:T994,A68)</f>
        <v>0</v>
      </c>
      <c r="W68" s="17">
        <f>SUMIFS(Geral!U$3:U994,Geral!R$3:R994,"Punt",Geral!A$3:A994,"Tigres",Geral!T$3:T994,A68)</f>
        <v>0</v>
      </c>
      <c r="X68" s="18">
        <f>COUNTIFS(Geral!AL$3:AL994,"Sim",Geral!AM$3:AM994,A68)+COUNTIFS(Geral!AL$3:AL994,"Sim",Geral!AN$3:AN994,A68)</f>
        <v>0</v>
      </c>
      <c r="Y68" s="18">
        <f>COUNTIFS(Geral!AZ$3:AZ994,"Sim",Geral!BA$3:BA994,A68)+COUNTIFS(Geral!AZ$3:AZ994,"Sim",Geral!BB$3:BB994,A68)</f>
        <v>0</v>
      </c>
      <c r="Z68" s="18">
        <f>COUNTIFS(Geral!AO$3:AO994,"Sim",Geral!AP$3:AP994,A68)+COUNTIFS(Geral!AO$3:AO994,"Sim",Geral!AQ$3:AQ994,A68)</f>
        <v>0</v>
      </c>
      <c r="AA68" s="19">
        <f>COUNTIFS(Geral!AR$3:AR994,"Sim",Geral!AS$3:AS994,A68)</f>
        <v>0</v>
      </c>
      <c r="AB68" s="19">
        <f>COUNTIFS(Geral!AX$3:AX994,"Sim",Geral!AY$3:AY994,A68)</f>
        <v>0</v>
      </c>
      <c r="AC68" s="20">
        <f>COUNTIFS(Geral!AT$3:AT994,"Sim",Geral!AU$3:AU994,A68)</f>
        <v>0</v>
      </c>
      <c r="AD68" s="20">
        <f>COUNTIFS(Geral!AV$3:AV994,"Sim",Geral!AW$3:AW994,A68)</f>
        <v>0</v>
      </c>
      <c r="AE68" s="19">
        <f>COUNTIFS(Geral!BC$3:BC994,"Sim",Geral!BD$3:BD994,A68)</f>
        <v>0</v>
      </c>
    </row>
    <row r="69" spans="1:31" ht="15.75" customHeight="1" x14ac:dyDescent="0.2">
      <c r="A69" s="11">
        <v>67</v>
      </c>
      <c r="B69" s="12">
        <f>COUNTIFS(Geral!R$3:R994,"Passe",Geral!A$3:A994,"Tigres",Geral!S$3:S994,A69)-G69</f>
        <v>0</v>
      </c>
      <c r="C69" s="12">
        <f>COUNTIFS(Geral!R$3:R994,"Passe",Geral!A$3:A994,"Tigres",Geral!S$3:S994,A69,Geral!X$3:X994,"Sim")</f>
        <v>0</v>
      </c>
      <c r="D69" s="12">
        <f t="shared" si="0"/>
        <v>0</v>
      </c>
      <c r="E69" s="12">
        <f>SUMIFS(Geral!S$1:S994,Geral!O$1:O994,"Passe",Geral!A$1:A994,"Tigres",Geral!P$1:P994,A69)</f>
        <v>0</v>
      </c>
      <c r="F69" s="12">
        <f>COUNTIFS(Geral!R$3:R994,"Passe",Geral!A$3:A994,"Tigres",Geral!S$3:S994,A69,Geral!V$3:V994,"Sim")</f>
        <v>0</v>
      </c>
      <c r="G69" s="12">
        <f>COUNTIFS(Geral!R$3:R994,"Passe",Geral!A$3:A994,"Tigres",Geral!S$3:S994,A69,Geral!W$3:W994,"Sim")</f>
        <v>0</v>
      </c>
      <c r="H69" s="13">
        <f>COUNTIFS(Geral!R$3:R994,"Sack",Geral!A$3:A994,"Tigres",Geral!S$3:S994,A69)</f>
        <v>0</v>
      </c>
      <c r="I69" s="13">
        <f>COUNTIFS(Geral!A$3:A994,"Tigres",Geral!Z$3:Z994,A69,Geral!Y$3:Y994,"Sim")</f>
        <v>0</v>
      </c>
      <c r="J69" s="13">
        <f>COUNTIFS(Geral!R$3:R994,"Passe",Geral!A$3:A994,"Tigres",Geral!T$3:T994,A69)</f>
        <v>0</v>
      </c>
      <c r="K69" s="12">
        <f t="shared" si="1"/>
        <v>0</v>
      </c>
      <c r="L69" s="12">
        <f>COUNTIFS(Geral!R$3:R994,"Passe",Geral!A$3:A994,"Tigres",Geral!T$3:T994,A69,Geral!X$3:X994,"Sim")</f>
        <v>0</v>
      </c>
      <c r="M69" s="12">
        <f>SUMIFS(Geral!U$3:U994,Geral!R$3:R994,"Passe",Geral!A$3:A994,"Tigres",Geral!T$3:T994,A69)</f>
        <v>0</v>
      </c>
      <c r="N69" s="12">
        <f>COUNTIFS(Geral!R$3:R994,"Passe",Geral!A$3:A994,"Tigres",Geral!T$3:T994,A69,Geral!V$3:V994,"Sim")</f>
        <v>0</v>
      </c>
      <c r="O69" s="12">
        <f>COUNTIFS(Geral!R$3:R994,"Corrida",Geral!A$3:A994,"Tigres",Geral!T$3:T994,A69)</f>
        <v>0</v>
      </c>
      <c r="P69" s="12">
        <f>SUMIFS(Geral!U$3:U994,Geral!R$3:R994,"Corrida",Geral!A$3:A994,"Tigres",Geral!T$3:T994,A69)</f>
        <v>0</v>
      </c>
      <c r="Q69" s="12">
        <f>COUNTIFS(Geral!R$3:R994,"Corrida",Geral!A$3:A994,"Tigres",Geral!T$3:T994,A69,Geral!V$3:V994,"Sim")</f>
        <v>0</v>
      </c>
      <c r="R69" s="14"/>
      <c r="S69" s="14"/>
      <c r="T69" s="15"/>
      <c r="U69" s="15"/>
      <c r="V69" s="16">
        <f>COUNTIFS(Geral!R$3:R994,"Punt",Geral!A$3:A994,"Tigres",Geral!T$3:T994,A69)</f>
        <v>0</v>
      </c>
      <c r="W69" s="17">
        <f>SUMIFS(Geral!U$3:U994,Geral!R$3:R994,"Punt",Geral!A$3:A994,"Tigres",Geral!T$3:T994,A69)</f>
        <v>0</v>
      </c>
      <c r="X69" s="18">
        <f>COUNTIFS(Geral!AL$3:AL994,"Sim",Geral!AM$3:AM994,A69)+COUNTIFS(Geral!AL$3:AL994,"Sim",Geral!AN$3:AN994,A69)</f>
        <v>0</v>
      </c>
      <c r="Y69" s="18">
        <f>COUNTIFS(Geral!AZ$3:AZ994,"Sim",Geral!BA$3:BA994,A69)+COUNTIFS(Geral!AZ$3:AZ994,"Sim",Geral!BB$3:BB994,A69)</f>
        <v>0</v>
      </c>
      <c r="Z69" s="18">
        <f>COUNTIFS(Geral!AO$3:AO994,"Sim",Geral!AP$3:AP994,A69)+COUNTIFS(Geral!AO$3:AO994,"Sim",Geral!AQ$3:AQ994,A69)</f>
        <v>0</v>
      </c>
      <c r="AA69" s="19">
        <f>COUNTIFS(Geral!AR$3:AR994,"Sim",Geral!AS$3:AS994,A69)</f>
        <v>0</v>
      </c>
      <c r="AB69" s="19">
        <f>COUNTIFS(Geral!AX$3:AX994,"Sim",Geral!AY$3:AY994,A69)</f>
        <v>0</v>
      </c>
      <c r="AC69" s="20">
        <f>COUNTIFS(Geral!AT$3:AT994,"Sim",Geral!AU$3:AU994,A69)</f>
        <v>0</v>
      </c>
      <c r="AD69" s="20">
        <f>COUNTIFS(Geral!AV$3:AV994,"Sim",Geral!AW$3:AW994,A69)</f>
        <v>0</v>
      </c>
      <c r="AE69" s="19">
        <f>COUNTIFS(Geral!BC$3:BC994,"Sim",Geral!BD$3:BD994,A69)</f>
        <v>0</v>
      </c>
    </row>
    <row r="70" spans="1:31" ht="15.75" customHeight="1" x14ac:dyDescent="0.2">
      <c r="A70" s="11">
        <v>68</v>
      </c>
      <c r="B70" s="12">
        <f>COUNTIFS(Geral!R$3:R994,"Passe",Geral!A$3:A994,"Tigres",Geral!S$3:S994,A70)-G70</f>
        <v>0</v>
      </c>
      <c r="C70" s="12">
        <f>COUNTIFS(Geral!R$3:R994,"Passe",Geral!A$3:A994,"Tigres",Geral!S$3:S994,A70,Geral!X$3:X994,"Sim")</f>
        <v>0</v>
      </c>
      <c r="D70" s="12">
        <f t="shared" si="0"/>
        <v>0</v>
      </c>
      <c r="E70" s="12">
        <f>SUMIFS(Geral!S$1:S994,Geral!O$1:O994,"Passe",Geral!A$1:A994,"Tigres",Geral!P$1:P994,A70)</f>
        <v>0</v>
      </c>
      <c r="F70" s="12">
        <f>COUNTIFS(Geral!R$3:R994,"Passe",Geral!A$3:A994,"Tigres",Geral!S$3:S994,A70,Geral!V$3:V994,"Sim")</f>
        <v>0</v>
      </c>
      <c r="G70" s="12">
        <f>COUNTIFS(Geral!R$3:R994,"Passe",Geral!A$3:A994,"Tigres",Geral!S$3:S994,A70,Geral!W$3:W994,"Sim")</f>
        <v>0</v>
      </c>
      <c r="H70" s="13">
        <f>COUNTIFS(Geral!R$3:R994,"Sack",Geral!A$3:A994,"Tigres",Geral!S$3:S994,A70)</f>
        <v>0</v>
      </c>
      <c r="I70" s="13">
        <f>COUNTIFS(Geral!A$3:A994,"Tigres",Geral!Z$3:Z994,A70,Geral!Y$3:Y994,"Sim")</f>
        <v>0</v>
      </c>
      <c r="J70" s="13">
        <f>COUNTIFS(Geral!R$3:R994,"Passe",Geral!A$3:A994,"Tigres",Geral!T$3:T994,A70)</f>
        <v>0</v>
      </c>
      <c r="K70" s="12">
        <f t="shared" si="1"/>
        <v>0</v>
      </c>
      <c r="L70" s="12">
        <f>COUNTIFS(Geral!R$3:R994,"Passe",Geral!A$3:A994,"Tigres",Geral!T$3:T994,A70,Geral!X$3:X994,"Sim")</f>
        <v>0</v>
      </c>
      <c r="M70" s="12">
        <f>SUMIFS(Geral!U$3:U994,Geral!R$3:R994,"Passe",Geral!A$3:A994,"Tigres",Geral!T$3:T994,A70)</f>
        <v>0</v>
      </c>
      <c r="N70" s="12">
        <f>COUNTIFS(Geral!R$3:R994,"Passe",Geral!A$3:A994,"Tigres",Geral!T$3:T994,A70,Geral!V$3:V994,"Sim")</f>
        <v>0</v>
      </c>
      <c r="O70" s="12">
        <f>COUNTIFS(Geral!R$3:R994,"Corrida",Geral!A$3:A994,"Tigres",Geral!T$3:T994,A70)</f>
        <v>0</v>
      </c>
      <c r="P70" s="12">
        <f>SUMIFS(Geral!U$3:U994,Geral!R$3:R994,"Corrida",Geral!A$3:A994,"Tigres",Geral!T$3:T994,A70)</f>
        <v>0</v>
      </c>
      <c r="Q70" s="12">
        <f>COUNTIFS(Geral!R$3:R994,"Corrida",Geral!A$3:A994,"Tigres",Geral!T$3:T994,A70,Geral!V$3:V994,"Sim")</f>
        <v>0</v>
      </c>
      <c r="R70" s="14"/>
      <c r="S70" s="14"/>
      <c r="T70" s="15"/>
      <c r="U70" s="15"/>
      <c r="V70" s="16">
        <f>COUNTIFS(Geral!R$3:R994,"Punt",Geral!A$3:A994,"Tigres",Geral!T$3:T994,A70)</f>
        <v>0</v>
      </c>
      <c r="W70" s="17">
        <f>SUMIFS(Geral!U$3:U994,Geral!R$3:R994,"Punt",Geral!A$3:A994,"Tigres",Geral!T$3:T994,A70)</f>
        <v>0</v>
      </c>
      <c r="X70" s="18">
        <f>COUNTIFS(Geral!AL$3:AL994,"Sim",Geral!AM$3:AM994,A70)+COUNTIFS(Geral!AL$3:AL994,"Sim",Geral!AN$3:AN994,A70)</f>
        <v>0</v>
      </c>
      <c r="Y70" s="18">
        <f>COUNTIFS(Geral!AZ$3:AZ994,"Sim",Geral!BA$3:BA994,A70)+COUNTIFS(Geral!AZ$3:AZ994,"Sim",Geral!BB$3:BB994,A70)</f>
        <v>0</v>
      </c>
      <c r="Z70" s="18">
        <f>COUNTIFS(Geral!AO$3:AO994,"Sim",Geral!AP$3:AP994,A70)+COUNTIFS(Geral!AO$3:AO994,"Sim",Geral!AQ$3:AQ994,A70)</f>
        <v>0</v>
      </c>
      <c r="AA70" s="19">
        <f>COUNTIFS(Geral!AR$3:AR994,"Sim",Geral!AS$3:AS994,A70)</f>
        <v>0</v>
      </c>
      <c r="AB70" s="19">
        <f>COUNTIFS(Geral!AX$3:AX994,"Sim",Geral!AY$3:AY994,A70)</f>
        <v>0</v>
      </c>
      <c r="AC70" s="20">
        <f>COUNTIFS(Geral!AT$3:AT994,"Sim",Geral!AU$3:AU994,A70)</f>
        <v>0</v>
      </c>
      <c r="AD70" s="20">
        <f>COUNTIFS(Geral!AV$3:AV994,"Sim",Geral!AW$3:AW994,A70)</f>
        <v>0</v>
      </c>
      <c r="AE70" s="19">
        <f>COUNTIFS(Geral!BC$3:BC994,"Sim",Geral!BD$3:BD994,A70)</f>
        <v>0</v>
      </c>
    </row>
    <row r="71" spans="1:31" ht="15.75" customHeight="1" x14ac:dyDescent="0.2">
      <c r="A71" s="11">
        <v>69</v>
      </c>
      <c r="B71" s="12">
        <f>COUNTIFS(Geral!R$3:R994,"Passe",Geral!A$3:A994,"Tigres",Geral!S$3:S994,A71)-G71</f>
        <v>0</v>
      </c>
      <c r="C71" s="12">
        <f>COUNTIFS(Geral!R$3:R994,"Passe",Geral!A$3:A994,"Tigres",Geral!S$3:S994,A71,Geral!X$3:X994,"Sim")</f>
        <v>0</v>
      </c>
      <c r="D71" s="12">
        <f t="shared" si="0"/>
        <v>0</v>
      </c>
      <c r="E71" s="12">
        <f>SUMIFS(Geral!S$1:S994,Geral!O$1:O994,"Passe",Geral!A$1:A994,"Tigres",Geral!P$1:P994,A71)</f>
        <v>0</v>
      </c>
      <c r="F71" s="12">
        <f>COUNTIFS(Geral!R$3:R994,"Passe",Geral!A$3:A994,"Tigres",Geral!S$3:S994,A71,Geral!V$3:V994,"Sim")</f>
        <v>0</v>
      </c>
      <c r="G71" s="12">
        <f>COUNTIFS(Geral!R$3:R994,"Passe",Geral!A$3:A994,"Tigres",Geral!S$3:S994,A71,Geral!W$3:W994,"Sim")</f>
        <v>0</v>
      </c>
      <c r="H71" s="13">
        <f>COUNTIFS(Geral!R$3:R994,"Sack",Geral!A$3:A994,"Tigres",Geral!S$3:S994,A71)</f>
        <v>0</v>
      </c>
      <c r="I71" s="13">
        <f>COUNTIFS(Geral!A$3:A994,"Tigres",Geral!Z$3:Z994,A71,Geral!Y$3:Y994,"Sim")</f>
        <v>0</v>
      </c>
      <c r="J71" s="13">
        <f>COUNTIFS(Geral!R$3:R994,"Passe",Geral!A$3:A994,"Tigres",Geral!T$3:T994,A71)</f>
        <v>0</v>
      </c>
      <c r="K71" s="12">
        <f t="shared" si="1"/>
        <v>0</v>
      </c>
      <c r="L71" s="12">
        <f>COUNTIFS(Geral!R$3:R994,"Passe",Geral!A$3:A994,"Tigres",Geral!T$3:T994,A71,Geral!X$3:X994,"Sim")</f>
        <v>0</v>
      </c>
      <c r="M71" s="12">
        <f>SUMIFS(Geral!U$3:U994,Geral!R$3:R994,"Passe",Geral!A$3:A994,"Tigres",Geral!T$3:T994,A71)</f>
        <v>0</v>
      </c>
      <c r="N71" s="12">
        <f>COUNTIFS(Geral!R$3:R994,"Passe",Geral!A$3:A994,"Tigres",Geral!T$3:T994,A71,Geral!V$3:V994,"Sim")</f>
        <v>0</v>
      </c>
      <c r="O71" s="12">
        <f>COUNTIFS(Geral!R$3:R994,"Corrida",Geral!A$3:A994,"Tigres",Geral!T$3:T994,A71)</f>
        <v>0</v>
      </c>
      <c r="P71" s="12">
        <f>SUMIFS(Geral!U$3:U994,Geral!R$3:R994,"Corrida",Geral!A$3:A994,"Tigres",Geral!T$3:T994,A71)</f>
        <v>0</v>
      </c>
      <c r="Q71" s="12">
        <f>COUNTIFS(Geral!R$3:R994,"Corrida",Geral!A$3:A994,"Tigres",Geral!T$3:T994,A71,Geral!V$3:V994,"Sim")</f>
        <v>0</v>
      </c>
      <c r="R71" s="14"/>
      <c r="S71" s="14"/>
      <c r="T71" s="15"/>
      <c r="U71" s="15"/>
      <c r="V71" s="16">
        <f>COUNTIFS(Geral!R$3:R994,"Punt",Geral!A$3:A994,"Tigres",Geral!T$3:T994,A71)</f>
        <v>0</v>
      </c>
      <c r="W71" s="17">
        <f>SUMIFS(Geral!U$3:U994,Geral!R$3:R994,"Punt",Geral!A$3:A994,"Tigres",Geral!T$3:T994,A71)</f>
        <v>0</v>
      </c>
      <c r="X71" s="18">
        <f>COUNTIFS(Geral!AL$3:AL994,"Sim",Geral!AM$3:AM994,A71)+COUNTIFS(Geral!AL$3:AL994,"Sim",Geral!AN$3:AN994,A71)</f>
        <v>0</v>
      </c>
      <c r="Y71" s="18">
        <f>COUNTIFS(Geral!AZ$3:AZ994,"Sim",Geral!BA$3:BA994,A71)+COUNTIFS(Geral!AZ$3:AZ994,"Sim",Geral!BB$3:BB994,A71)</f>
        <v>0</v>
      </c>
      <c r="Z71" s="18">
        <f>COUNTIFS(Geral!AO$3:AO994,"Sim",Geral!AP$3:AP994,A71)+COUNTIFS(Geral!AO$3:AO994,"Sim",Geral!AQ$3:AQ994,A71)</f>
        <v>0</v>
      </c>
      <c r="AA71" s="19">
        <f>COUNTIFS(Geral!AR$3:AR994,"Sim",Geral!AS$3:AS994,A71)</f>
        <v>0</v>
      </c>
      <c r="AB71" s="19">
        <f>COUNTIFS(Geral!AX$3:AX994,"Sim",Geral!AY$3:AY994,A71)</f>
        <v>0</v>
      </c>
      <c r="AC71" s="20">
        <f>COUNTIFS(Geral!AT$3:AT994,"Sim",Geral!AU$3:AU994,A71)</f>
        <v>0</v>
      </c>
      <c r="AD71" s="20">
        <f>COUNTIFS(Geral!AV$3:AV994,"Sim",Geral!AW$3:AW994,A71)</f>
        <v>0</v>
      </c>
      <c r="AE71" s="19">
        <f>COUNTIFS(Geral!BC$3:BC994,"Sim",Geral!BD$3:BD994,A71)</f>
        <v>0</v>
      </c>
    </row>
    <row r="72" spans="1:31" ht="15.75" customHeight="1" x14ac:dyDescent="0.2">
      <c r="A72" s="11">
        <v>70</v>
      </c>
      <c r="B72" s="12">
        <f>COUNTIFS(Geral!R$3:R994,"Passe",Geral!A$3:A994,"Tigres",Geral!S$3:S994,A72)-G72</f>
        <v>0</v>
      </c>
      <c r="C72" s="12">
        <f>COUNTIFS(Geral!R$3:R994,"Passe",Geral!A$3:A994,"Tigres",Geral!S$3:S994,A72,Geral!X$3:X994,"Sim")</f>
        <v>0</v>
      </c>
      <c r="D72" s="12">
        <f t="shared" si="0"/>
        <v>0</v>
      </c>
      <c r="E72" s="12">
        <f>SUMIFS(Geral!S$1:S994,Geral!O$1:O994,"Passe",Geral!A$1:A994,"Tigres",Geral!P$1:P994,A72)</f>
        <v>0</v>
      </c>
      <c r="F72" s="12">
        <f>COUNTIFS(Geral!R$3:R994,"Passe",Geral!A$3:A994,"Tigres",Geral!S$3:S994,A72,Geral!V$3:V994,"Sim")</f>
        <v>0</v>
      </c>
      <c r="G72" s="12">
        <f>COUNTIFS(Geral!R$3:R994,"Passe",Geral!A$3:A994,"Tigres",Geral!S$3:S994,A72,Geral!W$3:W994,"Sim")</f>
        <v>0</v>
      </c>
      <c r="H72" s="13">
        <f>COUNTIFS(Geral!R$3:R994,"Sack",Geral!A$3:A994,"Tigres",Geral!S$3:S994,A72)</f>
        <v>0</v>
      </c>
      <c r="I72" s="13">
        <f>COUNTIFS(Geral!A$3:A994,"Tigres",Geral!Z$3:Z994,A72,Geral!Y$3:Y994,"Sim")</f>
        <v>0</v>
      </c>
      <c r="J72" s="13">
        <f>COUNTIFS(Geral!R$3:R994,"Passe",Geral!A$3:A994,"Tigres",Geral!T$3:T994,A72)</f>
        <v>0</v>
      </c>
      <c r="K72" s="12">
        <f t="shared" si="1"/>
        <v>0</v>
      </c>
      <c r="L72" s="12">
        <f>COUNTIFS(Geral!R$3:R994,"Passe",Geral!A$3:A994,"Tigres",Geral!T$3:T994,A72,Geral!X$3:X994,"Sim")</f>
        <v>0</v>
      </c>
      <c r="M72" s="12">
        <f>SUMIFS(Geral!U$3:U994,Geral!R$3:R994,"Passe",Geral!A$3:A994,"Tigres",Geral!T$3:T994,A72)</f>
        <v>0</v>
      </c>
      <c r="N72" s="12">
        <f>COUNTIFS(Geral!R$3:R994,"Passe",Geral!A$3:A994,"Tigres",Geral!T$3:T994,A72,Geral!V$3:V994,"Sim")</f>
        <v>0</v>
      </c>
      <c r="O72" s="12">
        <f>COUNTIFS(Geral!R$3:R994,"Corrida",Geral!A$3:A994,"Tigres",Geral!T$3:T994,A72)</f>
        <v>0</v>
      </c>
      <c r="P72" s="12">
        <f>SUMIFS(Geral!U$3:U994,Geral!R$3:R994,"Corrida",Geral!A$3:A994,"Tigres",Geral!T$3:T994,A72)</f>
        <v>0</v>
      </c>
      <c r="Q72" s="12">
        <f>COUNTIFS(Geral!R$3:R994,"Corrida",Geral!A$3:A994,"Tigres",Geral!T$3:T994,A72,Geral!V$3:V994,"Sim")</f>
        <v>0</v>
      </c>
      <c r="R72" s="14"/>
      <c r="S72" s="14"/>
      <c r="T72" s="15"/>
      <c r="U72" s="15"/>
      <c r="V72" s="16">
        <f>COUNTIFS(Geral!R$3:R994,"Punt",Geral!A$3:A994,"Tigres",Geral!T$3:T994,A72)</f>
        <v>0</v>
      </c>
      <c r="W72" s="17">
        <f>SUMIFS(Geral!U$3:U994,Geral!R$3:R994,"Punt",Geral!A$3:A994,"Tigres",Geral!T$3:T994,A72)</f>
        <v>0</v>
      </c>
      <c r="X72" s="18">
        <f>COUNTIFS(Geral!AL$3:AL994,"Sim",Geral!AM$3:AM994,A72)+COUNTIFS(Geral!AL$3:AL994,"Sim",Geral!AN$3:AN994,A72)</f>
        <v>0</v>
      </c>
      <c r="Y72" s="18">
        <f>COUNTIFS(Geral!AZ$3:AZ994,"Sim",Geral!BA$3:BA994,A72)+COUNTIFS(Geral!AZ$3:AZ994,"Sim",Geral!BB$3:BB994,A72)</f>
        <v>0</v>
      </c>
      <c r="Z72" s="18">
        <f>COUNTIFS(Geral!AO$3:AO994,"Sim",Geral!AP$3:AP994,A72)+COUNTIFS(Geral!AO$3:AO994,"Sim",Geral!AQ$3:AQ994,A72)</f>
        <v>0</v>
      </c>
      <c r="AA72" s="19">
        <f>COUNTIFS(Geral!AR$3:AR994,"Sim",Geral!AS$3:AS994,A72)</f>
        <v>0</v>
      </c>
      <c r="AB72" s="19">
        <f>COUNTIFS(Geral!AX$3:AX994,"Sim",Geral!AY$3:AY994,A72)</f>
        <v>0</v>
      </c>
      <c r="AC72" s="20">
        <f>COUNTIFS(Geral!AT$3:AT994,"Sim",Geral!AU$3:AU994,A72)</f>
        <v>0</v>
      </c>
      <c r="AD72" s="20">
        <f>COUNTIFS(Geral!AV$3:AV994,"Sim",Geral!AW$3:AW994,A72)</f>
        <v>0</v>
      </c>
      <c r="AE72" s="19">
        <f>COUNTIFS(Geral!BC$3:BC994,"Sim",Geral!BD$3:BD994,A72)</f>
        <v>0</v>
      </c>
    </row>
    <row r="73" spans="1:31" ht="15.75" customHeight="1" x14ac:dyDescent="0.2">
      <c r="A73" s="11">
        <v>71</v>
      </c>
      <c r="B73" s="12">
        <f>COUNTIFS(Geral!R$3:R994,"Passe",Geral!A$3:A994,"Tigres",Geral!S$3:S994,A73)-G73</f>
        <v>0</v>
      </c>
      <c r="C73" s="12">
        <f>COUNTIFS(Geral!R$3:R994,"Passe",Geral!A$3:A994,"Tigres",Geral!S$3:S994,A73,Geral!X$3:X994,"Sim")</f>
        <v>0</v>
      </c>
      <c r="D73" s="12">
        <f t="shared" si="0"/>
        <v>0</v>
      </c>
      <c r="E73" s="12">
        <f>SUMIFS(Geral!S$1:S994,Geral!O$1:O994,"Passe",Geral!A$1:A994,"Tigres",Geral!P$1:P994,A73)</f>
        <v>0</v>
      </c>
      <c r="F73" s="12">
        <f>COUNTIFS(Geral!R$3:R994,"Passe",Geral!A$3:A994,"Tigres",Geral!S$3:S994,A73,Geral!V$3:V994,"Sim")</f>
        <v>0</v>
      </c>
      <c r="G73" s="12">
        <f>COUNTIFS(Geral!R$3:R994,"Passe",Geral!A$3:A994,"Tigres",Geral!S$3:S994,A73,Geral!W$3:W994,"Sim")</f>
        <v>0</v>
      </c>
      <c r="H73" s="13">
        <f>COUNTIFS(Geral!R$3:R994,"Sack",Geral!A$3:A994,"Tigres",Geral!S$3:S994,A73)</f>
        <v>0</v>
      </c>
      <c r="I73" s="13">
        <f>COUNTIFS(Geral!A$3:A994,"Tigres",Geral!Z$3:Z994,A73,Geral!Y$3:Y994,"Sim")</f>
        <v>0</v>
      </c>
      <c r="J73" s="13">
        <f>COUNTIFS(Geral!R$3:R994,"Passe",Geral!A$3:A994,"Tigres",Geral!T$3:T994,A73)</f>
        <v>0</v>
      </c>
      <c r="K73" s="12">
        <f t="shared" si="1"/>
        <v>0</v>
      </c>
      <c r="L73" s="12">
        <f>COUNTIFS(Geral!R$3:R994,"Passe",Geral!A$3:A994,"Tigres",Geral!T$3:T994,A73,Geral!X$3:X994,"Sim")</f>
        <v>0</v>
      </c>
      <c r="M73" s="12">
        <f>SUMIFS(Geral!U$3:U994,Geral!R$3:R994,"Passe",Geral!A$3:A994,"Tigres",Geral!T$3:T994,A73)</f>
        <v>0</v>
      </c>
      <c r="N73" s="12">
        <f>COUNTIFS(Geral!R$3:R994,"Passe",Geral!A$3:A994,"Tigres",Geral!T$3:T994,A73,Geral!V$3:V994,"Sim")</f>
        <v>0</v>
      </c>
      <c r="O73" s="12">
        <f>COUNTIFS(Geral!R$3:R994,"Corrida",Geral!A$3:A994,"Tigres",Geral!T$3:T994,A73)</f>
        <v>0</v>
      </c>
      <c r="P73" s="12">
        <f>SUMIFS(Geral!U$3:U994,Geral!R$3:R994,"Corrida",Geral!A$3:A994,"Tigres",Geral!T$3:T994,A73)</f>
        <v>0</v>
      </c>
      <c r="Q73" s="12">
        <f>COUNTIFS(Geral!R$3:R994,"Corrida",Geral!A$3:A994,"Tigres",Geral!T$3:T994,A73,Geral!V$3:V994,"Sim")</f>
        <v>0</v>
      </c>
      <c r="R73" s="14"/>
      <c r="S73" s="14"/>
      <c r="T73" s="15"/>
      <c r="U73" s="15"/>
      <c r="V73" s="16">
        <f>COUNTIFS(Geral!R$3:R994,"Punt",Geral!A$3:A994,"Tigres",Geral!T$3:T994,A73)</f>
        <v>0</v>
      </c>
      <c r="W73" s="17">
        <f>SUMIFS(Geral!U$3:U994,Geral!R$3:R994,"Punt",Geral!A$3:A994,"Tigres",Geral!T$3:T994,A73)</f>
        <v>0</v>
      </c>
      <c r="X73" s="18">
        <f>COUNTIFS(Geral!AL$3:AL994,"Sim",Geral!AM$3:AM994,A73)+COUNTIFS(Geral!AL$3:AL994,"Sim",Geral!AN$3:AN994,A73)</f>
        <v>0</v>
      </c>
      <c r="Y73" s="18">
        <f>COUNTIFS(Geral!AZ$3:AZ994,"Sim",Geral!BA$3:BA994,A73)+COUNTIFS(Geral!AZ$3:AZ994,"Sim",Geral!BB$3:BB994,A73)</f>
        <v>0</v>
      </c>
      <c r="Z73" s="18">
        <f>COUNTIFS(Geral!AO$3:AO994,"Sim",Geral!AP$3:AP994,A73)+COUNTIFS(Geral!AO$3:AO994,"Sim",Geral!AQ$3:AQ994,A73)</f>
        <v>0</v>
      </c>
      <c r="AA73" s="19">
        <f>COUNTIFS(Geral!AR$3:AR994,"Sim",Geral!AS$3:AS994,A73)</f>
        <v>0</v>
      </c>
      <c r="AB73" s="19">
        <f>COUNTIFS(Geral!AX$3:AX994,"Sim",Geral!AY$3:AY994,A73)</f>
        <v>0</v>
      </c>
      <c r="AC73" s="20">
        <f>COUNTIFS(Geral!AT$3:AT994,"Sim",Geral!AU$3:AU994,A73)</f>
        <v>0</v>
      </c>
      <c r="AD73" s="20">
        <f>COUNTIFS(Geral!AV$3:AV994,"Sim",Geral!AW$3:AW994,A73)</f>
        <v>0</v>
      </c>
      <c r="AE73" s="19">
        <f>COUNTIFS(Geral!BC$3:BC994,"Sim",Geral!BD$3:BD994,A73)</f>
        <v>0</v>
      </c>
    </row>
    <row r="74" spans="1:31" ht="15.75" customHeight="1" x14ac:dyDescent="0.2">
      <c r="A74" s="11">
        <v>72</v>
      </c>
      <c r="B74" s="12">
        <f>COUNTIFS(Geral!R$3:R994,"Passe",Geral!A$3:A994,"Tigres",Geral!S$3:S994,A74)-G74</f>
        <v>0</v>
      </c>
      <c r="C74" s="12">
        <f>COUNTIFS(Geral!R$3:R994,"Passe",Geral!A$3:A994,"Tigres",Geral!S$3:S994,A74,Geral!X$3:X994,"Sim")</f>
        <v>0</v>
      </c>
      <c r="D74" s="12">
        <f t="shared" si="0"/>
        <v>0</v>
      </c>
      <c r="E74" s="12">
        <f>SUMIFS(Geral!S$1:S994,Geral!O$1:O994,"Passe",Geral!A$1:A994,"Tigres",Geral!P$1:P994,A74)</f>
        <v>0</v>
      </c>
      <c r="F74" s="12">
        <f>COUNTIFS(Geral!R$3:R994,"Passe",Geral!A$3:A994,"Tigres",Geral!S$3:S994,A74,Geral!V$3:V994,"Sim")</f>
        <v>0</v>
      </c>
      <c r="G74" s="12">
        <f>COUNTIFS(Geral!R$3:R994,"Passe",Geral!A$3:A994,"Tigres",Geral!S$3:S994,A74,Geral!W$3:W994,"Sim")</f>
        <v>0</v>
      </c>
      <c r="H74" s="13">
        <f>COUNTIFS(Geral!R$3:R994,"Sack",Geral!A$3:A994,"Tigres",Geral!S$3:S994,A74)</f>
        <v>0</v>
      </c>
      <c r="I74" s="13">
        <f>COUNTIFS(Geral!A$3:A994,"Tigres",Geral!Z$3:Z994,A74,Geral!Y$3:Y994,"Sim")</f>
        <v>0</v>
      </c>
      <c r="J74" s="13">
        <f>COUNTIFS(Geral!R$3:R994,"Passe",Geral!A$3:A994,"Tigres",Geral!T$3:T994,A74)</f>
        <v>0</v>
      </c>
      <c r="K74" s="12">
        <f t="shared" si="1"/>
        <v>0</v>
      </c>
      <c r="L74" s="12">
        <f>COUNTIFS(Geral!R$3:R994,"Passe",Geral!A$3:A994,"Tigres",Geral!T$3:T994,A74,Geral!X$3:X994,"Sim")</f>
        <v>0</v>
      </c>
      <c r="M74" s="12">
        <f>SUMIFS(Geral!U$3:U994,Geral!R$3:R994,"Passe",Geral!A$3:A994,"Tigres",Geral!T$3:T994,A74)</f>
        <v>0</v>
      </c>
      <c r="N74" s="12">
        <f>COUNTIFS(Geral!R$3:R994,"Passe",Geral!A$3:A994,"Tigres",Geral!T$3:T994,A74,Geral!V$3:V994,"Sim")</f>
        <v>0</v>
      </c>
      <c r="O74" s="12">
        <f>COUNTIFS(Geral!R$3:R994,"Corrida",Geral!A$3:A994,"Tigres",Geral!T$3:T994,A74)</f>
        <v>0</v>
      </c>
      <c r="P74" s="12">
        <f>SUMIFS(Geral!U$3:U994,Geral!R$3:R994,"Corrida",Geral!A$3:A994,"Tigres",Geral!T$3:T994,A74)</f>
        <v>0</v>
      </c>
      <c r="Q74" s="12">
        <f>COUNTIFS(Geral!R$3:R994,"Corrida",Geral!A$3:A994,"Tigres",Geral!T$3:T994,A74,Geral!V$3:V994,"Sim")</f>
        <v>0</v>
      </c>
      <c r="R74" s="14"/>
      <c r="S74" s="14"/>
      <c r="T74" s="15"/>
      <c r="U74" s="15"/>
      <c r="V74" s="16">
        <f>COUNTIFS(Geral!R$3:R994,"Punt",Geral!A$3:A994,"Tigres",Geral!T$3:T994,A74)</f>
        <v>0</v>
      </c>
      <c r="W74" s="17">
        <f>SUMIFS(Geral!U$3:U994,Geral!R$3:R994,"Punt",Geral!A$3:A994,"Tigres",Geral!T$3:T994,A74)</f>
        <v>0</v>
      </c>
      <c r="X74" s="18">
        <f>COUNTIFS(Geral!AL$3:AL994,"Sim",Geral!AM$3:AM994,A74)+COUNTIFS(Geral!AL$3:AL994,"Sim",Geral!AN$3:AN994,A74)</f>
        <v>0</v>
      </c>
      <c r="Y74" s="18">
        <f>COUNTIFS(Geral!AZ$3:AZ994,"Sim",Geral!BA$3:BA994,A74)+COUNTIFS(Geral!AZ$3:AZ994,"Sim",Geral!BB$3:BB994,A74)</f>
        <v>0</v>
      </c>
      <c r="Z74" s="18">
        <f>COUNTIFS(Geral!AO$3:AO994,"Sim",Geral!AP$3:AP994,A74)+COUNTIFS(Geral!AO$3:AO994,"Sim",Geral!AQ$3:AQ994,A74)</f>
        <v>0</v>
      </c>
      <c r="AA74" s="19">
        <f>COUNTIFS(Geral!AR$3:AR994,"Sim",Geral!AS$3:AS994,A74)</f>
        <v>0</v>
      </c>
      <c r="AB74" s="19">
        <f>COUNTIFS(Geral!AX$3:AX994,"Sim",Geral!AY$3:AY994,A74)</f>
        <v>0</v>
      </c>
      <c r="AC74" s="20">
        <f>COUNTIFS(Geral!AT$3:AT994,"Sim",Geral!AU$3:AU994,A74)</f>
        <v>0</v>
      </c>
      <c r="AD74" s="20">
        <f>COUNTIFS(Geral!AV$3:AV994,"Sim",Geral!AW$3:AW994,A74)</f>
        <v>0</v>
      </c>
      <c r="AE74" s="19">
        <f>COUNTIFS(Geral!BC$3:BC994,"Sim",Geral!BD$3:BD994,A74)</f>
        <v>0</v>
      </c>
    </row>
    <row r="75" spans="1:31" ht="15.75" customHeight="1" x14ac:dyDescent="0.2">
      <c r="A75" s="11">
        <v>73</v>
      </c>
      <c r="B75" s="12">
        <f>COUNTIFS(Geral!R$3:R994,"Passe",Geral!A$3:A994,"Tigres",Geral!S$3:S994,A75)-G75</f>
        <v>0</v>
      </c>
      <c r="C75" s="12">
        <f>COUNTIFS(Geral!R$3:R994,"Passe",Geral!A$3:A994,"Tigres",Geral!S$3:S994,A75,Geral!X$3:X994,"Sim")</f>
        <v>0</v>
      </c>
      <c r="D75" s="12">
        <f t="shared" si="0"/>
        <v>0</v>
      </c>
      <c r="E75" s="12">
        <f>SUMIFS(Geral!S$1:S994,Geral!O$1:O994,"Passe",Geral!A$1:A994,"Tigres",Geral!P$1:P994,A75)</f>
        <v>0</v>
      </c>
      <c r="F75" s="12">
        <f>COUNTIFS(Geral!R$3:R994,"Passe",Geral!A$3:A994,"Tigres",Geral!S$3:S994,A75,Geral!V$3:V994,"Sim")</f>
        <v>0</v>
      </c>
      <c r="G75" s="12">
        <f>COUNTIFS(Geral!R$3:R994,"Passe",Geral!A$3:A994,"Tigres",Geral!S$3:S994,A75,Geral!W$3:W994,"Sim")</f>
        <v>0</v>
      </c>
      <c r="H75" s="13">
        <f>COUNTIFS(Geral!R$3:R994,"Sack",Geral!A$3:A994,"Tigres",Geral!S$3:S994,A75)</f>
        <v>0</v>
      </c>
      <c r="I75" s="13">
        <f>COUNTIFS(Geral!A$3:A994,"Tigres",Geral!Z$3:Z994,A75,Geral!Y$3:Y994,"Sim")</f>
        <v>0</v>
      </c>
      <c r="J75" s="13">
        <f>COUNTIFS(Geral!R$3:R994,"Passe",Geral!A$3:A994,"Tigres",Geral!T$3:T994,A75)</f>
        <v>0</v>
      </c>
      <c r="K75" s="12">
        <f t="shared" si="1"/>
        <v>0</v>
      </c>
      <c r="L75" s="12">
        <f>COUNTIFS(Geral!R$3:R994,"Passe",Geral!A$3:A994,"Tigres",Geral!T$3:T994,A75,Geral!X$3:X994,"Sim")</f>
        <v>0</v>
      </c>
      <c r="M75" s="12">
        <f>SUMIFS(Geral!U$3:U994,Geral!R$3:R994,"Passe",Geral!A$3:A994,"Tigres",Geral!T$3:T994,A75)</f>
        <v>0</v>
      </c>
      <c r="N75" s="12">
        <f>COUNTIFS(Geral!R$3:R994,"Passe",Geral!A$3:A994,"Tigres",Geral!T$3:T994,A75,Geral!V$3:V994,"Sim")</f>
        <v>0</v>
      </c>
      <c r="O75" s="12">
        <f>COUNTIFS(Geral!R$3:R994,"Corrida",Geral!A$3:A994,"Tigres",Geral!T$3:T994,A75)</f>
        <v>0</v>
      </c>
      <c r="P75" s="12">
        <f>SUMIFS(Geral!U$3:U994,Geral!R$3:R994,"Corrida",Geral!A$3:A994,"Tigres",Geral!T$3:T994,A75)</f>
        <v>0</v>
      </c>
      <c r="Q75" s="12">
        <f>COUNTIFS(Geral!R$3:R994,"Corrida",Geral!A$3:A994,"Tigres",Geral!T$3:T994,A75,Geral!V$3:V994,"Sim")</f>
        <v>0</v>
      </c>
      <c r="R75" s="14"/>
      <c r="S75" s="14"/>
      <c r="T75" s="15"/>
      <c r="U75" s="15"/>
      <c r="V75" s="16">
        <f>COUNTIFS(Geral!R$3:R994,"Punt",Geral!A$3:A994,"Tigres",Geral!T$3:T994,A75)</f>
        <v>0</v>
      </c>
      <c r="W75" s="17">
        <f>SUMIFS(Geral!U$3:U994,Geral!R$3:R994,"Punt",Geral!A$3:A994,"Tigres",Geral!T$3:T994,A75)</f>
        <v>0</v>
      </c>
      <c r="X75" s="18">
        <f>COUNTIFS(Geral!AL$3:AL994,"Sim",Geral!AM$3:AM994,A75)+COUNTIFS(Geral!AL$3:AL994,"Sim",Geral!AN$3:AN994,A75)</f>
        <v>0</v>
      </c>
      <c r="Y75" s="18">
        <f>COUNTIFS(Geral!AZ$3:AZ994,"Sim",Geral!BA$3:BA994,A75)+COUNTIFS(Geral!AZ$3:AZ994,"Sim",Geral!BB$3:BB994,A75)</f>
        <v>0</v>
      </c>
      <c r="Z75" s="18">
        <f>COUNTIFS(Geral!AO$3:AO994,"Sim",Geral!AP$3:AP994,A75)+COUNTIFS(Geral!AO$3:AO994,"Sim",Geral!AQ$3:AQ994,A75)</f>
        <v>0</v>
      </c>
      <c r="AA75" s="19">
        <f>COUNTIFS(Geral!AR$3:AR994,"Sim",Geral!AS$3:AS994,A75)</f>
        <v>0</v>
      </c>
      <c r="AB75" s="19">
        <f>COUNTIFS(Geral!AX$3:AX994,"Sim",Geral!AY$3:AY994,A75)</f>
        <v>0</v>
      </c>
      <c r="AC75" s="20">
        <f>COUNTIFS(Geral!AT$3:AT994,"Sim",Geral!AU$3:AU994,A75)</f>
        <v>0</v>
      </c>
      <c r="AD75" s="20">
        <f>COUNTIFS(Geral!AV$3:AV994,"Sim",Geral!AW$3:AW994,A75)</f>
        <v>0</v>
      </c>
      <c r="AE75" s="19">
        <f>COUNTIFS(Geral!BC$3:BC994,"Sim",Geral!BD$3:BD994,A75)</f>
        <v>0</v>
      </c>
    </row>
    <row r="76" spans="1:31" ht="15.75" customHeight="1" x14ac:dyDescent="0.2">
      <c r="A76" s="11">
        <v>74</v>
      </c>
      <c r="B76" s="12">
        <f>COUNTIFS(Geral!R$3:R994,"Passe",Geral!A$3:A994,"Tigres",Geral!S$3:S994,A76)-G76</f>
        <v>0</v>
      </c>
      <c r="C76" s="12">
        <f>COUNTIFS(Geral!R$3:R994,"Passe",Geral!A$3:A994,"Tigres",Geral!S$3:S994,A76,Geral!X$3:X994,"Sim")</f>
        <v>0</v>
      </c>
      <c r="D76" s="12">
        <f t="shared" si="0"/>
        <v>0</v>
      </c>
      <c r="E76" s="12">
        <f>SUMIFS(Geral!S$1:S994,Geral!O$1:O994,"Passe",Geral!A$1:A994,"Tigres",Geral!P$1:P994,A76)</f>
        <v>0</v>
      </c>
      <c r="F76" s="12">
        <f>COUNTIFS(Geral!R$3:R994,"Passe",Geral!A$3:A994,"Tigres",Geral!S$3:S994,A76,Geral!V$3:V994,"Sim")</f>
        <v>0</v>
      </c>
      <c r="G76" s="12">
        <f>COUNTIFS(Geral!R$3:R994,"Passe",Geral!A$3:A994,"Tigres",Geral!S$3:S994,A76,Geral!W$3:W994,"Sim")</f>
        <v>0</v>
      </c>
      <c r="H76" s="13">
        <f>COUNTIFS(Geral!R$3:R994,"Sack",Geral!A$3:A994,"Tigres",Geral!S$3:S994,A76)</f>
        <v>0</v>
      </c>
      <c r="I76" s="13">
        <f>COUNTIFS(Geral!A$3:A994,"Tigres",Geral!Z$3:Z994,A76,Geral!Y$3:Y994,"Sim")</f>
        <v>0</v>
      </c>
      <c r="J76" s="13">
        <f>COUNTIFS(Geral!R$3:R994,"Passe",Geral!A$3:A994,"Tigres",Geral!T$3:T994,A76)</f>
        <v>0</v>
      </c>
      <c r="K76" s="12">
        <f t="shared" si="1"/>
        <v>0</v>
      </c>
      <c r="L76" s="12">
        <f>COUNTIFS(Geral!R$3:R994,"Passe",Geral!A$3:A994,"Tigres",Geral!T$3:T994,A76,Geral!X$3:X994,"Sim")</f>
        <v>0</v>
      </c>
      <c r="M76" s="12">
        <f>SUMIFS(Geral!U$3:U994,Geral!R$3:R994,"Passe",Geral!A$3:A994,"Tigres",Geral!T$3:T994,A76)</f>
        <v>0</v>
      </c>
      <c r="N76" s="12">
        <f>COUNTIFS(Geral!R$3:R994,"Passe",Geral!A$3:A994,"Tigres",Geral!T$3:T994,A76,Geral!V$3:V994,"Sim")</f>
        <v>0</v>
      </c>
      <c r="O76" s="12">
        <f>COUNTIFS(Geral!R$3:R994,"Corrida",Geral!A$3:A994,"Tigres",Geral!T$3:T994,A76)</f>
        <v>0</v>
      </c>
      <c r="P76" s="12">
        <f>SUMIFS(Geral!U$3:U994,Geral!R$3:R994,"Corrida",Geral!A$3:A994,"Tigres",Geral!T$3:T994,A76)</f>
        <v>0</v>
      </c>
      <c r="Q76" s="12">
        <f>COUNTIFS(Geral!R$3:R994,"Corrida",Geral!A$3:A994,"Tigres",Geral!T$3:T994,A76,Geral!V$3:V994,"Sim")</f>
        <v>0</v>
      </c>
      <c r="R76" s="14"/>
      <c r="S76" s="14"/>
      <c r="T76" s="15"/>
      <c r="U76" s="15"/>
      <c r="V76" s="16">
        <f>COUNTIFS(Geral!R$3:R994,"Punt",Geral!A$3:A994,"Tigres",Geral!T$3:T994,A76)</f>
        <v>0</v>
      </c>
      <c r="W76" s="17">
        <f>SUMIFS(Geral!U$3:U994,Geral!R$3:R994,"Punt",Geral!A$3:A994,"Tigres",Geral!T$3:T994,A76)</f>
        <v>0</v>
      </c>
      <c r="X76" s="18">
        <f>COUNTIFS(Geral!AL$3:AL994,"Sim",Geral!AM$3:AM994,A76)+COUNTIFS(Geral!AL$3:AL994,"Sim",Geral!AN$3:AN994,A76)</f>
        <v>0</v>
      </c>
      <c r="Y76" s="18">
        <f>COUNTIFS(Geral!AZ$3:AZ994,"Sim",Geral!BA$3:BA994,A76)+COUNTIFS(Geral!AZ$3:AZ994,"Sim",Geral!BB$3:BB994,A76)</f>
        <v>0</v>
      </c>
      <c r="Z76" s="18">
        <f>COUNTIFS(Geral!AO$3:AO994,"Sim",Geral!AP$3:AP994,A76)+COUNTIFS(Geral!AO$3:AO994,"Sim",Geral!AQ$3:AQ994,A76)</f>
        <v>0</v>
      </c>
      <c r="AA76" s="19">
        <f>COUNTIFS(Geral!AR$3:AR994,"Sim",Geral!AS$3:AS994,A76)</f>
        <v>0</v>
      </c>
      <c r="AB76" s="19">
        <f>COUNTIFS(Geral!AX$3:AX994,"Sim",Geral!AY$3:AY994,A76)</f>
        <v>0</v>
      </c>
      <c r="AC76" s="20">
        <f>COUNTIFS(Geral!AT$3:AT994,"Sim",Geral!AU$3:AU994,A76)</f>
        <v>0</v>
      </c>
      <c r="AD76" s="20">
        <f>COUNTIFS(Geral!AV$3:AV994,"Sim",Geral!AW$3:AW994,A76)</f>
        <v>0</v>
      </c>
      <c r="AE76" s="19">
        <f>COUNTIFS(Geral!BC$3:BC994,"Sim",Geral!BD$3:BD994,A76)</f>
        <v>0</v>
      </c>
    </row>
    <row r="77" spans="1:31" ht="15.75" customHeight="1" x14ac:dyDescent="0.2">
      <c r="A77" s="11">
        <v>75</v>
      </c>
      <c r="B77" s="12">
        <f>COUNTIFS(Geral!R$3:R994,"Passe",Geral!A$3:A994,"Tigres",Geral!S$3:S994,A77)-G77</f>
        <v>0</v>
      </c>
      <c r="C77" s="12">
        <f>COUNTIFS(Geral!R$3:R994,"Passe",Geral!A$3:A994,"Tigres",Geral!S$3:S994,A77,Geral!X$3:X994,"Sim")</f>
        <v>0</v>
      </c>
      <c r="D77" s="12">
        <f t="shared" si="0"/>
        <v>0</v>
      </c>
      <c r="E77" s="12">
        <f>SUMIFS(Geral!S$1:S994,Geral!O$1:O994,"Passe",Geral!A$1:A994,"Tigres",Geral!P$1:P994,A77)</f>
        <v>0</v>
      </c>
      <c r="F77" s="12">
        <f>COUNTIFS(Geral!R$3:R994,"Passe",Geral!A$3:A994,"Tigres",Geral!S$3:S994,A77,Geral!V$3:V994,"Sim")</f>
        <v>0</v>
      </c>
      <c r="G77" s="12">
        <f>COUNTIFS(Geral!R$3:R994,"Passe",Geral!A$3:A994,"Tigres",Geral!S$3:S994,A77,Geral!W$3:W994,"Sim")</f>
        <v>0</v>
      </c>
      <c r="H77" s="13">
        <f>COUNTIFS(Geral!R$3:R994,"Sack",Geral!A$3:A994,"Tigres",Geral!S$3:S994,A77)</f>
        <v>0</v>
      </c>
      <c r="I77" s="13">
        <f>COUNTIFS(Geral!A$3:A994,"Tigres",Geral!Z$3:Z994,A77,Geral!Y$3:Y994,"Sim")</f>
        <v>0</v>
      </c>
      <c r="J77" s="13">
        <f>COUNTIFS(Geral!R$3:R994,"Passe",Geral!A$3:A994,"Tigres",Geral!T$3:T994,A77)</f>
        <v>0</v>
      </c>
      <c r="K77" s="12">
        <f t="shared" si="1"/>
        <v>0</v>
      </c>
      <c r="L77" s="12">
        <f>COUNTIFS(Geral!R$3:R994,"Passe",Geral!A$3:A994,"Tigres",Geral!T$3:T994,A77,Geral!X$3:X994,"Sim")</f>
        <v>0</v>
      </c>
      <c r="M77" s="12">
        <f>SUMIFS(Geral!U$3:U994,Geral!R$3:R994,"Passe",Geral!A$3:A994,"Tigres",Geral!T$3:T994,A77)</f>
        <v>0</v>
      </c>
      <c r="N77" s="12">
        <f>COUNTIFS(Geral!R$3:R994,"Passe",Geral!A$3:A994,"Tigres",Geral!T$3:T994,A77,Geral!V$3:V994,"Sim")</f>
        <v>0</v>
      </c>
      <c r="O77" s="12">
        <f>COUNTIFS(Geral!R$3:R994,"Corrida",Geral!A$3:A994,"Tigres",Geral!T$3:T994,A77)</f>
        <v>0</v>
      </c>
      <c r="P77" s="12">
        <f>SUMIFS(Geral!U$3:U994,Geral!R$3:R994,"Corrida",Geral!A$3:A994,"Tigres",Geral!T$3:T994,A77)</f>
        <v>0</v>
      </c>
      <c r="Q77" s="12">
        <f>COUNTIFS(Geral!R$3:R994,"Corrida",Geral!A$3:A994,"Tigres",Geral!T$3:T994,A77,Geral!V$3:V994,"Sim")</f>
        <v>0</v>
      </c>
      <c r="R77" s="14"/>
      <c r="S77" s="14"/>
      <c r="T77" s="15"/>
      <c r="U77" s="15"/>
      <c r="V77" s="16">
        <f>COUNTIFS(Geral!R$3:R994,"Punt",Geral!A$3:A994,"Tigres",Geral!T$3:T994,A77)</f>
        <v>0</v>
      </c>
      <c r="W77" s="17">
        <f>SUMIFS(Geral!U$3:U994,Geral!R$3:R994,"Punt",Geral!A$3:A994,"Tigres",Geral!T$3:T994,A77)</f>
        <v>0</v>
      </c>
      <c r="X77" s="18">
        <f>COUNTIFS(Geral!AL$3:AL994,"Sim",Geral!AM$3:AM994,A77)+COUNTIFS(Geral!AL$3:AL994,"Sim",Geral!AN$3:AN994,A77)</f>
        <v>0</v>
      </c>
      <c r="Y77" s="18">
        <f>COUNTIFS(Geral!AZ$3:AZ994,"Sim",Geral!BA$3:BA994,A77)+COUNTIFS(Geral!AZ$3:AZ994,"Sim",Geral!BB$3:BB994,A77)</f>
        <v>0</v>
      </c>
      <c r="Z77" s="18">
        <f>COUNTIFS(Geral!AO$3:AO994,"Sim",Geral!AP$3:AP994,A77)+COUNTIFS(Geral!AO$3:AO994,"Sim",Geral!AQ$3:AQ994,A77)</f>
        <v>0</v>
      </c>
      <c r="AA77" s="19">
        <f>COUNTIFS(Geral!AR$3:AR994,"Sim",Geral!AS$3:AS994,A77)</f>
        <v>0</v>
      </c>
      <c r="AB77" s="19">
        <f>COUNTIFS(Geral!AX$3:AX994,"Sim",Geral!AY$3:AY994,A77)</f>
        <v>0</v>
      </c>
      <c r="AC77" s="20">
        <f>COUNTIFS(Geral!AT$3:AT994,"Sim",Geral!AU$3:AU994,A77)</f>
        <v>0</v>
      </c>
      <c r="AD77" s="20">
        <f>COUNTIFS(Geral!AV$3:AV994,"Sim",Geral!AW$3:AW994,A77)</f>
        <v>0</v>
      </c>
      <c r="AE77" s="19">
        <f>COUNTIFS(Geral!BC$3:BC994,"Sim",Geral!BD$3:BD994,A77)</f>
        <v>0</v>
      </c>
    </row>
    <row r="78" spans="1:31" ht="15.75" customHeight="1" x14ac:dyDescent="0.2">
      <c r="A78" s="11">
        <v>76</v>
      </c>
      <c r="B78" s="12">
        <f>COUNTIFS(Geral!R$3:R994,"Passe",Geral!A$3:A994,"Tigres",Geral!S$3:S994,A78)-G78</f>
        <v>0</v>
      </c>
      <c r="C78" s="12">
        <f>COUNTIFS(Geral!R$3:R994,"Passe",Geral!A$3:A994,"Tigres",Geral!S$3:S994,A78,Geral!X$3:X994,"Sim")</f>
        <v>0</v>
      </c>
      <c r="D78" s="12">
        <f t="shared" si="0"/>
        <v>0</v>
      </c>
      <c r="E78" s="12">
        <f>SUMIFS(Geral!S$1:S994,Geral!O$1:O994,"Passe",Geral!A$1:A994,"Tigres",Geral!P$1:P994,A78)</f>
        <v>0</v>
      </c>
      <c r="F78" s="12">
        <f>COUNTIFS(Geral!R$3:R994,"Passe",Geral!A$3:A994,"Tigres",Geral!S$3:S994,A78,Geral!V$3:V994,"Sim")</f>
        <v>0</v>
      </c>
      <c r="G78" s="12">
        <f>COUNTIFS(Geral!R$3:R994,"Passe",Geral!A$3:A994,"Tigres",Geral!S$3:S994,A78,Geral!W$3:W994,"Sim")</f>
        <v>0</v>
      </c>
      <c r="H78" s="13">
        <f>COUNTIFS(Geral!R$3:R994,"Sack",Geral!A$3:A994,"Tigres",Geral!S$3:S994,A78)</f>
        <v>0</v>
      </c>
      <c r="I78" s="13">
        <f>COUNTIFS(Geral!A$3:A994,"Tigres",Geral!Z$3:Z994,A78,Geral!Y$3:Y994,"Sim")</f>
        <v>0</v>
      </c>
      <c r="J78" s="13">
        <f>COUNTIFS(Geral!R$3:R994,"Passe",Geral!A$3:A994,"Tigres",Geral!T$3:T994,A78)</f>
        <v>0</v>
      </c>
      <c r="K78" s="12">
        <f t="shared" si="1"/>
        <v>0</v>
      </c>
      <c r="L78" s="12">
        <f>COUNTIFS(Geral!R$3:R994,"Passe",Geral!A$3:A994,"Tigres",Geral!T$3:T994,A78,Geral!X$3:X994,"Sim")</f>
        <v>0</v>
      </c>
      <c r="M78" s="12">
        <f>SUMIFS(Geral!U$3:U994,Geral!R$3:R994,"Passe",Geral!A$3:A994,"Tigres",Geral!T$3:T994,A78)</f>
        <v>0</v>
      </c>
      <c r="N78" s="12">
        <f>COUNTIFS(Geral!R$3:R994,"Passe",Geral!A$3:A994,"Tigres",Geral!T$3:T994,A78,Geral!V$3:V994,"Sim")</f>
        <v>0</v>
      </c>
      <c r="O78" s="12">
        <f>COUNTIFS(Geral!R$3:R994,"Corrida",Geral!A$3:A994,"Tigres",Geral!T$3:T994,A78)</f>
        <v>0</v>
      </c>
      <c r="P78" s="12">
        <f>SUMIFS(Geral!U$3:U994,Geral!R$3:R994,"Corrida",Geral!A$3:A994,"Tigres",Geral!T$3:T994,A78)</f>
        <v>0</v>
      </c>
      <c r="Q78" s="12">
        <f>COUNTIFS(Geral!R$3:R994,"Corrida",Geral!A$3:A994,"Tigres",Geral!T$3:T994,A78,Geral!V$3:V994,"Sim")</f>
        <v>0</v>
      </c>
      <c r="R78" s="14"/>
      <c r="S78" s="14"/>
      <c r="T78" s="15"/>
      <c r="U78" s="15"/>
      <c r="V78" s="16">
        <f>COUNTIFS(Geral!R$3:R994,"Punt",Geral!A$3:A994,"Tigres",Geral!T$3:T994,A78)</f>
        <v>0</v>
      </c>
      <c r="W78" s="17">
        <f>SUMIFS(Geral!U$3:U994,Geral!R$3:R994,"Punt",Geral!A$3:A994,"Tigres",Geral!T$3:T994,A78)</f>
        <v>0</v>
      </c>
      <c r="X78" s="18">
        <f>COUNTIFS(Geral!AL$3:AL994,"Sim",Geral!AM$3:AM994,A78)+COUNTIFS(Geral!AL$3:AL994,"Sim",Geral!AN$3:AN994,A78)</f>
        <v>0</v>
      </c>
      <c r="Y78" s="18">
        <f>COUNTIFS(Geral!AZ$3:AZ994,"Sim",Geral!BA$3:BA994,A78)+COUNTIFS(Geral!AZ$3:AZ994,"Sim",Geral!BB$3:BB994,A78)</f>
        <v>0</v>
      </c>
      <c r="Z78" s="18">
        <f>COUNTIFS(Geral!AO$3:AO994,"Sim",Geral!AP$3:AP994,A78)+COUNTIFS(Geral!AO$3:AO994,"Sim",Geral!AQ$3:AQ994,A78)</f>
        <v>0</v>
      </c>
      <c r="AA78" s="19">
        <f>COUNTIFS(Geral!AR$3:AR994,"Sim",Geral!AS$3:AS994,A78)</f>
        <v>0</v>
      </c>
      <c r="AB78" s="19">
        <f>COUNTIFS(Geral!AX$3:AX994,"Sim",Geral!AY$3:AY994,A78)</f>
        <v>0</v>
      </c>
      <c r="AC78" s="20">
        <f>COUNTIFS(Geral!AT$3:AT994,"Sim",Geral!AU$3:AU994,A78)</f>
        <v>0</v>
      </c>
      <c r="AD78" s="20">
        <f>COUNTIFS(Geral!AV$3:AV994,"Sim",Geral!AW$3:AW994,A78)</f>
        <v>0</v>
      </c>
      <c r="AE78" s="19">
        <f>COUNTIFS(Geral!BC$3:BC994,"Sim",Geral!BD$3:BD994,A78)</f>
        <v>0</v>
      </c>
    </row>
    <row r="79" spans="1:31" ht="15.75" customHeight="1" x14ac:dyDescent="0.2">
      <c r="A79" s="11">
        <v>77</v>
      </c>
      <c r="B79" s="12">
        <f>COUNTIFS(Geral!R$3:R994,"Passe",Geral!A$3:A994,"Tigres",Geral!S$3:S994,A79)-G79</f>
        <v>0</v>
      </c>
      <c r="C79" s="12">
        <f>COUNTIFS(Geral!R$3:R994,"Passe",Geral!A$3:A994,"Tigres",Geral!S$3:S994,A79,Geral!X$3:X994,"Sim")</f>
        <v>0</v>
      </c>
      <c r="D79" s="12">
        <f t="shared" si="0"/>
        <v>0</v>
      </c>
      <c r="E79" s="12">
        <f>SUMIFS(Geral!S$1:S994,Geral!O$1:O994,"Passe",Geral!A$1:A994,"Tigres",Geral!P$1:P994,A79)</f>
        <v>0</v>
      </c>
      <c r="F79" s="12">
        <f>COUNTIFS(Geral!R$3:R994,"Passe",Geral!A$3:A994,"Tigres",Geral!S$3:S994,A79,Geral!V$3:V994,"Sim")</f>
        <v>0</v>
      </c>
      <c r="G79" s="12">
        <f>COUNTIFS(Geral!R$3:R994,"Passe",Geral!A$3:A994,"Tigres",Geral!S$3:S994,A79,Geral!W$3:W994,"Sim")</f>
        <v>0</v>
      </c>
      <c r="H79" s="13">
        <f>COUNTIFS(Geral!R$3:R994,"Sack",Geral!A$3:A994,"Tigres",Geral!S$3:S994,A79)</f>
        <v>0</v>
      </c>
      <c r="I79" s="13">
        <f>COUNTIFS(Geral!A$3:A994,"Tigres",Geral!Z$3:Z994,A79,Geral!Y$3:Y994,"Sim")</f>
        <v>0</v>
      </c>
      <c r="J79" s="13">
        <f>COUNTIFS(Geral!R$3:R994,"Passe",Geral!A$3:A994,"Tigres",Geral!T$3:T994,A79)</f>
        <v>0</v>
      </c>
      <c r="K79" s="12">
        <f t="shared" si="1"/>
        <v>0</v>
      </c>
      <c r="L79" s="12">
        <f>COUNTIFS(Geral!R$3:R994,"Passe",Geral!A$3:A994,"Tigres",Geral!T$3:T994,A79,Geral!X$3:X994,"Sim")</f>
        <v>0</v>
      </c>
      <c r="M79" s="12">
        <f>SUMIFS(Geral!U$3:U994,Geral!R$3:R994,"Passe",Geral!A$3:A994,"Tigres",Geral!T$3:T994,A79)</f>
        <v>0</v>
      </c>
      <c r="N79" s="12">
        <f>COUNTIFS(Geral!R$3:R994,"Passe",Geral!A$3:A994,"Tigres",Geral!T$3:T994,A79,Geral!V$3:V994,"Sim")</f>
        <v>0</v>
      </c>
      <c r="O79" s="12">
        <f>COUNTIFS(Geral!R$3:R994,"Corrida",Geral!A$3:A994,"Tigres",Geral!T$3:T994,A79)</f>
        <v>0</v>
      </c>
      <c r="P79" s="12">
        <f>SUMIFS(Geral!U$3:U994,Geral!R$3:R994,"Corrida",Geral!A$3:A994,"Tigres",Geral!T$3:T994,A79)</f>
        <v>0</v>
      </c>
      <c r="Q79" s="12">
        <f>COUNTIFS(Geral!R$3:R994,"Corrida",Geral!A$3:A994,"Tigres",Geral!T$3:T994,A79,Geral!V$3:V994,"Sim")</f>
        <v>0</v>
      </c>
      <c r="R79" s="14"/>
      <c r="S79" s="14"/>
      <c r="T79" s="15"/>
      <c r="U79" s="15"/>
      <c r="V79" s="16">
        <f>COUNTIFS(Geral!R$3:R994,"Punt",Geral!A$3:A994,"Tigres",Geral!T$3:T994,A79)</f>
        <v>0</v>
      </c>
      <c r="W79" s="17">
        <f>SUMIFS(Geral!U$3:U994,Geral!R$3:R994,"Punt",Geral!A$3:A994,"Tigres",Geral!T$3:T994,A79)</f>
        <v>0</v>
      </c>
      <c r="X79" s="18">
        <f>COUNTIFS(Geral!AL$3:AL994,"Sim",Geral!AM$3:AM994,A79)+COUNTIFS(Geral!AL$3:AL994,"Sim",Geral!AN$3:AN994,A79)</f>
        <v>0</v>
      </c>
      <c r="Y79" s="18">
        <f>COUNTIFS(Geral!AZ$3:AZ994,"Sim",Geral!BA$3:BA994,A79)+COUNTIFS(Geral!AZ$3:AZ994,"Sim",Geral!BB$3:BB994,A79)</f>
        <v>0</v>
      </c>
      <c r="Z79" s="18">
        <f>COUNTIFS(Geral!AO$3:AO994,"Sim",Geral!AP$3:AP994,A79)+COUNTIFS(Geral!AO$3:AO994,"Sim",Geral!AQ$3:AQ994,A79)</f>
        <v>0</v>
      </c>
      <c r="AA79" s="19">
        <f>COUNTIFS(Geral!AR$3:AR994,"Sim",Geral!AS$3:AS994,A79)</f>
        <v>0</v>
      </c>
      <c r="AB79" s="19">
        <f>COUNTIFS(Geral!AX$3:AX994,"Sim",Geral!AY$3:AY994,A79)</f>
        <v>0</v>
      </c>
      <c r="AC79" s="20">
        <f>COUNTIFS(Geral!AT$3:AT994,"Sim",Geral!AU$3:AU994,A79)</f>
        <v>0</v>
      </c>
      <c r="AD79" s="20">
        <f>COUNTIFS(Geral!AV$3:AV994,"Sim",Geral!AW$3:AW994,A79)</f>
        <v>0</v>
      </c>
      <c r="AE79" s="19">
        <f>COUNTIFS(Geral!BC$3:BC994,"Sim",Geral!BD$3:BD994,A79)</f>
        <v>0</v>
      </c>
    </row>
    <row r="80" spans="1:31" ht="15.75" customHeight="1" x14ac:dyDescent="0.2">
      <c r="A80" s="11">
        <v>78</v>
      </c>
      <c r="B80" s="12">
        <f>COUNTIFS(Geral!R$3:R994,"Passe",Geral!A$3:A994,"Tigres",Geral!S$3:S994,A80)-G80</f>
        <v>0</v>
      </c>
      <c r="C80" s="12">
        <f>COUNTIFS(Geral!R$3:R994,"Passe",Geral!A$3:A994,"Tigres",Geral!S$3:S994,A80,Geral!X$3:X994,"Sim")</f>
        <v>0</v>
      </c>
      <c r="D80" s="12">
        <f t="shared" si="0"/>
        <v>0</v>
      </c>
      <c r="E80" s="12">
        <f>SUMIFS(Geral!S$1:S994,Geral!O$1:O994,"Passe",Geral!A$1:A994,"Tigres",Geral!P$1:P994,A80)</f>
        <v>0</v>
      </c>
      <c r="F80" s="12">
        <f>COUNTIFS(Geral!R$3:R994,"Passe",Geral!A$3:A994,"Tigres",Geral!S$3:S994,A80,Geral!V$3:V994,"Sim")</f>
        <v>0</v>
      </c>
      <c r="G80" s="12">
        <f>COUNTIFS(Geral!R$3:R994,"Passe",Geral!A$3:A994,"Tigres",Geral!S$3:S994,A80,Geral!W$3:W994,"Sim")</f>
        <v>0</v>
      </c>
      <c r="H80" s="13">
        <f>COUNTIFS(Geral!R$3:R994,"Sack",Geral!A$3:A994,"Tigres",Geral!S$3:S994,A80)</f>
        <v>0</v>
      </c>
      <c r="I80" s="13">
        <f>COUNTIFS(Geral!A$3:A994,"Tigres",Geral!Z$3:Z994,A80,Geral!Y$3:Y994,"Sim")</f>
        <v>0</v>
      </c>
      <c r="J80" s="13">
        <f>COUNTIFS(Geral!R$3:R994,"Passe",Geral!A$3:A994,"Tigres",Geral!T$3:T994,A80)</f>
        <v>0</v>
      </c>
      <c r="K80" s="12">
        <f t="shared" si="1"/>
        <v>0</v>
      </c>
      <c r="L80" s="12">
        <f>COUNTIFS(Geral!R$3:R994,"Passe",Geral!A$3:A994,"Tigres",Geral!T$3:T994,A80,Geral!X$3:X994,"Sim")</f>
        <v>0</v>
      </c>
      <c r="M80" s="12">
        <f>SUMIFS(Geral!U$3:U994,Geral!R$3:R994,"Passe",Geral!A$3:A994,"Tigres",Geral!T$3:T994,A80)</f>
        <v>0</v>
      </c>
      <c r="N80" s="12">
        <f>COUNTIFS(Geral!R$3:R994,"Passe",Geral!A$3:A994,"Tigres",Geral!T$3:T994,A80,Geral!V$3:V994,"Sim")</f>
        <v>0</v>
      </c>
      <c r="O80" s="12">
        <f>COUNTIFS(Geral!R$3:R994,"Corrida",Geral!A$3:A994,"Tigres",Geral!T$3:T994,A80)</f>
        <v>0</v>
      </c>
      <c r="P80" s="12">
        <f>SUMIFS(Geral!U$3:U994,Geral!R$3:R994,"Corrida",Geral!A$3:A994,"Tigres",Geral!T$3:T994,A80)</f>
        <v>0</v>
      </c>
      <c r="Q80" s="12">
        <f>COUNTIFS(Geral!R$3:R994,"Corrida",Geral!A$3:A994,"Tigres",Geral!T$3:T994,A80,Geral!V$3:V994,"Sim")</f>
        <v>0</v>
      </c>
      <c r="R80" s="14"/>
      <c r="S80" s="14"/>
      <c r="T80" s="15"/>
      <c r="U80" s="15"/>
      <c r="V80" s="16">
        <f>COUNTIFS(Geral!R$3:R994,"Punt",Geral!A$3:A994,"Tigres",Geral!T$3:T994,A80)</f>
        <v>0</v>
      </c>
      <c r="W80" s="17">
        <f>SUMIFS(Geral!U$3:U994,Geral!R$3:R994,"Punt",Geral!A$3:A994,"Tigres",Geral!T$3:T994,A80)</f>
        <v>0</v>
      </c>
      <c r="X80" s="18">
        <f>COUNTIFS(Geral!AL$3:AL994,"Sim",Geral!AM$3:AM994,A80)+COUNTIFS(Geral!AL$3:AL994,"Sim",Geral!AN$3:AN994,A80)</f>
        <v>0</v>
      </c>
      <c r="Y80" s="18">
        <f>COUNTIFS(Geral!AZ$3:AZ994,"Sim",Geral!BA$3:BA994,A80)+COUNTIFS(Geral!AZ$3:AZ994,"Sim",Geral!BB$3:BB994,A80)</f>
        <v>0</v>
      </c>
      <c r="Z80" s="18">
        <f>COUNTIFS(Geral!AO$3:AO994,"Sim",Geral!AP$3:AP994,A80)+COUNTIFS(Geral!AO$3:AO994,"Sim",Geral!AQ$3:AQ994,A80)</f>
        <v>0</v>
      </c>
      <c r="AA80" s="19">
        <f>COUNTIFS(Geral!AR$3:AR994,"Sim",Geral!AS$3:AS994,A80)</f>
        <v>0</v>
      </c>
      <c r="AB80" s="19">
        <f>COUNTIFS(Geral!AX$3:AX994,"Sim",Geral!AY$3:AY994,A80)</f>
        <v>0</v>
      </c>
      <c r="AC80" s="20">
        <f>COUNTIFS(Geral!AT$3:AT994,"Sim",Geral!AU$3:AU994,A80)</f>
        <v>0</v>
      </c>
      <c r="AD80" s="20">
        <f>COUNTIFS(Geral!AV$3:AV994,"Sim",Geral!AW$3:AW994,A80)</f>
        <v>0</v>
      </c>
      <c r="AE80" s="19">
        <f>COUNTIFS(Geral!BC$3:BC994,"Sim",Geral!BD$3:BD994,A80)</f>
        <v>0</v>
      </c>
    </row>
    <row r="81" spans="1:31" ht="15.75" customHeight="1" x14ac:dyDescent="0.2">
      <c r="A81" s="11">
        <v>79</v>
      </c>
      <c r="B81" s="12">
        <f>COUNTIFS(Geral!R$3:R994,"Passe",Geral!A$3:A994,"Tigres",Geral!S$3:S994,A81)-G81</f>
        <v>0</v>
      </c>
      <c r="C81" s="12">
        <f>COUNTIFS(Geral!R$3:R994,"Passe",Geral!A$3:A994,"Tigres",Geral!S$3:S994,A81,Geral!X$3:X994,"Sim")</f>
        <v>0</v>
      </c>
      <c r="D81" s="12">
        <f t="shared" si="0"/>
        <v>0</v>
      </c>
      <c r="E81" s="12">
        <f>SUMIFS(Geral!S$1:S994,Geral!O$1:O994,"Passe",Geral!A$1:A994,"Tigres",Geral!P$1:P994,A81)</f>
        <v>0</v>
      </c>
      <c r="F81" s="12">
        <f>COUNTIFS(Geral!R$3:R994,"Passe",Geral!A$3:A994,"Tigres",Geral!S$3:S994,A81,Geral!V$3:V994,"Sim")</f>
        <v>0</v>
      </c>
      <c r="G81" s="12">
        <f>COUNTIFS(Geral!R$3:R994,"Passe",Geral!A$3:A994,"Tigres",Geral!S$3:S994,A81,Geral!W$3:W994,"Sim")</f>
        <v>0</v>
      </c>
      <c r="H81" s="13">
        <f>COUNTIFS(Geral!R$3:R994,"Sack",Geral!A$3:A994,"Tigres",Geral!S$3:S994,A81)</f>
        <v>0</v>
      </c>
      <c r="I81" s="13">
        <f>COUNTIFS(Geral!A$3:A994,"Tigres",Geral!Z$3:Z994,A81,Geral!Y$3:Y994,"Sim")</f>
        <v>0</v>
      </c>
      <c r="J81" s="13">
        <f>COUNTIFS(Geral!R$3:R994,"Passe",Geral!A$3:A994,"Tigres",Geral!T$3:T994,A81)</f>
        <v>0</v>
      </c>
      <c r="K81" s="12">
        <f t="shared" si="1"/>
        <v>0</v>
      </c>
      <c r="L81" s="12">
        <f>COUNTIFS(Geral!R$3:R994,"Passe",Geral!A$3:A994,"Tigres",Geral!T$3:T994,A81,Geral!X$3:X994,"Sim")</f>
        <v>0</v>
      </c>
      <c r="M81" s="12">
        <f>SUMIFS(Geral!U$3:U994,Geral!R$3:R994,"Passe",Geral!A$3:A994,"Tigres",Geral!T$3:T994,A81)</f>
        <v>0</v>
      </c>
      <c r="N81" s="12">
        <f>COUNTIFS(Geral!R$3:R994,"Passe",Geral!A$3:A994,"Tigres",Geral!T$3:T994,A81,Geral!V$3:V994,"Sim")</f>
        <v>0</v>
      </c>
      <c r="O81" s="12">
        <f>COUNTIFS(Geral!R$3:R994,"Corrida",Geral!A$3:A994,"Tigres",Geral!T$3:T994,A81)</f>
        <v>0</v>
      </c>
      <c r="P81" s="12">
        <f>SUMIFS(Geral!U$3:U994,Geral!R$3:R994,"Corrida",Geral!A$3:A994,"Tigres",Geral!T$3:T994,A81)</f>
        <v>0</v>
      </c>
      <c r="Q81" s="12">
        <f>COUNTIFS(Geral!R$3:R994,"Corrida",Geral!A$3:A994,"Tigres",Geral!T$3:T994,A81,Geral!V$3:V994,"Sim")</f>
        <v>0</v>
      </c>
      <c r="R81" s="14"/>
      <c r="S81" s="14"/>
      <c r="T81" s="15"/>
      <c r="U81" s="15"/>
      <c r="V81" s="16">
        <f>COUNTIFS(Geral!R$3:R994,"Punt",Geral!A$3:A994,"Tigres",Geral!T$3:T994,A81)</f>
        <v>0</v>
      </c>
      <c r="W81" s="17">
        <f>SUMIFS(Geral!U$3:U994,Geral!R$3:R994,"Punt",Geral!A$3:A994,"Tigres",Geral!T$3:T994,A81)</f>
        <v>0</v>
      </c>
      <c r="X81" s="18">
        <f>COUNTIFS(Geral!AL$3:AL994,"Sim",Geral!AM$3:AM994,A81)+COUNTIFS(Geral!AL$3:AL994,"Sim",Geral!AN$3:AN994,A81)</f>
        <v>0</v>
      </c>
      <c r="Y81" s="18">
        <f>COUNTIFS(Geral!AZ$3:AZ994,"Sim",Geral!BA$3:BA994,A81)+COUNTIFS(Geral!AZ$3:AZ994,"Sim",Geral!BB$3:BB994,A81)</f>
        <v>0</v>
      </c>
      <c r="Z81" s="18">
        <f>COUNTIFS(Geral!AO$3:AO994,"Sim",Geral!AP$3:AP994,A81)+COUNTIFS(Geral!AO$3:AO994,"Sim",Geral!AQ$3:AQ994,A81)</f>
        <v>0</v>
      </c>
      <c r="AA81" s="19">
        <f>COUNTIFS(Geral!AR$3:AR994,"Sim",Geral!AS$3:AS994,A81)</f>
        <v>0</v>
      </c>
      <c r="AB81" s="19">
        <f>COUNTIFS(Geral!AX$3:AX994,"Sim",Geral!AY$3:AY994,A81)</f>
        <v>0</v>
      </c>
      <c r="AC81" s="20">
        <f>COUNTIFS(Geral!AT$3:AT994,"Sim",Geral!AU$3:AU994,A81)</f>
        <v>0</v>
      </c>
      <c r="AD81" s="20">
        <f>COUNTIFS(Geral!AV$3:AV994,"Sim",Geral!AW$3:AW994,A81)</f>
        <v>0</v>
      </c>
      <c r="AE81" s="19">
        <f>COUNTIFS(Geral!BC$3:BC994,"Sim",Geral!BD$3:BD994,A81)</f>
        <v>0</v>
      </c>
    </row>
    <row r="82" spans="1:31" ht="15.75" customHeight="1" x14ac:dyDescent="0.2">
      <c r="A82" s="11">
        <v>80</v>
      </c>
      <c r="B82" s="12">
        <f>COUNTIFS(Geral!R$3:R994,"Passe",Geral!A$3:A994,"Tigres",Geral!S$3:S994,A82)-G82</f>
        <v>0</v>
      </c>
      <c r="C82" s="12">
        <f>COUNTIFS(Geral!R$3:R994,"Passe",Geral!A$3:A994,"Tigres",Geral!S$3:S994,A82,Geral!X$3:X994,"Sim")</f>
        <v>0</v>
      </c>
      <c r="D82" s="12">
        <f t="shared" si="0"/>
        <v>0</v>
      </c>
      <c r="E82" s="12">
        <f>SUMIFS(Geral!S$1:S994,Geral!O$1:O994,"Passe",Geral!A$1:A994,"Tigres",Geral!P$1:P994,A82)</f>
        <v>0</v>
      </c>
      <c r="F82" s="12">
        <f>COUNTIFS(Geral!R$3:R994,"Passe",Geral!A$3:A994,"Tigres",Geral!S$3:S994,A82,Geral!V$3:V994,"Sim")</f>
        <v>0</v>
      </c>
      <c r="G82" s="12">
        <f>COUNTIFS(Geral!R$3:R994,"Passe",Geral!A$3:A994,"Tigres",Geral!S$3:S994,A82,Geral!W$3:W994,"Sim")</f>
        <v>0</v>
      </c>
      <c r="H82" s="13">
        <f>COUNTIFS(Geral!R$3:R994,"Sack",Geral!A$3:A994,"Tigres",Geral!S$3:S994,A82)</f>
        <v>0</v>
      </c>
      <c r="I82" s="13">
        <f>COUNTIFS(Geral!A$3:A994,"Tigres",Geral!Z$3:Z994,A82,Geral!Y$3:Y994,"Sim")</f>
        <v>0</v>
      </c>
      <c r="J82" s="13">
        <f>COUNTIFS(Geral!R$3:R994,"Passe",Geral!A$3:A994,"Tigres",Geral!T$3:T994,A82)</f>
        <v>0</v>
      </c>
      <c r="K82" s="12">
        <f t="shared" si="1"/>
        <v>0</v>
      </c>
      <c r="L82" s="12">
        <f>COUNTIFS(Geral!R$3:R994,"Passe",Geral!A$3:A994,"Tigres",Geral!T$3:T994,A82,Geral!X$3:X994,"Sim")</f>
        <v>0</v>
      </c>
      <c r="M82" s="12">
        <f>SUMIFS(Geral!U$3:U994,Geral!R$3:R994,"Passe",Geral!A$3:A994,"Tigres",Geral!T$3:T994,A82)</f>
        <v>0</v>
      </c>
      <c r="N82" s="12">
        <f>COUNTIFS(Geral!R$3:R994,"Passe",Geral!A$3:A994,"Tigres",Geral!T$3:T994,A82,Geral!V$3:V994,"Sim")</f>
        <v>0</v>
      </c>
      <c r="O82" s="12">
        <f>COUNTIFS(Geral!R$3:R994,"Corrida",Geral!A$3:A994,"Tigres",Geral!T$3:T994,A82)</f>
        <v>0</v>
      </c>
      <c r="P82" s="12">
        <f>SUMIFS(Geral!U$3:U994,Geral!R$3:R994,"Corrida",Geral!A$3:A994,"Tigres",Geral!T$3:T994,A82)</f>
        <v>0</v>
      </c>
      <c r="Q82" s="12">
        <f>COUNTIFS(Geral!R$3:R994,"Corrida",Geral!A$3:A994,"Tigres",Geral!T$3:T994,A82,Geral!V$3:V994,"Sim")</f>
        <v>0</v>
      </c>
      <c r="R82" s="14"/>
      <c r="S82" s="14"/>
      <c r="T82" s="15"/>
      <c r="U82" s="15"/>
      <c r="V82" s="16">
        <f>COUNTIFS(Geral!R$3:R994,"Punt",Geral!A$3:A994,"Tigres",Geral!T$3:T994,A82)</f>
        <v>0</v>
      </c>
      <c r="W82" s="17">
        <f>SUMIFS(Geral!U$3:U994,Geral!R$3:R994,"Punt",Geral!A$3:A994,"Tigres",Geral!T$3:T994,A82)</f>
        <v>0</v>
      </c>
      <c r="X82" s="18">
        <f>COUNTIFS(Geral!AL$3:AL994,"Sim",Geral!AM$3:AM994,A82)+COUNTIFS(Geral!AL$3:AL994,"Sim",Geral!AN$3:AN994,A82)</f>
        <v>0</v>
      </c>
      <c r="Y82" s="18">
        <f>COUNTIFS(Geral!AZ$3:AZ994,"Sim",Geral!BA$3:BA994,A82)+COUNTIFS(Geral!AZ$3:AZ994,"Sim",Geral!BB$3:BB994,A82)</f>
        <v>0</v>
      </c>
      <c r="Z82" s="18">
        <f>COUNTIFS(Geral!AO$3:AO994,"Sim",Geral!AP$3:AP994,A82)+COUNTIFS(Geral!AO$3:AO994,"Sim",Geral!AQ$3:AQ994,A82)</f>
        <v>0</v>
      </c>
      <c r="AA82" s="19">
        <f>COUNTIFS(Geral!AR$3:AR994,"Sim",Geral!AS$3:AS994,A82)</f>
        <v>0</v>
      </c>
      <c r="AB82" s="19">
        <f>COUNTIFS(Geral!AX$3:AX994,"Sim",Geral!AY$3:AY994,A82)</f>
        <v>0</v>
      </c>
      <c r="AC82" s="20">
        <f>COUNTIFS(Geral!AT$3:AT994,"Sim",Geral!AU$3:AU994,A82)</f>
        <v>0</v>
      </c>
      <c r="AD82" s="20">
        <f>COUNTIFS(Geral!AV$3:AV994,"Sim",Geral!AW$3:AW994,A82)</f>
        <v>0</v>
      </c>
      <c r="AE82" s="19">
        <f>COUNTIFS(Geral!BC$3:BC994,"Sim",Geral!BD$3:BD994,A82)</f>
        <v>0</v>
      </c>
    </row>
    <row r="83" spans="1:31" ht="15.75" customHeight="1" x14ac:dyDescent="0.2">
      <c r="A83" s="11">
        <v>81</v>
      </c>
      <c r="B83" s="12">
        <f>COUNTIFS(Geral!R$3:R994,"Passe",Geral!A$3:A994,"Tigres",Geral!S$3:S994,A83)-G83</f>
        <v>0</v>
      </c>
      <c r="C83" s="12">
        <f>COUNTIFS(Geral!R$3:R994,"Passe",Geral!A$3:A994,"Tigres",Geral!S$3:S994,A83,Geral!X$3:X994,"Sim")</f>
        <v>0</v>
      </c>
      <c r="D83" s="12">
        <f t="shared" si="0"/>
        <v>0</v>
      </c>
      <c r="E83" s="12">
        <f>SUMIFS(Geral!S$1:S994,Geral!O$1:O994,"Passe",Geral!A$1:A994,"Tigres",Geral!P$1:P994,A83)</f>
        <v>0</v>
      </c>
      <c r="F83" s="12">
        <f>COUNTIFS(Geral!R$3:R994,"Passe",Geral!A$3:A994,"Tigres",Geral!S$3:S994,A83,Geral!V$3:V994,"Sim")</f>
        <v>0</v>
      </c>
      <c r="G83" s="12">
        <f>COUNTIFS(Geral!R$3:R994,"Passe",Geral!A$3:A994,"Tigres",Geral!S$3:S994,A83,Geral!W$3:W994,"Sim")</f>
        <v>0</v>
      </c>
      <c r="H83" s="13">
        <f>COUNTIFS(Geral!R$3:R994,"Sack",Geral!A$3:A994,"Tigres",Geral!S$3:S994,A83)</f>
        <v>0</v>
      </c>
      <c r="I83" s="13">
        <f>COUNTIFS(Geral!A$3:A994,"Tigres",Geral!Z$3:Z994,A83,Geral!Y$3:Y994,"Sim")</f>
        <v>0</v>
      </c>
      <c r="J83" s="13">
        <f>COUNTIFS(Geral!R$3:R994,"Passe",Geral!A$3:A994,"Tigres",Geral!T$3:T994,A83)</f>
        <v>0</v>
      </c>
      <c r="K83" s="12">
        <f t="shared" si="1"/>
        <v>0</v>
      </c>
      <c r="L83" s="12">
        <f>COUNTIFS(Geral!R$3:R994,"Passe",Geral!A$3:A994,"Tigres",Geral!T$3:T994,A83,Geral!X$3:X994,"Sim")</f>
        <v>0</v>
      </c>
      <c r="M83" s="12">
        <f>SUMIFS(Geral!U$3:U994,Geral!R$3:R994,"Passe",Geral!A$3:A994,"Tigres",Geral!T$3:T994,A83)</f>
        <v>0</v>
      </c>
      <c r="N83" s="12">
        <f>COUNTIFS(Geral!R$3:R994,"Passe",Geral!A$3:A994,"Tigres",Geral!T$3:T994,A83,Geral!V$3:V994,"Sim")</f>
        <v>0</v>
      </c>
      <c r="O83" s="12">
        <f>COUNTIFS(Geral!R$3:R994,"Corrida",Geral!A$3:A994,"Tigres",Geral!T$3:T994,A83)</f>
        <v>0</v>
      </c>
      <c r="P83" s="12">
        <f>SUMIFS(Geral!U$3:U994,Geral!R$3:R994,"Corrida",Geral!A$3:A994,"Tigres",Geral!T$3:T994,A83)</f>
        <v>0</v>
      </c>
      <c r="Q83" s="12">
        <f>COUNTIFS(Geral!R$3:R994,"Corrida",Geral!A$3:A994,"Tigres",Geral!T$3:T994,A83,Geral!V$3:V994,"Sim")</f>
        <v>0</v>
      </c>
      <c r="R83" s="14"/>
      <c r="S83" s="14"/>
      <c r="T83" s="15"/>
      <c r="U83" s="15"/>
      <c r="V83" s="16">
        <f>COUNTIFS(Geral!R$3:R994,"Punt",Geral!A$3:A994,"Tigres",Geral!T$3:T994,A83)</f>
        <v>0</v>
      </c>
      <c r="W83" s="17">
        <f>SUMIFS(Geral!U$3:U994,Geral!R$3:R994,"Punt",Geral!A$3:A994,"Tigres",Geral!T$3:T994,A83)</f>
        <v>0</v>
      </c>
      <c r="X83" s="18">
        <f>COUNTIFS(Geral!AL$3:AL994,"Sim",Geral!AM$3:AM994,A83)+COUNTIFS(Geral!AL$3:AL994,"Sim",Geral!AN$3:AN994,A83)</f>
        <v>0</v>
      </c>
      <c r="Y83" s="18">
        <f>COUNTIFS(Geral!AZ$3:AZ994,"Sim",Geral!BA$3:BA994,A83)+COUNTIFS(Geral!AZ$3:AZ994,"Sim",Geral!BB$3:BB994,A83)</f>
        <v>0</v>
      </c>
      <c r="Z83" s="18">
        <f>COUNTIFS(Geral!AO$3:AO994,"Sim",Geral!AP$3:AP994,A83)+COUNTIFS(Geral!AO$3:AO994,"Sim",Geral!AQ$3:AQ994,A83)</f>
        <v>0</v>
      </c>
      <c r="AA83" s="19">
        <f>COUNTIFS(Geral!AR$3:AR994,"Sim",Geral!AS$3:AS994,A83)</f>
        <v>0</v>
      </c>
      <c r="AB83" s="19">
        <f>COUNTIFS(Geral!AX$3:AX994,"Sim",Geral!AY$3:AY994,A83)</f>
        <v>0</v>
      </c>
      <c r="AC83" s="20">
        <f>COUNTIFS(Geral!AT$3:AT994,"Sim",Geral!AU$3:AU994,A83)</f>
        <v>0</v>
      </c>
      <c r="AD83" s="20">
        <f>COUNTIFS(Geral!AV$3:AV994,"Sim",Geral!AW$3:AW994,A83)</f>
        <v>0</v>
      </c>
      <c r="AE83" s="19">
        <f>COUNTIFS(Geral!BC$3:BC994,"Sim",Geral!BD$3:BD994,A83)</f>
        <v>0</v>
      </c>
    </row>
    <row r="84" spans="1:31" ht="15.75" customHeight="1" x14ac:dyDescent="0.2">
      <c r="A84" s="11">
        <v>82</v>
      </c>
      <c r="B84" s="12">
        <f>COUNTIFS(Geral!R$3:R994,"Passe",Geral!A$3:A994,"Tigres",Geral!S$3:S994,A84)-G84</f>
        <v>0</v>
      </c>
      <c r="C84" s="12">
        <f>COUNTIFS(Geral!R$3:R994,"Passe",Geral!A$3:A994,"Tigres",Geral!S$3:S994,A84,Geral!X$3:X994,"Sim")</f>
        <v>0</v>
      </c>
      <c r="D84" s="12">
        <f t="shared" si="0"/>
        <v>0</v>
      </c>
      <c r="E84" s="12">
        <f>SUMIFS(Geral!S$1:S994,Geral!O$1:O994,"Passe",Geral!A$1:A994,"Tigres",Geral!P$1:P994,A84)</f>
        <v>0</v>
      </c>
      <c r="F84" s="12">
        <f>COUNTIFS(Geral!R$3:R994,"Passe",Geral!A$3:A994,"Tigres",Geral!S$3:S994,A84,Geral!V$3:V994,"Sim")</f>
        <v>0</v>
      </c>
      <c r="G84" s="12">
        <f>COUNTIFS(Geral!R$3:R994,"Passe",Geral!A$3:A994,"Tigres",Geral!S$3:S994,A84,Geral!W$3:W994,"Sim")</f>
        <v>0</v>
      </c>
      <c r="H84" s="13">
        <f>COUNTIFS(Geral!R$3:R994,"Sack",Geral!A$3:A994,"Tigres",Geral!S$3:S994,A84)</f>
        <v>0</v>
      </c>
      <c r="I84" s="13">
        <f>COUNTIFS(Geral!A$3:A994,"Tigres",Geral!Z$3:Z994,A84,Geral!Y$3:Y994,"Sim")</f>
        <v>0</v>
      </c>
      <c r="J84" s="13">
        <f>COUNTIFS(Geral!R$3:R994,"Passe",Geral!A$3:A994,"Tigres",Geral!T$3:T994,A84)</f>
        <v>0</v>
      </c>
      <c r="K84" s="12">
        <f t="shared" si="1"/>
        <v>0</v>
      </c>
      <c r="L84" s="12">
        <f>COUNTIFS(Geral!R$3:R994,"Passe",Geral!A$3:A994,"Tigres",Geral!T$3:T994,A84,Geral!X$3:X994,"Sim")</f>
        <v>0</v>
      </c>
      <c r="M84" s="12">
        <f>SUMIFS(Geral!U$3:U994,Geral!R$3:R994,"Passe",Geral!A$3:A994,"Tigres",Geral!T$3:T994,A84)</f>
        <v>0</v>
      </c>
      <c r="N84" s="12">
        <f>COUNTIFS(Geral!R$3:R994,"Passe",Geral!A$3:A994,"Tigres",Geral!T$3:T994,A84,Geral!V$3:V994,"Sim")</f>
        <v>0</v>
      </c>
      <c r="O84" s="12">
        <f>COUNTIFS(Geral!R$3:R994,"Corrida",Geral!A$3:A994,"Tigres",Geral!T$3:T994,A84)</f>
        <v>0</v>
      </c>
      <c r="P84" s="12">
        <f>SUMIFS(Geral!U$3:U994,Geral!R$3:R994,"Corrida",Geral!A$3:A994,"Tigres",Geral!T$3:T994,A84)</f>
        <v>0</v>
      </c>
      <c r="Q84" s="12">
        <f>COUNTIFS(Geral!R$3:R994,"Corrida",Geral!A$3:A994,"Tigres",Geral!T$3:T994,A84,Geral!V$3:V994,"Sim")</f>
        <v>0</v>
      </c>
      <c r="R84" s="14"/>
      <c r="S84" s="14"/>
      <c r="T84" s="15"/>
      <c r="U84" s="15"/>
      <c r="V84" s="16">
        <f>COUNTIFS(Geral!R$3:R994,"Punt",Geral!A$3:A994,"Tigres",Geral!T$3:T994,A84)</f>
        <v>0</v>
      </c>
      <c r="W84" s="17">
        <f>SUMIFS(Geral!U$3:U994,Geral!R$3:R994,"Punt",Geral!A$3:A994,"Tigres",Geral!T$3:T994,A84)</f>
        <v>0</v>
      </c>
      <c r="X84" s="18">
        <f>COUNTIFS(Geral!AL$3:AL994,"Sim",Geral!AM$3:AM994,A84)+COUNTIFS(Geral!AL$3:AL994,"Sim",Geral!AN$3:AN994,A84)</f>
        <v>0</v>
      </c>
      <c r="Y84" s="18">
        <f>COUNTIFS(Geral!AZ$3:AZ994,"Sim",Geral!BA$3:BA994,A84)+COUNTIFS(Geral!AZ$3:AZ994,"Sim",Geral!BB$3:BB994,A84)</f>
        <v>0</v>
      </c>
      <c r="Z84" s="18">
        <f>COUNTIFS(Geral!AO$3:AO994,"Sim",Geral!AP$3:AP994,A84)+COUNTIFS(Geral!AO$3:AO994,"Sim",Geral!AQ$3:AQ994,A84)</f>
        <v>0</v>
      </c>
      <c r="AA84" s="19">
        <f>COUNTIFS(Geral!AR$3:AR994,"Sim",Geral!AS$3:AS994,A84)</f>
        <v>0</v>
      </c>
      <c r="AB84" s="19">
        <f>COUNTIFS(Geral!AX$3:AX994,"Sim",Geral!AY$3:AY994,A84)</f>
        <v>0</v>
      </c>
      <c r="AC84" s="20">
        <f>COUNTIFS(Geral!AT$3:AT994,"Sim",Geral!AU$3:AU994,A84)</f>
        <v>0</v>
      </c>
      <c r="AD84" s="20">
        <f>COUNTIFS(Geral!AV$3:AV994,"Sim",Geral!AW$3:AW994,A84)</f>
        <v>0</v>
      </c>
      <c r="AE84" s="19">
        <f>COUNTIFS(Geral!BC$3:BC994,"Sim",Geral!BD$3:BD994,A84)</f>
        <v>0</v>
      </c>
    </row>
    <row r="85" spans="1:31" ht="15.75" customHeight="1" x14ac:dyDescent="0.2">
      <c r="A85" s="11">
        <v>83</v>
      </c>
      <c r="B85" s="12">
        <f>COUNTIFS(Geral!R$3:R994,"Passe",Geral!A$3:A994,"Tigres",Geral!S$3:S994,A85)-G85</f>
        <v>0</v>
      </c>
      <c r="C85" s="12">
        <f>COUNTIFS(Geral!R$3:R994,"Passe",Geral!A$3:A994,"Tigres",Geral!S$3:S994,A85,Geral!X$3:X994,"Sim")</f>
        <v>0</v>
      </c>
      <c r="D85" s="12">
        <f t="shared" si="0"/>
        <v>0</v>
      </c>
      <c r="E85" s="12">
        <f>SUMIFS(Geral!S$1:S994,Geral!O$1:O994,"Passe",Geral!A$1:A994,"Tigres",Geral!P$1:P994,A85)</f>
        <v>0</v>
      </c>
      <c r="F85" s="12">
        <f>COUNTIFS(Geral!R$3:R994,"Passe",Geral!A$3:A994,"Tigres",Geral!S$3:S994,A85,Geral!V$3:V994,"Sim")</f>
        <v>0</v>
      </c>
      <c r="G85" s="12">
        <f>COUNTIFS(Geral!R$3:R994,"Passe",Geral!A$3:A994,"Tigres",Geral!S$3:S994,A85,Geral!W$3:W994,"Sim")</f>
        <v>0</v>
      </c>
      <c r="H85" s="13">
        <f>COUNTIFS(Geral!R$3:R994,"Sack",Geral!A$3:A994,"Tigres",Geral!S$3:S994,A85)</f>
        <v>0</v>
      </c>
      <c r="I85" s="13">
        <f>COUNTIFS(Geral!A$3:A994,"Tigres",Geral!Z$3:Z994,A85,Geral!Y$3:Y994,"Sim")</f>
        <v>0</v>
      </c>
      <c r="J85" s="13">
        <f>COUNTIFS(Geral!R$3:R994,"Passe",Geral!A$3:A994,"Tigres",Geral!T$3:T994,A85)</f>
        <v>0</v>
      </c>
      <c r="K85" s="12">
        <f t="shared" si="1"/>
        <v>0</v>
      </c>
      <c r="L85" s="12">
        <f>COUNTIFS(Geral!R$3:R994,"Passe",Geral!A$3:A994,"Tigres",Geral!T$3:T994,A85,Geral!X$3:X994,"Sim")</f>
        <v>0</v>
      </c>
      <c r="M85" s="12">
        <f>SUMIFS(Geral!U$3:U994,Geral!R$3:R994,"Passe",Geral!A$3:A994,"Tigres",Geral!T$3:T994,A85)</f>
        <v>0</v>
      </c>
      <c r="N85" s="12">
        <f>COUNTIFS(Geral!R$3:R994,"Passe",Geral!A$3:A994,"Tigres",Geral!T$3:T994,A85,Geral!V$3:V994,"Sim")</f>
        <v>0</v>
      </c>
      <c r="O85" s="12">
        <f>COUNTIFS(Geral!R$3:R994,"Corrida",Geral!A$3:A994,"Tigres",Geral!T$3:T994,A85)</f>
        <v>0</v>
      </c>
      <c r="P85" s="12">
        <f>SUMIFS(Geral!U$3:U994,Geral!R$3:R994,"Corrida",Geral!A$3:A994,"Tigres",Geral!T$3:T994,A85)</f>
        <v>0</v>
      </c>
      <c r="Q85" s="12">
        <f>COUNTIFS(Geral!R$3:R994,"Corrida",Geral!A$3:A994,"Tigres",Geral!T$3:T994,A85,Geral!V$3:V994,"Sim")</f>
        <v>0</v>
      </c>
      <c r="R85" s="14"/>
      <c r="S85" s="14"/>
      <c r="T85" s="15"/>
      <c r="U85" s="15"/>
      <c r="V85" s="16">
        <f>COUNTIFS(Geral!R$3:R994,"Punt",Geral!A$3:A994,"Tigres",Geral!T$3:T994,A85)</f>
        <v>0</v>
      </c>
      <c r="W85" s="17">
        <f>SUMIFS(Geral!U$3:U994,Geral!R$3:R994,"Punt",Geral!A$3:A994,"Tigres",Geral!T$3:T994,A85)</f>
        <v>0</v>
      </c>
      <c r="X85" s="18">
        <f>COUNTIFS(Geral!AL$3:AL994,"Sim",Geral!AM$3:AM994,A85)+COUNTIFS(Geral!AL$3:AL994,"Sim",Geral!AN$3:AN994,A85)</f>
        <v>0</v>
      </c>
      <c r="Y85" s="18">
        <f>COUNTIFS(Geral!AZ$3:AZ994,"Sim",Geral!BA$3:BA994,A85)+COUNTIFS(Geral!AZ$3:AZ994,"Sim",Geral!BB$3:BB994,A85)</f>
        <v>0</v>
      </c>
      <c r="Z85" s="18">
        <f>COUNTIFS(Geral!AO$3:AO994,"Sim",Geral!AP$3:AP994,A85)+COUNTIFS(Geral!AO$3:AO994,"Sim",Geral!AQ$3:AQ994,A85)</f>
        <v>0</v>
      </c>
      <c r="AA85" s="19">
        <f>COUNTIFS(Geral!AR$3:AR994,"Sim",Geral!AS$3:AS994,A85)</f>
        <v>0</v>
      </c>
      <c r="AB85" s="19">
        <f>COUNTIFS(Geral!AX$3:AX994,"Sim",Geral!AY$3:AY994,A85)</f>
        <v>0</v>
      </c>
      <c r="AC85" s="20">
        <f>COUNTIFS(Geral!AT$3:AT994,"Sim",Geral!AU$3:AU994,A85)</f>
        <v>0</v>
      </c>
      <c r="AD85" s="20">
        <f>COUNTIFS(Geral!AV$3:AV994,"Sim",Geral!AW$3:AW994,A85)</f>
        <v>0</v>
      </c>
      <c r="AE85" s="19">
        <f>COUNTIFS(Geral!BC$3:BC994,"Sim",Geral!BD$3:BD994,A85)</f>
        <v>0</v>
      </c>
    </row>
    <row r="86" spans="1:31" ht="15.75" customHeight="1" x14ac:dyDescent="0.2">
      <c r="A86" s="11">
        <v>84</v>
      </c>
      <c r="B86" s="12">
        <f>COUNTIFS(Geral!R$3:R994,"Passe",Geral!A$3:A994,"Tigres",Geral!S$3:S994,A86)-G86</f>
        <v>0</v>
      </c>
      <c r="C86" s="12">
        <f>COUNTIFS(Geral!R$3:R994,"Passe",Geral!A$3:A994,"Tigres",Geral!S$3:S994,A86,Geral!X$3:X994,"Sim")</f>
        <v>0</v>
      </c>
      <c r="D86" s="12">
        <f t="shared" si="0"/>
        <v>0</v>
      </c>
      <c r="E86" s="12">
        <f>SUMIFS(Geral!S$1:S994,Geral!O$1:O994,"Passe",Geral!A$1:A994,"Tigres",Geral!P$1:P994,A86)</f>
        <v>0</v>
      </c>
      <c r="F86" s="12">
        <f>COUNTIFS(Geral!R$3:R994,"Passe",Geral!A$3:A994,"Tigres",Geral!S$3:S994,A86,Geral!V$3:V994,"Sim")</f>
        <v>0</v>
      </c>
      <c r="G86" s="12">
        <f>COUNTIFS(Geral!R$3:R994,"Passe",Geral!A$3:A994,"Tigres",Geral!S$3:S994,A86,Geral!W$3:W994,"Sim")</f>
        <v>0</v>
      </c>
      <c r="H86" s="13">
        <f>COUNTIFS(Geral!R$3:R994,"Sack",Geral!A$3:A994,"Tigres",Geral!S$3:S994,A86)</f>
        <v>0</v>
      </c>
      <c r="I86" s="13">
        <f>COUNTIFS(Geral!A$3:A994,"Tigres",Geral!Z$3:Z994,A86,Geral!Y$3:Y994,"Sim")</f>
        <v>0</v>
      </c>
      <c r="J86" s="13">
        <f>COUNTIFS(Geral!R$3:R994,"Passe",Geral!A$3:A994,"Tigres",Geral!T$3:T994,A86)</f>
        <v>0</v>
      </c>
      <c r="K86" s="12">
        <f t="shared" si="1"/>
        <v>0</v>
      </c>
      <c r="L86" s="12">
        <f>COUNTIFS(Geral!R$3:R994,"Passe",Geral!A$3:A994,"Tigres",Geral!T$3:T994,A86,Geral!X$3:X994,"Sim")</f>
        <v>0</v>
      </c>
      <c r="M86" s="12">
        <f>SUMIFS(Geral!U$3:U994,Geral!R$3:R994,"Passe",Geral!A$3:A994,"Tigres",Geral!T$3:T994,A86)</f>
        <v>0</v>
      </c>
      <c r="N86" s="12">
        <f>COUNTIFS(Geral!R$3:R994,"Passe",Geral!A$3:A994,"Tigres",Geral!T$3:T994,A86,Geral!V$3:V994,"Sim")</f>
        <v>0</v>
      </c>
      <c r="O86" s="12">
        <f>COUNTIFS(Geral!R$3:R994,"Corrida",Geral!A$3:A994,"Tigres",Geral!T$3:T994,A86)</f>
        <v>0</v>
      </c>
      <c r="P86" s="12">
        <f>SUMIFS(Geral!U$3:U994,Geral!R$3:R994,"Corrida",Geral!A$3:A994,"Tigres",Geral!T$3:T994,A86)</f>
        <v>0</v>
      </c>
      <c r="Q86" s="12">
        <f>COUNTIFS(Geral!R$3:R994,"Corrida",Geral!A$3:A994,"Tigres",Geral!T$3:T994,A86,Geral!V$3:V994,"Sim")</f>
        <v>0</v>
      </c>
      <c r="R86" s="14"/>
      <c r="S86" s="14"/>
      <c r="T86" s="15"/>
      <c r="U86" s="15"/>
      <c r="V86" s="16">
        <f>COUNTIFS(Geral!R$3:R994,"Punt",Geral!A$3:A994,"Tigres",Geral!T$3:T994,A86)</f>
        <v>0</v>
      </c>
      <c r="W86" s="17">
        <f>SUMIFS(Geral!U$3:U994,Geral!R$3:R994,"Punt",Geral!A$3:A994,"Tigres",Geral!T$3:T994,A86)</f>
        <v>0</v>
      </c>
      <c r="X86" s="18">
        <f>COUNTIFS(Geral!AL$3:AL994,"Sim",Geral!AM$3:AM994,A86)+COUNTIFS(Geral!AL$3:AL994,"Sim",Geral!AN$3:AN994,A86)</f>
        <v>0</v>
      </c>
      <c r="Y86" s="18">
        <f>COUNTIFS(Geral!AZ$3:AZ994,"Sim",Geral!BA$3:BA994,A86)+COUNTIFS(Geral!AZ$3:AZ994,"Sim",Geral!BB$3:BB994,A86)</f>
        <v>0</v>
      </c>
      <c r="Z86" s="18">
        <f>COUNTIFS(Geral!AO$3:AO994,"Sim",Geral!AP$3:AP994,A86)+COUNTIFS(Geral!AO$3:AO994,"Sim",Geral!AQ$3:AQ994,A86)</f>
        <v>0</v>
      </c>
      <c r="AA86" s="19">
        <f>COUNTIFS(Geral!AR$3:AR994,"Sim",Geral!AS$3:AS994,A86)</f>
        <v>0</v>
      </c>
      <c r="AB86" s="19">
        <f>COUNTIFS(Geral!AX$3:AX994,"Sim",Geral!AY$3:AY994,A86)</f>
        <v>0</v>
      </c>
      <c r="AC86" s="20">
        <f>COUNTIFS(Geral!AT$3:AT994,"Sim",Geral!AU$3:AU994,A86)</f>
        <v>0</v>
      </c>
      <c r="AD86" s="20">
        <f>COUNTIFS(Geral!AV$3:AV994,"Sim",Geral!AW$3:AW994,A86)</f>
        <v>0</v>
      </c>
      <c r="AE86" s="19">
        <f>COUNTIFS(Geral!BC$3:BC994,"Sim",Geral!BD$3:BD994,A86)</f>
        <v>0</v>
      </c>
    </row>
    <row r="87" spans="1:31" ht="15.75" customHeight="1" x14ac:dyDescent="0.2">
      <c r="A87" s="11">
        <v>85</v>
      </c>
      <c r="B87" s="12">
        <f>COUNTIFS(Geral!R$3:R994,"Passe",Geral!A$3:A994,"Tigres",Geral!S$3:S994,A87)-G87</f>
        <v>0</v>
      </c>
      <c r="C87" s="12">
        <f>COUNTIFS(Geral!R$3:R994,"Passe",Geral!A$3:A994,"Tigres",Geral!S$3:S994,A87,Geral!X$3:X994,"Sim")</f>
        <v>0</v>
      </c>
      <c r="D87" s="12">
        <f t="shared" si="0"/>
        <v>0</v>
      </c>
      <c r="E87" s="12">
        <f>SUMIFS(Geral!S$1:S994,Geral!O$1:O994,"Passe",Geral!A$1:A994,"Tigres",Geral!P$1:P994,A87)</f>
        <v>0</v>
      </c>
      <c r="F87" s="12">
        <f>COUNTIFS(Geral!R$3:R994,"Passe",Geral!A$3:A994,"Tigres",Geral!S$3:S994,A87,Geral!V$3:V994,"Sim")</f>
        <v>0</v>
      </c>
      <c r="G87" s="12">
        <f>COUNTIFS(Geral!R$3:R994,"Passe",Geral!A$3:A994,"Tigres",Geral!S$3:S994,A87,Geral!W$3:W994,"Sim")</f>
        <v>0</v>
      </c>
      <c r="H87" s="13">
        <f>COUNTIFS(Geral!R$3:R994,"Sack",Geral!A$3:A994,"Tigres",Geral!S$3:S994,A87)</f>
        <v>0</v>
      </c>
      <c r="I87" s="13">
        <f>COUNTIFS(Geral!A$3:A994,"Tigres",Geral!Z$3:Z994,A87,Geral!Y$3:Y994,"Sim")</f>
        <v>0</v>
      </c>
      <c r="J87" s="13">
        <f>COUNTIFS(Geral!R$3:R994,"Passe",Geral!A$3:A994,"Tigres",Geral!T$3:T994,A87)</f>
        <v>0</v>
      </c>
      <c r="K87" s="12">
        <f t="shared" si="1"/>
        <v>0</v>
      </c>
      <c r="L87" s="12">
        <f>COUNTIFS(Geral!R$3:R994,"Passe",Geral!A$3:A994,"Tigres",Geral!T$3:T994,A87,Geral!X$3:X994,"Sim")</f>
        <v>0</v>
      </c>
      <c r="M87" s="12">
        <f>SUMIFS(Geral!U$3:U994,Geral!R$3:R994,"Passe",Geral!A$3:A994,"Tigres",Geral!T$3:T994,A87)</f>
        <v>0</v>
      </c>
      <c r="N87" s="12">
        <f>COUNTIFS(Geral!R$3:R994,"Passe",Geral!A$3:A994,"Tigres",Geral!T$3:T994,A87,Geral!V$3:V994,"Sim")</f>
        <v>0</v>
      </c>
      <c r="O87" s="12">
        <f>COUNTIFS(Geral!R$3:R994,"Corrida",Geral!A$3:A994,"Tigres",Geral!T$3:T994,A87)</f>
        <v>0</v>
      </c>
      <c r="P87" s="12">
        <f>SUMIFS(Geral!U$3:U994,Geral!R$3:R994,"Corrida",Geral!A$3:A994,"Tigres",Geral!T$3:T994,A87)</f>
        <v>0</v>
      </c>
      <c r="Q87" s="12">
        <f>COUNTIFS(Geral!R$3:R994,"Corrida",Geral!A$3:A994,"Tigres",Geral!T$3:T994,A87,Geral!V$3:V994,"Sim")</f>
        <v>0</v>
      </c>
      <c r="R87" s="14"/>
      <c r="S87" s="14"/>
      <c r="T87" s="15"/>
      <c r="U87" s="15"/>
      <c r="V87" s="16">
        <f>COUNTIFS(Geral!R$3:R994,"Punt",Geral!A$3:A994,"Tigres",Geral!T$3:T994,A87)</f>
        <v>0</v>
      </c>
      <c r="W87" s="17">
        <f>SUMIFS(Geral!U$3:U994,Geral!R$3:R994,"Punt",Geral!A$3:A994,"Tigres",Geral!T$3:T994,A87)</f>
        <v>0</v>
      </c>
      <c r="X87" s="18">
        <f>COUNTIFS(Geral!AL$3:AL994,"Sim",Geral!AM$3:AM994,A87)+COUNTIFS(Geral!AL$3:AL994,"Sim",Geral!AN$3:AN994,A87)</f>
        <v>0</v>
      </c>
      <c r="Y87" s="18">
        <f>COUNTIFS(Geral!AZ$3:AZ994,"Sim",Geral!BA$3:BA994,A87)+COUNTIFS(Geral!AZ$3:AZ994,"Sim",Geral!BB$3:BB994,A87)</f>
        <v>0</v>
      </c>
      <c r="Z87" s="18">
        <f>COUNTIFS(Geral!AO$3:AO994,"Sim",Geral!AP$3:AP994,A87)+COUNTIFS(Geral!AO$3:AO994,"Sim",Geral!AQ$3:AQ994,A87)</f>
        <v>0</v>
      </c>
      <c r="AA87" s="19">
        <f>COUNTIFS(Geral!AR$3:AR994,"Sim",Geral!AS$3:AS994,A87)</f>
        <v>0</v>
      </c>
      <c r="AB87" s="19">
        <f>COUNTIFS(Geral!AX$3:AX994,"Sim",Geral!AY$3:AY994,A87)</f>
        <v>0</v>
      </c>
      <c r="AC87" s="20">
        <f>COUNTIFS(Geral!AT$3:AT994,"Sim",Geral!AU$3:AU994,A87)</f>
        <v>0</v>
      </c>
      <c r="AD87" s="20">
        <f>COUNTIFS(Geral!AV$3:AV994,"Sim",Geral!AW$3:AW994,A87)</f>
        <v>0</v>
      </c>
      <c r="AE87" s="19">
        <f>COUNTIFS(Geral!BC$3:BC994,"Sim",Geral!BD$3:BD994,A87)</f>
        <v>0</v>
      </c>
    </row>
    <row r="88" spans="1:31" ht="15.75" customHeight="1" x14ac:dyDescent="0.2">
      <c r="A88" s="11">
        <v>86</v>
      </c>
      <c r="B88" s="12">
        <f>COUNTIFS(Geral!R$3:R994,"Passe",Geral!A$3:A994,"Tigres",Geral!S$3:S994,A88)-G88</f>
        <v>0</v>
      </c>
      <c r="C88" s="12">
        <f>COUNTIFS(Geral!R$3:R994,"Passe",Geral!A$3:A994,"Tigres",Geral!S$3:S994,A88,Geral!X$3:X994,"Sim")</f>
        <v>0</v>
      </c>
      <c r="D88" s="12">
        <f t="shared" si="0"/>
        <v>0</v>
      </c>
      <c r="E88" s="12">
        <f>SUMIFS(Geral!S$1:S994,Geral!O$1:O994,"Passe",Geral!A$1:A994,"Tigres",Geral!P$1:P994,A88)</f>
        <v>0</v>
      </c>
      <c r="F88" s="12">
        <f>COUNTIFS(Geral!R$3:R994,"Passe",Geral!A$3:A994,"Tigres",Geral!S$3:S994,A88,Geral!V$3:V994,"Sim")</f>
        <v>0</v>
      </c>
      <c r="G88" s="12">
        <f>COUNTIFS(Geral!R$3:R994,"Passe",Geral!A$3:A994,"Tigres",Geral!S$3:S994,A88,Geral!W$3:W994,"Sim")</f>
        <v>0</v>
      </c>
      <c r="H88" s="13">
        <f>COUNTIFS(Geral!R$3:R994,"Sack",Geral!A$3:A994,"Tigres",Geral!S$3:S994,A88)</f>
        <v>0</v>
      </c>
      <c r="I88" s="13">
        <f>COUNTIFS(Geral!A$3:A994,"Tigres",Geral!Z$3:Z994,A88,Geral!Y$3:Y994,"Sim")</f>
        <v>0</v>
      </c>
      <c r="J88" s="13">
        <f>COUNTIFS(Geral!R$3:R994,"Passe",Geral!A$3:A994,"Tigres",Geral!T$3:T994,A88)</f>
        <v>0</v>
      </c>
      <c r="K88" s="12">
        <f t="shared" si="1"/>
        <v>0</v>
      </c>
      <c r="L88" s="12">
        <f>COUNTIFS(Geral!R$3:R994,"Passe",Geral!A$3:A994,"Tigres",Geral!T$3:T994,A88,Geral!X$3:X994,"Sim")</f>
        <v>0</v>
      </c>
      <c r="M88" s="12">
        <f>SUMIFS(Geral!U$3:U994,Geral!R$3:R994,"Passe",Geral!A$3:A994,"Tigres",Geral!T$3:T994,A88)</f>
        <v>0</v>
      </c>
      <c r="N88" s="12">
        <f>COUNTIFS(Geral!R$3:R994,"Passe",Geral!A$3:A994,"Tigres",Geral!T$3:T994,A88,Geral!V$3:V994,"Sim")</f>
        <v>0</v>
      </c>
      <c r="O88" s="12">
        <f>COUNTIFS(Geral!R$3:R994,"Corrida",Geral!A$3:A994,"Tigres",Geral!T$3:T994,A88)</f>
        <v>0</v>
      </c>
      <c r="P88" s="12">
        <f>SUMIFS(Geral!U$3:U994,Geral!R$3:R994,"Corrida",Geral!A$3:A994,"Tigres",Geral!T$3:T994,A88)</f>
        <v>0</v>
      </c>
      <c r="Q88" s="12">
        <f>COUNTIFS(Geral!R$3:R994,"Corrida",Geral!A$3:A994,"Tigres",Geral!T$3:T994,A88,Geral!V$3:V994,"Sim")</f>
        <v>0</v>
      </c>
      <c r="R88" s="14"/>
      <c r="S88" s="14"/>
      <c r="T88" s="15"/>
      <c r="U88" s="15"/>
      <c r="V88" s="16">
        <f>COUNTIFS(Geral!R$3:R994,"Punt",Geral!A$3:A994,"Tigres",Geral!T$3:T994,A88)</f>
        <v>0</v>
      </c>
      <c r="W88" s="17">
        <f>SUMIFS(Geral!U$3:U994,Geral!R$3:R994,"Punt",Geral!A$3:A994,"Tigres",Geral!T$3:T994,A88)</f>
        <v>0</v>
      </c>
      <c r="X88" s="18">
        <f>COUNTIFS(Geral!AL$3:AL994,"Sim",Geral!AM$3:AM994,A88)+COUNTIFS(Geral!AL$3:AL994,"Sim",Geral!AN$3:AN994,A88)</f>
        <v>0</v>
      </c>
      <c r="Y88" s="18">
        <f>COUNTIFS(Geral!AZ$3:AZ994,"Sim",Geral!BA$3:BA994,A88)+COUNTIFS(Geral!AZ$3:AZ994,"Sim",Geral!BB$3:BB994,A88)</f>
        <v>0</v>
      </c>
      <c r="Z88" s="18">
        <f>COUNTIFS(Geral!AO$3:AO994,"Sim",Geral!AP$3:AP994,A88)+COUNTIFS(Geral!AO$3:AO994,"Sim",Geral!AQ$3:AQ994,A88)</f>
        <v>0</v>
      </c>
      <c r="AA88" s="19">
        <f>COUNTIFS(Geral!AR$3:AR994,"Sim",Geral!AS$3:AS994,A88)</f>
        <v>0</v>
      </c>
      <c r="AB88" s="19">
        <f>COUNTIFS(Geral!AX$3:AX994,"Sim",Geral!AY$3:AY994,A88)</f>
        <v>0</v>
      </c>
      <c r="AC88" s="20">
        <f>COUNTIFS(Geral!AT$3:AT994,"Sim",Geral!AU$3:AU994,A88)</f>
        <v>0</v>
      </c>
      <c r="AD88" s="20">
        <f>COUNTIFS(Geral!AV$3:AV994,"Sim",Geral!AW$3:AW994,A88)</f>
        <v>0</v>
      </c>
      <c r="AE88" s="19">
        <f>COUNTIFS(Geral!BC$3:BC994,"Sim",Geral!BD$3:BD994,A88)</f>
        <v>0</v>
      </c>
    </row>
    <row r="89" spans="1:31" ht="15.75" customHeight="1" x14ac:dyDescent="0.2">
      <c r="A89" s="11">
        <v>87</v>
      </c>
      <c r="B89" s="12">
        <f>COUNTIFS(Geral!R$3:R994,"Passe",Geral!A$3:A994,"Tigres",Geral!S$3:S994,A89)-G89</f>
        <v>0</v>
      </c>
      <c r="C89" s="12">
        <f>COUNTIFS(Geral!R$3:R994,"Passe",Geral!A$3:A994,"Tigres",Geral!S$3:S994,A89,Geral!X$3:X994,"Sim")</f>
        <v>0</v>
      </c>
      <c r="D89" s="12">
        <f t="shared" si="0"/>
        <v>0</v>
      </c>
      <c r="E89" s="12">
        <f>SUMIFS(Geral!S$1:S994,Geral!O$1:O994,"Passe",Geral!A$1:A994,"Tigres",Geral!P$1:P994,A89)</f>
        <v>0</v>
      </c>
      <c r="F89" s="12">
        <f>COUNTIFS(Geral!R$3:R994,"Passe",Geral!A$3:A994,"Tigres",Geral!S$3:S994,A89,Geral!V$3:V994,"Sim")</f>
        <v>0</v>
      </c>
      <c r="G89" s="12">
        <f>COUNTIFS(Geral!R$3:R994,"Passe",Geral!A$3:A994,"Tigres",Geral!S$3:S994,A89,Geral!W$3:W994,"Sim")</f>
        <v>0</v>
      </c>
      <c r="H89" s="13">
        <f>COUNTIFS(Geral!R$3:R994,"Sack",Geral!A$3:A994,"Tigres",Geral!S$3:S994,A89)</f>
        <v>0</v>
      </c>
      <c r="I89" s="13">
        <f>COUNTIFS(Geral!A$3:A994,"Tigres",Geral!Z$3:Z994,A89,Geral!Y$3:Y994,"Sim")</f>
        <v>0</v>
      </c>
      <c r="J89" s="13">
        <f>COUNTIFS(Geral!R$3:R994,"Passe",Geral!A$3:A994,"Tigres",Geral!T$3:T994,A89)</f>
        <v>0</v>
      </c>
      <c r="K89" s="12">
        <f t="shared" si="1"/>
        <v>0</v>
      </c>
      <c r="L89" s="12">
        <f>COUNTIFS(Geral!R$3:R994,"Passe",Geral!A$3:A994,"Tigres",Geral!T$3:T994,A89,Geral!X$3:X994,"Sim")</f>
        <v>0</v>
      </c>
      <c r="M89" s="12">
        <f>SUMIFS(Geral!U$3:U994,Geral!R$3:R994,"Passe",Geral!A$3:A994,"Tigres",Geral!T$3:T994,A89)</f>
        <v>0</v>
      </c>
      <c r="N89" s="12">
        <f>COUNTIFS(Geral!R$3:R994,"Passe",Geral!A$3:A994,"Tigres",Geral!T$3:T994,A89,Geral!V$3:V994,"Sim")</f>
        <v>0</v>
      </c>
      <c r="O89" s="12">
        <f>COUNTIFS(Geral!R$3:R994,"Corrida",Geral!A$3:A994,"Tigres",Geral!T$3:T994,A89)</f>
        <v>0</v>
      </c>
      <c r="P89" s="12">
        <f>SUMIFS(Geral!U$3:U994,Geral!R$3:R994,"Corrida",Geral!A$3:A994,"Tigres",Geral!T$3:T994,A89)</f>
        <v>0</v>
      </c>
      <c r="Q89" s="12">
        <f>COUNTIFS(Geral!R$3:R994,"Corrida",Geral!A$3:A994,"Tigres",Geral!T$3:T994,A89,Geral!V$3:V994,"Sim")</f>
        <v>0</v>
      </c>
      <c r="R89" s="14"/>
      <c r="S89" s="14"/>
      <c r="T89" s="15"/>
      <c r="U89" s="15"/>
      <c r="V89" s="16">
        <f>COUNTIFS(Geral!R$3:R994,"Punt",Geral!A$3:A994,"Tigres",Geral!T$3:T994,A89)</f>
        <v>0</v>
      </c>
      <c r="W89" s="17">
        <f>SUMIFS(Geral!U$3:U994,Geral!R$3:R994,"Punt",Geral!A$3:A994,"Tigres",Geral!T$3:T994,A89)</f>
        <v>0</v>
      </c>
      <c r="X89" s="18">
        <f>COUNTIFS(Geral!AL$3:AL994,"Sim",Geral!AM$3:AM994,A89)+COUNTIFS(Geral!AL$3:AL994,"Sim",Geral!AN$3:AN994,A89)</f>
        <v>0</v>
      </c>
      <c r="Y89" s="18">
        <f>COUNTIFS(Geral!AZ$3:AZ994,"Sim",Geral!BA$3:BA994,A89)+COUNTIFS(Geral!AZ$3:AZ994,"Sim",Geral!BB$3:BB994,A89)</f>
        <v>0</v>
      </c>
      <c r="Z89" s="18">
        <f>COUNTIFS(Geral!AO$3:AO994,"Sim",Geral!AP$3:AP994,A89)+COUNTIFS(Geral!AO$3:AO994,"Sim",Geral!AQ$3:AQ994,A89)</f>
        <v>0</v>
      </c>
      <c r="AA89" s="19">
        <f>COUNTIFS(Geral!AR$3:AR994,"Sim",Geral!AS$3:AS994,A89)</f>
        <v>0</v>
      </c>
      <c r="AB89" s="19">
        <f>COUNTIFS(Geral!AX$3:AX994,"Sim",Geral!AY$3:AY994,A89)</f>
        <v>0</v>
      </c>
      <c r="AC89" s="20">
        <f>COUNTIFS(Geral!AT$3:AT994,"Sim",Geral!AU$3:AU994,A89)</f>
        <v>0</v>
      </c>
      <c r="AD89" s="20">
        <f>COUNTIFS(Geral!AV$3:AV994,"Sim",Geral!AW$3:AW994,A89)</f>
        <v>0</v>
      </c>
      <c r="AE89" s="19">
        <f>COUNTIFS(Geral!BC$3:BC994,"Sim",Geral!BD$3:BD994,A89)</f>
        <v>0</v>
      </c>
    </row>
    <row r="90" spans="1:31" ht="15.75" customHeight="1" x14ac:dyDescent="0.2">
      <c r="A90" s="11">
        <v>88</v>
      </c>
      <c r="B90" s="12">
        <f>COUNTIFS(Geral!R$3:R994,"Passe",Geral!A$3:A994,"Tigres",Geral!S$3:S994,A90)-G90</f>
        <v>0</v>
      </c>
      <c r="C90" s="12">
        <f>COUNTIFS(Geral!R$3:R994,"Passe",Geral!A$3:A994,"Tigres",Geral!S$3:S994,A90,Geral!X$3:X994,"Sim")</f>
        <v>0</v>
      </c>
      <c r="D90" s="12">
        <f t="shared" si="0"/>
        <v>0</v>
      </c>
      <c r="E90" s="12">
        <f>SUMIFS(Geral!S$1:S994,Geral!O$1:O994,"Passe",Geral!A$1:A994,"Tigres",Geral!P$1:P994,A90)</f>
        <v>0</v>
      </c>
      <c r="F90" s="12">
        <f>COUNTIFS(Geral!R$3:R994,"Passe",Geral!A$3:A994,"Tigres",Geral!S$3:S994,A90,Geral!V$3:V994,"Sim")</f>
        <v>0</v>
      </c>
      <c r="G90" s="12">
        <f>COUNTIFS(Geral!R$3:R994,"Passe",Geral!A$3:A994,"Tigres",Geral!S$3:S994,A90,Geral!W$3:W994,"Sim")</f>
        <v>0</v>
      </c>
      <c r="H90" s="13">
        <f>COUNTIFS(Geral!R$3:R994,"Sack",Geral!A$3:A994,"Tigres",Geral!S$3:S994,A90)</f>
        <v>0</v>
      </c>
      <c r="I90" s="13">
        <f>COUNTIFS(Geral!A$3:A994,"Tigres",Geral!Z$3:Z994,A90,Geral!Y$3:Y994,"Sim")</f>
        <v>0</v>
      </c>
      <c r="J90" s="13">
        <f>COUNTIFS(Geral!R$3:R994,"Passe",Geral!A$3:A994,"Tigres",Geral!T$3:T994,A90)</f>
        <v>0</v>
      </c>
      <c r="K90" s="12">
        <f t="shared" si="1"/>
        <v>0</v>
      </c>
      <c r="L90" s="12">
        <f>COUNTIFS(Geral!R$3:R994,"Passe",Geral!A$3:A994,"Tigres",Geral!T$3:T994,A90,Geral!X$3:X994,"Sim")</f>
        <v>0</v>
      </c>
      <c r="M90" s="12">
        <f>SUMIFS(Geral!U$3:U994,Geral!R$3:R994,"Passe",Geral!A$3:A994,"Tigres",Geral!T$3:T994,A90)</f>
        <v>0</v>
      </c>
      <c r="N90" s="12">
        <f>COUNTIFS(Geral!R$3:R994,"Passe",Geral!A$3:A994,"Tigres",Geral!T$3:T994,A90,Geral!V$3:V994,"Sim")</f>
        <v>0</v>
      </c>
      <c r="O90" s="12">
        <f>COUNTIFS(Geral!R$3:R994,"Corrida",Geral!A$3:A994,"Tigres",Geral!T$3:T994,A90)</f>
        <v>0</v>
      </c>
      <c r="P90" s="12">
        <f>SUMIFS(Geral!U$3:U994,Geral!R$3:R994,"Corrida",Geral!A$3:A994,"Tigres",Geral!T$3:T994,A90)</f>
        <v>0</v>
      </c>
      <c r="Q90" s="12">
        <f>COUNTIFS(Geral!R$3:R994,"Corrida",Geral!A$3:A994,"Tigres",Geral!T$3:T994,A90,Geral!V$3:V994,"Sim")</f>
        <v>0</v>
      </c>
      <c r="R90" s="14"/>
      <c r="S90" s="14"/>
      <c r="T90" s="15"/>
      <c r="U90" s="15"/>
      <c r="V90" s="16">
        <f>COUNTIFS(Geral!R$3:R994,"Punt",Geral!A$3:A994,"Tigres",Geral!T$3:T994,A90)</f>
        <v>0</v>
      </c>
      <c r="W90" s="17">
        <f>SUMIFS(Geral!U$3:U994,Geral!R$3:R994,"Punt",Geral!A$3:A994,"Tigres",Geral!T$3:T994,A90)</f>
        <v>0</v>
      </c>
      <c r="X90" s="18">
        <f>COUNTIFS(Geral!AL$3:AL994,"Sim",Geral!AM$3:AM994,A90)+COUNTIFS(Geral!AL$3:AL994,"Sim",Geral!AN$3:AN994,A90)</f>
        <v>0</v>
      </c>
      <c r="Y90" s="18">
        <f>COUNTIFS(Geral!AZ$3:AZ994,"Sim",Geral!BA$3:BA994,A90)+COUNTIFS(Geral!AZ$3:AZ994,"Sim",Geral!BB$3:BB994,A90)</f>
        <v>0</v>
      </c>
      <c r="Z90" s="18">
        <f>COUNTIFS(Geral!AO$3:AO994,"Sim",Geral!AP$3:AP994,A90)+COUNTIFS(Geral!AO$3:AO994,"Sim",Geral!AQ$3:AQ994,A90)</f>
        <v>0</v>
      </c>
      <c r="AA90" s="19">
        <f>COUNTIFS(Geral!AR$3:AR994,"Sim",Geral!AS$3:AS994,A90)</f>
        <v>0</v>
      </c>
      <c r="AB90" s="19">
        <f>COUNTIFS(Geral!AX$3:AX994,"Sim",Geral!AY$3:AY994,A90)</f>
        <v>0</v>
      </c>
      <c r="AC90" s="20">
        <f>COUNTIFS(Geral!AT$3:AT994,"Sim",Geral!AU$3:AU994,A90)</f>
        <v>0</v>
      </c>
      <c r="AD90" s="20">
        <f>COUNTIFS(Geral!AV$3:AV994,"Sim",Geral!AW$3:AW994,A90)</f>
        <v>0</v>
      </c>
      <c r="AE90" s="19">
        <f>COUNTIFS(Geral!BC$3:BC994,"Sim",Geral!BD$3:BD994,A90)</f>
        <v>0</v>
      </c>
    </row>
    <row r="91" spans="1:31" ht="15.75" customHeight="1" x14ac:dyDescent="0.2">
      <c r="A91" s="11">
        <v>89</v>
      </c>
      <c r="B91" s="12">
        <f>COUNTIFS(Geral!R$3:R994,"Passe",Geral!A$3:A994,"Tigres",Geral!S$3:S994,A91)-G91</f>
        <v>0</v>
      </c>
      <c r="C91" s="12">
        <f>COUNTIFS(Geral!R$3:R994,"Passe",Geral!A$3:A994,"Tigres",Geral!S$3:S994,A91,Geral!X$3:X994,"Sim")</f>
        <v>0</v>
      </c>
      <c r="D91" s="12">
        <f t="shared" si="0"/>
        <v>0</v>
      </c>
      <c r="E91" s="12">
        <f>SUMIFS(Geral!S$1:S994,Geral!O$1:O994,"Passe",Geral!A$1:A994,"Tigres",Geral!P$1:P994,A91)</f>
        <v>0</v>
      </c>
      <c r="F91" s="12">
        <f>COUNTIFS(Geral!R$3:R994,"Passe",Geral!A$3:A994,"Tigres",Geral!S$3:S994,A91,Geral!V$3:V994,"Sim")</f>
        <v>0</v>
      </c>
      <c r="G91" s="12">
        <f>COUNTIFS(Geral!R$3:R994,"Passe",Geral!A$3:A994,"Tigres",Geral!S$3:S994,A91,Geral!W$3:W994,"Sim")</f>
        <v>0</v>
      </c>
      <c r="H91" s="13">
        <f>COUNTIFS(Geral!R$3:R994,"Sack",Geral!A$3:A994,"Tigres",Geral!S$3:S994,A91)</f>
        <v>0</v>
      </c>
      <c r="I91" s="13">
        <f>COUNTIFS(Geral!A$3:A994,"Tigres",Geral!Z$3:Z994,A91,Geral!Y$3:Y994,"Sim")</f>
        <v>0</v>
      </c>
      <c r="J91" s="13">
        <f>COUNTIFS(Geral!R$3:R994,"Passe",Geral!A$3:A994,"Tigres",Geral!T$3:T994,A91)</f>
        <v>0</v>
      </c>
      <c r="K91" s="12">
        <f t="shared" si="1"/>
        <v>0</v>
      </c>
      <c r="L91" s="12">
        <f>COUNTIFS(Geral!R$3:R994,"Passe",Geral!A$3:A994,"Tigres",Geral!T$3:T994,A91,Geral!X$3:X994,"Sim")</f>
        <v>0</v>
      </c>
      <c r="M91" s="12">
        <f>SUMIFS(Geral!U$3:U994,Geral!R$3:R994,"Passe",Geral!A$3:A994,"Tigres",Geral!T$3:T994,A91)</f>
        <v>0</v>
      </c>
      <c r="N91" s="12">
        <f>COUNTIFS(Geral!R$3:R994,"Passe",Geral!A$3:A994,"Tigres",Geral!T$3:T994,A91,Geral!V$3:V994,"Sim")</f>
        <v>0</v>
      </c>
      <c r="O91" s="12">
        <f>COUNTIFS(Geral!R$3:R994,"Corrida",Geral!A$3:A994,"Tigres",Geral!T$3:T994,A91)</f>
        <v>0</v>
      </c>
      <c r="P91" s="12">
        <f>SUMIFS(Geral!U$3:U994,Geral!R$3:R994,"Corrida",Geral!A$3:A994,"Tigres",Geral!T$3:T994,A91)</f>
        <v>0</v>
      </c>
      <c r="Q91" s="12">
        <f>COUNTIFS(Geral!R$3:R994,"Corrida",Geral!A$3:A994,"Tigres",Geral!T$3:T994,A91,Geral!V$3:V994,"Sim")</f>
        <v>0</v>
      </c>
      <c r="R91" s="14"/>
      <c r="S91" s="14"/>
      <c r="T91" s="15"/>
      <c r="U91" s="15"/>
      <c r="V91" s="16">
        <f>COUNTIFS(Geral!R$3:R994,"Punt",Geral!A$3:A994,"Tigres",Geral!T$3:T994,A91)</f>
        <v>0</v>
      </c>
      <c r="W91" s="17">
        <f>SUMIFS(Geral!U$3:U994,Geral!R$3:R994,"Punt",Geral!A$3:A994,"Tigres",Geral!T$3:T994,A91)</f>
        <v>0</v>
      </c>
      <c r="X91" s="18">
        <f>COUNTIFS(Geral!AL$3:AL994,"Sim",Geral!AM$3:AM994,A91)+COUNTIFS(Geral!AL$3:AL994,"Sim",Geral!AN$3:AN994,A91)</f>
        <v>0</v>
      </c>
      <c r="Y91" s="18">
        <f>COUNTIFS(Geral!AZ$3:AZ994,"Sim",Geral!BA$3:BA994,A91)+COUNTIFS(Geral!AZ$3:AZ994,"Sim",Geral!BB$3:BB994,A91)</f>
        <v>0</v>
      </c>
      <c r="Z91" s="18">
        <f>COUNTIFS(Geral!AO$3:AO994,"Sim",Geral!AP$3:AP994,A91)+COUNTIFS(Geral!AO$3:AO994,"Sim",Geral!AQ$3:AQ994,A91)</f>
        <v>0</v>
      </c>
      <c r="AA91" s="19">
        <f>COUNTIFS(Geral!AR$3:AR994,"Sim",Geral!AS$3:AS994,A91)</f>
        <v>0</v>
      </c>
      <c r="AB91" s="19">
        <f>COUNTIFS(Geral!AX$3:AX994,"Sim",Geral!AY$3:AY994,A91)</f>
        <v>0</v>
      </c>
      <c r="AC91" s="20">
        <f>COUNTIFS(Geral!AT$3:AT994,"Sim",Geral!AU$3:AU994,A91)</f>
        <v>0</v>
      </c>
      <c r="AD91" s="20">
        <f>COUNTIFS(Geral!AV$3:AV994,"Sim",Geral!AW$3:AW994,A91)</f>
        <v>0</v>
      </c>
      <c r="AE91" s="19">
        <f>COUNTIFS(Geral!BC$3:BC994,"Sim",Geral!BD$3:BD994,A91)</f>
        <v>0</v>
      </c>
    </row>
    <row r="92" spans="1:31" ht="15.75" customHeight="1" x14ac:dyDescent="0.2">
      <c r="A92" s="11">
        <v>90</v>
      </c>
      <c r="B92" s="12">
        <f>COUNTIFS(Geral!R$3:R994,"Passe",Geral!A$3:A994,"Tigres",Geral!S$3:S994,A92)-G92</f>
        <v>0</v>
      </c>
      <c r="C92" s="12">
        <f>COUNTIFS(Geral!R$3:R994,"Passe",Geral!A$3:A994,"Tigres",Geral!S$3:S994,A92,Geral!X$3:X994,"Sim")</f>
        <v>0</v>
      </c>
      <c r="D92" s="12">
        <f t="shared" si="0"/>
        <v>0</v>
      </c>
      <c r="E92" s="12">
        <f>SUMIFS(Geral!S$1:S994,Geral!O$1:O994,"Passe",Geral!A$1:A994,"Tigres",Geral!P$1:P994,A92)</f>
        <v>0</v>
      </c>
      <c r="F92" s="12">
        <f>COUNTIFS(Geral!R$3:R994,"Passe",Geral!A$3:A994,"Tigres",Geral!S$3:S994,A92,Geral!V$3:V994,"Sim")</f>
        <v>0</v>
      </c>
      <c r="G92" s="12">
        <f>COUNTIFS(Geral!R$3:R994,"Passe",Geral!A$3:A994,"Tigres",Geral!S$3:S994,A92,Geral!W$3:W994,"Sim")</f>
        <v>0</v>
      </c>
      <c r="H92" s="13">
        <f>COUNTIFS(Geral!R$3:R994,"Sack",Geral!A$3:A994,"Tigres",Geral!S$3:S994,A92)</f>
        <v>0</v>
      </c>
      <c r="I92" s="13">
        <f>COUNTIFS(Geral!A$3:A994,"Tigres",Geral!Z$3:Z994,A92,Geral!Y$3:Y994,"Sim")</f>
        <v>0</v>
      </c>
      <c r="J92" s="13">
        <f>COUNTIFS(Geral!R$3:R994,"Passe",Geral!A$3:A994,"Tigres",Geral!T$3:T994,A92)</f>
        <v>0</v>
      </c>
      <c r="K92" s="12">
        <f t="shared" si="1"/>
        <v>0</v>
      </c>
      <c r="L92" s="12">
        <f>COUNTIFS(Geral!R$3:R994,"Passe",Geral!A$3:A994,"Tigres",Geral!T$3:T994,A92,Geral!X$3:X994,"Sim")</f>
        <v>0</v>
      </c>
      <c r="M92" s="12">
        <f>SUMIFS(Geral!U$3:U994,Geral!R$3:R994,"Passe",Geral!A$3:A994,"Tigres",Geral!T$3:T994,A92)</f>
        <v>0</v>
      </c>
      <c r="N92" s="12">
        <f>COUNTIFS(Geral!R$3:R994,"Passe",Geral!A$3:A994,"Tigres",Geral!T$3:T994,A92,Geral!V$3:V994,"Sim")</f>
        <v>0</v>
      </c>
      <c r="O92" s="12">
        <f>COUNTIFS(Geral!R$3:R994,"Corrida",Geral!A$3:A994,"Tigres",Geral!T$3:T994,A92)</f>
        <v>0</v>
      </c>
      <c r="P92" s="12">
        <f>SUMIFS(Geral!U$3:U994,Geral!R$3:R994,"Corrida",Geral!A$3:A994,"Tigres",Geral!T$3:T994,A92)</f>
        <v>0</v>
      </c>
      <c r="Q92" s="12">
        <f>COUNTIFS(Geral!R$3:R994,"Corrida",Geral!A$3:A994,"Tigres",Geral!T$3:T994,A92,Geral!V$3:V994,"Sim")</f>
        <v>0</v>
      </c>
      <c r="R92" s="14"/>
      <c r="S92" s="14"/>
      <c r="T92" s="15"/>
      <c r="U92" s="15"/>
      <c r="V92" s="16">
        <f>COUNTIFS(Geral!R$3:R994,"Punt",Geral!A$3:A994,"Tigres",Geral!T$3:T994,A92)</f>
        <v>0</v>
      </c>
      <c r="W92" s="17">
        <f>SUMIFS(Geral!U$3:U994,Geral!R$3:R994,"Punt",Geral!A$3:A994,"Tigres",Geral!T$3:T994,A92)</f>
        <v>0</v>
      </c>
      <c r="X92" s="18">
        <f>COUNTIFS(Geral!AL$3:AL994,"Sim",Geral!AM$3:AM994,A92)+COUNTIFS(Geral!AL$3:AL994,"Sim",Geral!AN$3:AN994,A92)</f>
        <v>0</v>
      </c>
      <c r="Y92" s="18">
        <f>COUNTIFS(Geral!AZ$3:AZ994,"Sim",Geral!BA$3:BA994,A92)+COUNTIFS(Geral!AZ$3:AZ994,"Sim",Geral!BB$3:BB994,A92)</f>
        <v>0</v>
      </c>
      <c r="Z92" s="18">
        <f>COUNTIFS(Geral!AO$3:AO994,"Sim",Geral!AP$3:AP994,A92)+COUNTIFS(Geral!AO$3:AO994,"Sim",Geral!AQ$3:AQ994,A92)</f>
        <v>0</v>
      </c>
      <c r="AA92" s="19">
        <f>COUNTIFS(Geral!AR$3:AR994,"Sim",Geral!AS$3:AS994,A92)</f>
        <v>0</v>
      </c>
      <c r="AB92" s="19">
        <f>COUNTIFS(Geral!AX$3:AX994,"Sim",Geral!AY$3:AY994,A92)</f>
        <v>0</v>
      </c>
      <c r="AC92" s="20">
        <f>COUNTIFS(Geral!AT$3:AT994,"Sim",Geral!AU$3:AU994,A92)</f>
        <v>0</v>
      </c>
      <c r="AD92" s="20">
        <f>COUNTIFS(Geral!AV$3:AV994,"Sim",Geral!AW$3:AW994,A92)</f>
        <v>0</v>
      </c>
      <c r="AE92" s="19">
        <f>COUNTIFS(Geral!BC$3:BC994,"Sim",Geral!BD$3:BD994,A92)</f>
        <v>0</v>
      </c>
    </row>
    <row r="93" spans="1:31" ht="15.75" customHeight="1" x14ac:dyDescent="0.2">
      <c r="A93" s="11">
        <v>91</v>
      </c>
      <c r="B93" s="12">
        <f>COUNTIFS(Geral!R$3:R994,"Passe",Geral!A$3:A994,"Tigres",Geral!S$3:S994,A93)-G93</f>
        <v>0</v>
      </c>
      <c r="C93" s="12">
        <f>COUNTIFS(Geral!R$3:R994,"Passe",Geral!A$3:A994,"Tigres",Geral!S$3:S994,A93,Geral!X$3:X994,"Sim")</f>
        <v>0</v>
      </c>
      <c r="D93" s="12">
        <f t="shared" si="0"/>
        <v>0</v>
      </c>
      <c r="E93" s="12">
        <f>SUMIFS(Geral!S$1:S994,Geral!O$1:O994,"Passe",Geral!A$1:A994,"Tigres",Geral!P$1:P994,A93)</f>
        <v>0</v>
      </c>
      <c r="F93" s="12">
        <f>COUNTIFS(Geral!R$3:R994,"Passe",Geral!A$3:A994,"Tigres",Geral!S$3:S994,A93,Geral!V$3:V994,"Sim")</f>
        <v>0</v>
      </c>
      <c r="G93" s="12">
        <f>COUNTIFS(Geral!R$3:R994,"Passe",Geral!A$3:A994,"Tigres",Geral!S$3:S994,A93,Geral!W$3:W994,"Sim")</f>
        <v>0</v>
      </c>
      <c r="H93" s="13">
        <f>COUNTIFS(Geral!R$3:R994,"Sack",Geral!A$3:A994,"Tigres",Geral!S$3:S994,A93)</f>
        <v>0</v>
      </c>
      <c r="I93" s="13">
        <f>COUNTIFS(Geral!A$3:A994,"Tigres",Geral!Z$3:Z994,A93,Geral!Y$3:Y994,"Sim")</f>
        <v>0</v>
      </c>
      <c r="J93" s="13">
        <f>COUNTIFS(Geral!R$3:R994,"Passe",Geral!A$3:A994,"Tigres",Geral!T$3:T994,A93)</f>
        <v>0</v>
      </c>
      <c r="K93" s="12">
        <f t="shared" si="1"/>
        <v>0</v>
      </c>
      <c r="L93" s="12">
        <f>COUNTIFS(Geral!R$3:R994,"Passe",Geral!A$3:A994,"Tigres",Geral!T$3:T994,A93,Geral!X$3:X994,"Sim")</f>
        <v>0</v>
      </c>
      <c r="M93" s="12">
        <f>SUMIFS(Geral!U$3:U994,Geral!R$3:R994,"Passe",Geral!A$3:A994,"Tigres",Geral!T$3:T994,A93)</f>
        <v>0</v>
      </c>
      <c r="N93" s="12">
        <f>COUNTIFS(Geral!R$3:R994,"Passe",Geral!A$3:A994,"Tigres",Geral!T$3:T994,A93,Geral!V$3:V994,"Sim")</f>
        <v>0</v>
      </c>
      <c r="O93" s="12">
        <f>COUNTIFS(Geral!R$3:R994,"Corrida",Geral!A$3:A994,"Tigres",Geral!T$3:T994,A93)</f>
        <v>0</v>
      </c>
      <c r="P93" s="12">
        <f>SUMIFS(Geral!U$3:U994,Geral!R$3:R994,"Corrida",Geral!A$3:A994,"Tigres",Geral!T$3:T994,A93)</f>
        <v>0</v>
      </c>
      <c r="Q93" s="12">
        <f>COUNTIFS(Geral!R$3:R994,"Corrida",Geral!A$3:A994,"Tigres",Geral!T$3:T994,A93,Geral!V$3:V994,"Sim")</f>
        <v>0</v>
      </c>
      <c r="R93" s="14"/>
      <c r="S93" s="14"/>
      <c r="T93" s="15"/>
      <c r="U93" s="15"/>
      <c r="V93" s="16">
        <f>COUNTIFS(Geral!R$3:R994,"Punt",Geral!A$3:A994,"Tigres",Geral!T$3:T994,A93)</f>
        <v>0</v>
      </c>
      <c r="W93" s="17">
        <f>SUMIFS(Geral!U$3:U994,Geral!R$3:R994,"Punt",Geral!A$3:A994,"Tigres",Geral!T$3:T994,A93)</f>
        <v>0</v>
      </c>
      <c r="X93" s="18">
        <f>COUNTIFS(Geral!AL$3:AL994,"Sim",Geral!AM$3:AM994,A93)+COUNTIFS(Geral!AL$3:AL994,"Sim",Geral!AN$3:AN994,A93)</f>
        <v>0</v>
      </c>
      <c r="Y93" s="18">
        <f>COUNTIFS(Geral!AZ$3:AZ994,"Sim",Geral!BA$3:BA994,A93)+COUNTIFS(Geral!AZ$3:AZ994,"Sim",Geral!BB$3:BB994,A93)</f>
        <v>0</v>
      </c>
      <c r="Z93" s="18">
        <f>COUNTIFS(Geral!AO$3:AO994,"Sim",Geral!AP$3:AP994,A93)+COUNTIFS(Geral!AO$3:AO994,"Sim",Geral!AQ$3:AQ994,A93)</f>
        <v>0</v>
      </c>
      <c r="AA93" s="19">
        <f>COUNTIFS(Geral!AR$3:AR994,"Sim",Geral!AS$3:AS994,A93)</f>
        <v>0</v>
      </c>
      <c r="AB93" s="19">
        <f>COUNTIFS(Geral!AX$3:AX994,"Sim",Geral!AY$3:AY994,A93)</f>
        <v>0</v>
      </c>
      <c r="AC93" s="20">
        <f>COUNTIFS(Geral!AT$3:AT994,"Sim",Geral!AU$3:AU994,A93)</f>
        <v>0</v>
      </c>
      <c r="AD93" s="20">
        <f>COUNTIFS(Geral!AV$3:AV994,"Sim",Geral!AW$3:AW994,A93)</f>
        <v>0</v>
      </c>
      <c r="AE93" s="19">
        <f>COUNTIFS(Geral!BC$3:BC994,"Sim",Geral!BD$3:BD994,A93)</f>
        <v>0</v>
      </c>
    </row>
    <row r="94" spans="1:31" ht="15.75" customHeight="1" x14ac:dyDescent="0.2">
      <c r="A94" s="11">
        <v>92</v>
      </c>
      <c r="B94" s="12">
        <f>COUNTIFS(Geral!R$3:R994,"Passe",Geral!A$3:A994,"Tigres",Geral!S$3:S994,A94)-G94</f>
        <v>0</v>
      </c>
      <c r="C94" s="12">
        <f>COUNTIFS(Geral!R$3:R994,"Passe",Geral!A$3:A994,"Tigres",Geral!S$3:S994,A94,Geral!X$3:X994,"Sim")</f>
        <v>0</v>
      </c>
      <c r="D94" s="12">
        <f t="shared" si="0"/>
        <v>0</v>
      </c>
      <c r="E94" s="12">
        <f>SUMIFS(Geral!S$1:S994,Geral!O$1:O994,"Passe",Geral!A$1:A994,"Tigres",Geral!P$1:P994,A94)</f>
        <v>0</v>
      </c>
      <c r="F94" s="12">
        <f>COUNTIFS(Geral!R$3:R994,"Passe",Geral!A$3:A994,"Tigres",Geral!S$3:S994,A94,Geral!V$3:V994,"Sim")</f>
        <v>0</v>
      </c>
      <c r="G94" s="12">
        <f>COUNTIFS(Geral!R$3:R994,"Passe",Geral!A$3:A994,"Tigres",Geral!S$3:S994,A94,Geral!W$3:W994,"Sim")</f>
        <v>0</v>
      </c>
      <c r="H94" s="13">
        <f>COUNTIFS(Geral!R$3:R994,"Sack",Geral!A$3:A994,"Tigres",Geral!S$3:S994,A94)</f>
        <v>0</v>
      </c>
      <c r="I94" s="13">
        <f>COUNTIFS(Geral!A$3:A994,"Tigres",Geral!Z$3:Z994,A94,Geral!Y$3:Y994,"Sim")</f>
        <v>0</v>
      </c>
      <c r="J94" s="13">
        <f>COUNTIFS(Geral!R$3:R994,"Passe",Geral!A$3:A994,"Tigres",Geral!T$3:T994,A94)</f>
        <v>0</v>
      </c>
      <c r="K94" s="12">
        <f t="shared" si="1"/>
        <v>0</v>
      </c>
      <c r="L94" s="12">
        <f>COUNTIFS(Geral!R$3:R994,"Passe",Geral!A$3:A994,"Tigres",Geral!T$3:T994,A94,Geral!X$3:X994,"Sim")</f>
        <v>0</v>
      </c>
      <c r="M94" s="12">
        <f>SUMIFS(Geral!U$3:U994,Geral!R$3:R994,"Passe",Geral!A$3:A994,"Tigres",Geral!T$3:T994,A94)</f>
        <v>0</v>
      </c>
      <c r="N94" s="12">
        <f>COUNTIFS(Geral!R$3:R994,"Passe",Geral!A$3:A994,"Tigres",Geral!T$3:T994,A94,Geral!V$3:V994,"Sim")</f>
        <v>0</v>
      </c>
      <c r="O94" s="12">
        <f>COUNTIFS(Geral!R$3:R994,"Corrida",Geral!A$3:A994,"Tigres",Geral!T$3:T994,A94)</f>
        <v>0</v>
      </c>
      <c r="P94" s="12">
        <f>SUMIFS(Geral!U$3:U994,Geral!R$3:R994,"Corrida",Geral!A$3:A994,"Tigres",Geral!T$3:T994,A94)</f>
        <v>0</v>
      </c>
      <c r="Q94" s="12">
        <f>COUNTIFS(Geral!R$3:R994,"Corrida",Geral!A$3:A994,"Tigres",Geral!T$3:T994,A94,Geral!V$3:V994,"Sim")</f>
        <v>0</v>
      </c>
      <c r="R94" s="14"/>
      <c r="S94" s="14"/>
      <c r="T94" s="15"/>
      <c r="U94" s="15"/>
      <c r="V94" s="16">
        <f>COUNTIFS(Geral!R$3:R994,"Punt",Geral!A$3:A994,"Tigres",Geral!T$3:T994,A94)</f>
        <v>0</v>
      </c>
      <c r="W94" s="17">
        <f>SUMIFS(Geral!U$3:U994,Geral!R$3:R994,"Punt",Geral!A$3:A994,"Tigres",Geral!T$3:T994,A94)</f>
        <v>0</v>
      </c>
      <c r="X94" s="18">
        <f>COUNTIFS(Geral!AL$3:AL994,"Sim",Geral!AM$3:AM994,A94)+COUNTIFS(Geral!AL$3:AL994,"Sim",Geral!AN$3:AN994,A94)</f>
        <v>0</v>
      </c>
      <c r="Y94" s="18">
        <f>COUNTIFS(Geral!AZ$3:AZ994,"Sim",Geral!BA$3:BA994,A94)+COUNTIFS(Geral!AZ$3:AZ994,"Sim",Geral!BB$3:BB994,A94)</f>
        <v>0</v>
      </c>
      <c r="Z94" s="18">
        <f>COUNTIFS(Geral!AO$3:AO994,"Sim",Geral!AP$3:AP994,A94)+COUNTIFS(Geral!AO$3:AO994,"Sim",Geral!AQ$3:AQ994,A94)</f>
        <v>0</v>
      </c>
      <c r="AA94" s="19">
        <f>COUNTIFS(Geral!AR$3:AR994,"Sim",Geral!AS$3:AS994,A94)</f>
        <v>0</v>
      </c>
      <c r="AB94" s="19">
        <f>COUNTIFS(Geral!AX$3:AX994,"Sim",Geral!AY$3:AY994,A94)</f>
        <v>0</v>
      </c>
      <c r="AC94" s="20">
        <f>COUNTIFS(Geral!AT$3:AT994,"Sim",Geral!AU$3:AU994,A94)</f>
        <v>0</v>
      </c>
      <c r="AD94" s="20">
        <f>COUNTIFS(Geral!AV$3:AV994,"Sim",Geral!AW$3:AW994,A94)</f>
        <v>0</v>
      </c>
      <c r="AE94" s="19">
        <f>COUNTIFS(Geral!BC$3:BC994,"Sim",Geral!BD$3:BD994,A94)</f>
        <v>0</v>
      </c>
    </row>
    <row r="95" spans="1:31" ht="15.75" customHeight="1" x14ac:dyDescent="0.2">
      <c r="A95" s="11">
        <v>93</v>
      </c>
      <c r="B95" s="12">
        <f>COUNTIFS(Geral!R$3:R994,"Passe",Geral!A$3:A994,"Tigres",Geral!S$3:S994,A95)-G95</f>
        <v>0</v>
      </c>
      <c r="C95" s="12">
        <f>COUNTIFS(Geral!R$3:R994,"Passe",Geral!A$3:A994,"Tigres",Geral!S$3:S994,A95,Geral!X$3:X994,"Sim")</f>
        <v>0</v>
      </c>
      <c r="D95" s="12">
        <f t="shared" si="0"/>
        <v>0</v>
      </c>
      <c r="E95" s="12">
        <f>SUMIFS(Geral!S$1:S994,Geral!O$1:O994,"Passe",Geral!A$1:A994,"Tigres",Geral!P$1:P994,A95)</f>
        <v>0</v>
      </c>
      <c r="F95" s="12">
        <f>COUNTIFS(Geral!R$3:R994,"Passe",Geral!A$3:A994,"Tigres",Geral!S$3:S994,A95,Geral!V$3:V994,"Sim")</f>
        <v>0</v>
      </c>
      <c r="G95" s="12">
        <f>COUNTIFS(Geral!R$3:R994,"Passe",Geral!A$3:A994,"Tigres",Geral!S$3:S994,A95,Geral!W$3:W994,"Sim")</f>
        <v>0</v>
      </c>
      <c r="H95" s="13">
        <f>COUNTIFS(Geral!R$3:R994,"Sack",Geral!A$3:A994,"Tigres",Geral!S$3:S994,A95)</f>
        <v>0</v>
      </c>
      <c r="I95" s="13">
        <f>COUNTIFS(Geral!A$3:A994,"Tigres",Geral!Z$3:Z994,A95,Geral!Y$3:Y994,"Sim")</f>
        <v>0</v>
      </c>
      <c r="J95" s="13">
        <f>COUNTIFS(Geral!R$3:R994,"Passe",Geral!A$3:A994,"Tigres",Geral!T$3:T994,A95)</f>
        <v>0</v>
      </c>
      <c r="K95" s="12">
        <f t="shared" si="1"/>
        <v>0</v>
      </c>
      <c r="L95" s="12">
        <f>COUNTIFS(Geral!R$3:R994,"Passe",Geral!A$3:A994,"Tigres",Geral!T$3:T994,A95,Geral!X$3:X994,"Sim")</f>
        <v>0</v>
      </c>
      <c r="M95" s="12">
        <f>SUMIFS(Geral!U$3:U994,Geral!R$3:R994,"Passe",Geral!A$3:A994,"Tigres",Geral!T$3:T994,A95)</f>
        <v>0</v>
      </c>
      <c r="N95" s="12">
        <f>COUNTIFS(Geral!R$3:R994,"Passe",Geral!A$3:A994,"Tigres",Geral!T$3:T994,A95,Geral!V$3:V994,"Sim")</f>
        <v>0</v>
      </c>
      <c r="O95" s="12">
        <f>COUNTIFS(Geral!R$3:R994,"Corrida",Geral!A$3:A994,"Tigres",Geral!T$3:T994,A95)</f>
        <v>0</v>
      </c>
      <c r="P95" s="12">
        <f>SUMIFS(Geral!U$3:U994,Geral!R$3:R994,"Corrida",Geral!A$3:A994,"Tigres",Geral!T$3:T994,A95)</f>
        <v>0</v>
      </c>
      <c r="Q95" s="12">
        <f>COUNTIFS(Geral!R$3:R994,"Corrida",Geral!A$3:A994,"Tigres",Geral!T$3:T994,A95,Geral!V$3:V994,"Sim")</f>
        <v>0</v>
      </c>
      <c r="R95" s="14"/>
      <c r="S95" s="14"/>
      <c r="T95" s="15"/>
      <c r="U95" s="15"/>
      <c r="V95" s="16">
        <f>COUNTIFS(Geral!R$3:R994,"Punt",Geral!A$3:A994,"Tigres",Geral!T$3:T994,A95)</f>
        <v>0</v>
      </c>
      <c r="W95" s="17">
        <f>SUMIFS(Geral!U$3:U994,Geral!R$3:R994,"Punt",Geral!A$3:A994,"Tigres",Geral!T$3:T994,A95)</f>
        <v>0</v>
      </c>
      <c r="X95" s="18">
        <f>COUNTIFS(Geral!AL$3:AL994,"Sim",Geral!AM$3:AM994,A95)+COUNTIFS(Geral!AL$3:AL994,"Sim",Geral!AN$3:AN994,A95)</f>
        <v>0</v>
      </c>
      <c r="Y95" s="18">
        <f>COUNTIFS(Geral!AZ$3:AZ994,"Sim",Geral!BA$3:BA994,A95)+COUNTIFS(Geral!AZ$3:AZ994,"Sim",Geral!BB$3:BB994,A95)</f>
        <v>0</v>
      </c>
      <c r="Z95" s="18">
        <f>COUNTIFS(Geral!AO$3:AO994,"Sim",Geral!AP$3:AP994,A95)+COUNTIFS(Geral!AO$3:AO994,"Sim",Geral!AQ$3:AQ994,A95)</f>
        <v>0</v>
      </c>
      <c r="AA95" s="19">
        <f>COUNTIFS(Geral!AR$3:AR994,"Sim",Geral!AS$3:AS994,A95)</f>
        <v>0</v>
      </c>
      <c r="AB95" s="19">
        <f>COUNTIFS(Geral!AX$3:AX994,"Sim",Geral!AY$3:AY994,A95)</f>
        <v>0</v>
      </c>
      <c r="AC95" s="20">
        <f>COUNTIFS(Geral!AT$3:AT994,"Sim",Geral!AU$3:AU994,A95)</f>
        <v>0</v>
      </c>
      <c r="AD95" s="20">
        <f>COUNTIFS(Geral!AV$3:AV994,"Sim",Geral!AW$3:AW994,A95)</f>
        <v>0</v>
      </c>
      <c r="AE95" s="19">
        <f>COUNTIFS(Geral!BC$3:BC994,"Sim",Geral!BD$3:BD994,A95)</f>
        <v>0</v>
      </c>
    </row>
    <row r="96" spans="1:31" ht="15.75" customHeight="1" x14ac:dyDescent="0.2">
      <c r="A96" s="11">
        <v>94</v>
      </c>
      <c r="B96" s="12">
        <f>COUNTIFS(Geral!R$3:R994,"Passe",Geral!A$3:A994,"Tigres",Geral!S$3:S994,A96)-G96</f>
        <v>0</v>
      </c>
      <c r="C96" s="12">
        <f>COUNTIFS(Geral!R$3:R994,"Passe",Geral!A$3:A994,"Tigres",Geral!S$3:S994,A96,Geral!X$3:X994,"Sim")</f>
        <v>0</v>
      </c>
      <c r="D96" s="12">
        <f t="shared" si="0"/>
        <v>0</v>
      </c>
      <c r="E96" s="12">
        <f>SUMIFS(Geral!S$1:S994,Geral!O$1:O994,"Passe",Geral!A$1:A994,"Tigres",Geral!P$1:P994,A96)</f>
        <v>0</v>
      </c>
      <c r="F96" s="12">
        <f>COUNTIFS(Geral!R$3:R994,"Passe",Geral!A$3:A994,"Tigres",Geral!S$3:S994,A96,Geral!V$3:V994,"Sim")</f>
        <v>0</v>
      </c>
      <c r="G96" s="12">
        <f>COUNTIFS(Geral!R$3:R994,"Passe",Geral!A$3:A994,"Tigres",Geral!S$3:S994,A96,Geral!W$3:W994,"Sim")</f>
        <v>0</v>
      </c>
      <c r="H96" s="13">
        <f>COUNTIFS(Geral!R$3:R994,"Sack",Geral!A$3:A994,"Tigres",Geral!S$3:S994,A96)</f>
        <v>0</v>
      </c>
      <c r="I96" s="13">
        <f>COUNTIFS(Geral!A$3:A994,"Tigres",Geral!Z$3:Z994,A96,Geral!Y$3:Y994,"Sim")</f>
        <v>0</v>
      </c>
      <c r="J96" s="13">
        <f>COUNTIFS(Geral!R$3:R994,"Passe",Geral!A$3:A994,"Tigres",Geral!T$3:T994,A96)</f>
        <v>0</v>
      </c>
      <c r="K96" s="12">
        <f t="shared" si="1"/>
        <v>0</v>
      </c>
      <c r="L96" s="12">
        <f>COUNTIFS(Geral!R$3:R994,"Passe",Geral!A$3:A994,"Tigres",Geral!T$3:T994,A96,Geral!X$3:X994,"Sim")</f>
        <v>0</v>
      </c>
      <c r="M96" s="12">
        <f>SUMIFS(Geral!U$3:U994,Geral!R$3:R994,"Passe",Geral!A$3:A994,"Tigres",Geral!T$3:T994,A96)</f>
        <v>0</v>
      </c>
      <c r="N96" s="12">
        <f>COUNTIFS(Geral!R$3:R994,"Passe",Geral!A$3:A994,"Tigres",Geral!T$3:T994,A96,Geral!V$3:V994,"Sim")</f>
        <v>0</v>
      </c>
      <c r="O96" s="12">
        <f>COUNTIFS(Geral!R$3:R994,"Corrida",Geral!A$3:A994,"Tigres",Geral!T$3:T994,A96)</f>
        <v>0</v>
      </c>
      <c r="P96" s="12">
        <f>SUMIFS(Geral!U$3:U994,Geral!R$3:R994,"Corrida",Geral!A$3:A994,"Tigres",Geral!T$3:T994,A96)</f>
        <v>0</v>
      </c>
      <c r="Q96" s="12">
        <f>COUNTIFS(Geral!R$3:R994,"Corrida",Geral!A$3:A994,"Tigres",Geral!T$3:T994,A96,Geral!V$3:V994,"Sim")</f>
        <v>0</v>
      </c>
      <c r="R96" s="14"/>
      <c r="S96" s="14"/>
      <c r="T96" s="15"/>
      <c r="U96" s="15"/>
      <c r="V96" s="16">
        <f>COUNTIFS(Geral!R$3:R994,"Punt",Geral!A$3:A994,"Tigres",Geral!T$3:T994,A96)</f>
        <v>0</v>
      </c>
      <c r="W96" s="17">
        <f>SUMIFS(Geral!U$3:U994,Geral!R$3:R994,"Punt",Geral!A$3:A994,"Tigres",Geral!T$3:T994,A96)</f>
        <v>0</v>
      </c>
      <c r="X96" s="18">
        <f>COUNTIFS(Geral!AL$3:AL994,"Sim",Geral!AM$3:AM994,A96)+COUNTIFS(Geral!AL$3:AL994,"Sim",Geral!AN$3:AN994,A96)</f>
        <v>0</v>
      </c>
      <c r="Y96" s="18">
        <f>COUNTIFS(Geral!AZ$3:AZ994,"Sim",Geral!BA$3:BA994,A96)+COUNTIFS(Geral!AZ$3:AZ994,"Sim",Geral!BB$3:BB994,A96)</f>
        <v>0</v>
      </c>
      <c r="Z96" s="18">
        <f>COUNTIFS(Geral!AO$3:AO994,"Sim",Geral!AP$3:AP994,A96)+COUNTIFS(Geral!AO$3:AO994,"Sim",Geral!AQ$3:AQ994,A96)</f>
        <v>0</v>
      </c>
      <c r="AA96" s="19">
        <f>COUNTIFS(Geral!AR$3:AR994,"Sim",Geral!AS$3:AS994,A96)</f>
        <v>0</v>
      </c>
      <c r="AB96" s="19">
        <f>COUNTIFS(Geral!AX$3:AX994,"Sim",Geral!AY$3:AY994,A96)</f>
        <v>0</v>
      </c>
      <c r="AC96" s="20">
        <f>COUNTIFS(Geral!AT$3:AT994,"Sim",Geral!AU$3:AU994,A96)</f>
        <v>0</v>
      </c>
      <c r="AD96" s="20">
        <f>COUNTIFS(Geral!AV$3:AV994,"Sim",Geral!AW$3:AW994,A96)</f>
        <v>0</v>
      </c>
      <c r="AE96" s="19">
        <f>COUNTIFS(Geral!BC$3:BC994,"Sim",Geral!BD$3:BD994,A96)</f>
        <v>0</v>
      </c>
    </row>
    <row r="97" spans="1:31" ht="15.75" customHeight="1" x14ac:dyDescent="0.2">
      <c r="A97" s="11">
        <v>95</v>
      </c>
      <c r="B97" s="12">
        <f>COUNTIFS(Geral!R$3:R994,"Passe",Geral!A$3:A994,"Tigres",Geral!S$3:S994,A97)-G97</f>
        <v>0</v>
      </c>
      <c r="C97" s="12">
        <f>COUNTIFS(Geral!R$3:R994,"Passe",Geral!A$3:A994,"Tigres",Geral!S$3:S994,A97,Geral!X$3:X994,"Sim")</f>
        <v>0</v>
      </c>
      <c r="D97" s="12">
        <f t="shared" si="0"/>
        <v>0</v>
      </c>
      <c r="E97" s="12">
        <f>SUMIFS(Geral!S$1:S994,Geral!O$1:O994,"Passe",Geral!A$1:A994,"Tigres",Geral!P$1:P994,A97)</f>
        <v>0</v>
      </c>
      <c r="F97" s="12">
        <f>COUNTIFS(Geral!R$3:R994,"Passe",Geral!A$3:A994,"Tigres",Geral!S$3:S994,A97,Geral!V$3:V994,"Sim")</f>
        <v>0</v>
      </c>
      <c r="G97" s="12">
        <f>COUNTIFS(Geral!R$3:R994,"Passe",Geral!A$3:A994,"Tigres",Geral!S$3:S994,A97,Geral!W$3:W994,"Sim")</f>
        <v>0</v>
      </c>
      <c r="H97" s="13">
        <f>COUNTIFS(Geral!R$3:R994,"Sack",Geral!A$3:A994,"Tigres",Geral!S$3:S994,A97)</f>
        <v>0</v>
      </c>
      <c r="I97" s="13">
        <f>COUNTIFS(Geral!A$3:A994,"Tigres",Geral!Z$3:Z994,A97,Geral!Y$3:Y994,"Sim")</f>
        <v>0</v>
      </c>
      <c r="J97" s="13">
        <f>COUNTIFS(Geral!R$3:R994,"Passe",Geral!A$3:A994,"Tigres",Geral!T$3:T994,A97)</f>
        <v>0</v>
      </c>
      <c r="K97" s="12">
        <f t="shared" si="1"/>
        <v>0</v>
      </c>
      <c r="L97" s="12">
        <f>COUNTIFS(Geral!R$3:R994,"Passe",Geral!A$3:A994,"Tigres",Geral!T$3:T994,A97,Geral!X$3:X994,"Sim")</f>
        <v>0</v>
      </c>
      <c r="M97" s="12">
        <f>SUMIFS(Geral!U$3:U994,Geral!R$3:R994,"Passe",Geral!A$3:A994,"Tigres",Geral!T$3:T994,A97)</f>
        <v>0</v>
      </c>
      <c r="N97" s="12">
        <f>COUNTIFS(Geral!R$3:R994,"Passe",Geral!A$3:A994,"Tigres",Geral!T$3:T994,A97,Geral!V$3:V994,"Sim")</f>
        <v>0</v>
      </c>
      <c r="O97" s="12">
        <f>COUNTIFS(Geral!R$3:R994,"Corrida",Geral!A$3:A994,"Tigres",Geral!T$3:T994,A97)</f>
        <v>0</v>
      </c>
      <c r="P97" s="12">
        <f>SUMIFS(Geral!U$3:U994,Geral!R$3:R994,"Corrida",Geral!A$3:A994,"Tigres",Geral!T$3:T994,A97)</f>
        <v>0</v>
      </c>
      <c r="Q97" s="12">
        <f>COUNTIFS(Geral!R$3:R994,"Corrida",Geral!A$3:A994,"Tigres",Geral!T$3:T994,A97,Geral!V$3:V994,"Sim")</f>
        <v>0</v>
      </c>
      <c r="R97" s="14"/>
      <c r="S97" s="14"/>
      <c r="T97" s="15"/>
      <c r="U97" s="15"/>
      <c r="V97" s="16">
        <f>COUNTIFS(Geral!R$3:R994,"Punt",Geral!A$3:A994,"Tigres",Geral!T$3:T994,A97)</f>
        <v>0</v>
      </c>
      <c r="W97" s="17">
        <f>SUMIFS(Geral!U$3:U994,Geral!R$3:R994,"Punt",Geral!A$3:A994,"Tigres",Geral!T$3:T994,A97)</f>
        <v>0</v>
      </c>
      <c r="X97" s="18">
        <f>COUNTIFS(Geral!AL$3:AL994,"Sim",Geral!AM$3:AM994,A97)+COUNTIFS(Geral!AL$3:AL994,"Sim",Geral!AN$3:AN994,A97)</f>
        <v>0</v>
      </c>
      <c r="Y97" s="18">
        <f>COUNTIFS(Geral!AZ$3:AZ994,"Sim",Geral!BA$3:BA994,A97)+COUNTIFS(Geral!AZ$3:AZ994,"Sim",Geral!BB$3:BB994,A97)</f>
        <v>0</v>
      </c>
      <c r="Z97" s="18">
        <f>COUNTIFS(Geral!AO$3:AO994,"Sim",Geral!AP$3:AP994,A97)+COUNTIFS(Geral!AO$3:AO994,"Sim",Geral!AQ$3:AQ994,A97)</f>
        <v>0</v>
      </c>
      <c r="AA97" s="19">
        <f>COUNTIFS(Geral!AR$3:AR994,"Sim",Geral!AS$3:AS994,A97)</f>
        <v>0</v>
      </c>
      <c r="AB97" s="19">
        <f>COUNTIFS(Geral!AX$3:AX994,"Sim",Geral!AY$3:AY994,A97)</f>
        <v>0</v>
      </c>
      <c r="AC97" s="20">
        <f>COUNTIFS(Geral!AT$3:AT994,"Sim",Geral!AU$3:AU994,A97)</f>
        <v>0</v>
      </c>
      <c r="AD97" s="20">
        <f>COUNTIFS(Geral!AV$3:AV994,"Sim",Geral!AW$3:AW994,A97)</f>
        <v>0</v>
      </c>
      <c r="AE97" s="19">
        <f>COUNTIFS(Geral!BC$3:BC994,"Sim",Geral!BD$3:BD994,A97)</f>
        <v>0</v>
      </c>
    </row>
    <row r="98" spans="1:31" ht="15.75" customHeight="1" x14ac:dyDescent="0.2">
      <c r="A98" s="11">
        <v>96</v>
      </c>
      <c r="B98" s="12">
        <f>COUNTIFS(Geral!R$3:R994,"Passe",Geral!A$3:A994,"Tigres",Geral!S$3:S994,A98)-G98</f>
        <v>0</v>
      </c>
      <c r="C98" s="12">
        <f>COUNTIFS(Geral!R$3:R994,"Passe",Geral!A$3:A994,"Tigres",Geral!S$3:S994,A98,Geral!X$3:X994,"Sim")</f>
        <v>0</v>
      </c>
      <c r="D98" s="12">
        <f t="shared" si="0"/>
        <v>0</v>
      </c>
      <c r="E98" s="12">
        <f>SUMIFS(Geral!S$1:S994,Geral!O$1:O994,"Passe",Geral!A$1:A994,"Tigres",Geral!P$1:P994,A98)</f>
        <v>0</v>
      </c>
      <c r="F98" s="12">
        <f>COUNTIFS(Geral!R$3:R994,"Passe",Geral!A$3:A994,"Tigres",Geral!S$3:S994,A98,Geral!V$3:V994,"Sim")</f>
        <v>0</v>
      </c>
      <c r="G98" s="12">
        <f>COUNTIFS(Geral!R$3:R994,"Passe",Geral!A$3:A994,"Tigres",Geral!S$3:S994,A98,Geral!W$3:W994,"Sim")</f>
        <v>0</v>
      </c>
      <c r="H98" s="13">
        <f>COUNTIFS(Geral!R$3:R994,"Sack",Geral!A$3:A994,"Tigres",Geral!S$3:S994,A98)</f>
        <v>0</v>
      </c>
      <c r="I98" s="13">
        <f>COUNTIFS(Geral!A$3:A994,"Tigres",Geral!Z$3:Z994,A98,Geral!Y$3:Y994,"Sim")</f>
        <v>0</v>
      </c>
      <c r="J98" s="13">
        <f>COUNTIFS(Geral!R$3:R994,"Passe",Geral!A$3:A994,"Tigres",Geral!T$3:T994,A98)</f>
        <v>0</v>
      </c>
      <c r="K98" s="12">
        <f t="shared" si="1"/>
        <v>0</v>
      </c>
      <c r="L98" s="12">
        <f>COUNTIFS(Geral!R$3:R994,"Passe",Geral!A$3:A994,"Tigres",Geral!T$3:T994,A98,Geral!X$3:X994,"Sim")</f>
        <v>0</v>
      </c>
      <c r="M98" s="12">
        <f>SUMIFS(Geral!U$3:U994,Geral!R$3:R994,"Passe",Geral!A$3:A994,"Tigres",Geral!T$3:T994,A98)</f>
        <v>0</v>
      </c>
      <c r="N98" s="12">
        <f>COUNTIFS(Geral!R$3:R994,"Passe",Geral!A$3:A994,"Tigres",Geral!T$3:T994,A98,Geral!V$3:V994,"Sim")</f>
        <v>0</v>
      </c>
      <c r="O98" s="12">
        <f>COUNTIFS(Geral!R$3:R994,"Corrida",Geral!A$3:A994,"Tigres",Geral!T$3:T994,A98)</f>
        <v>0</v>
      </c>
      <c r="P98" s="12">
        <f>SUMIFS(Geral!U$3:U994,Geral!R$3:R994,"Corrida",Geral!A$3:A994,"Tigres",Geral!T$3:T994,A98)</f>
        <v>0</v>
      </c>
      <c r="Q98" s="12">
        <f>COUNTIFS(Geral!R$3:R994,"Corrida",Geral!A$3:A994,"Tigres",Geral!T$3:T994,A98,Geral!V$3:V994,"Sim")</f>
        <v>0</v>
      </c>
      <c r="R98" s="14"/>
      <c r="S98" s="14"/>
      <c r="T98" s="15"/>
      <c r="U98" s="15"/>
      <c r="V98" s="16">
        <f>COUNTIFS(Geral!R$3:R994,"Punt",Geral!A$3:A994,"Tigres",Geral!T$3:T994,A98)</f>
        <v>0</v>
      </c>
      <c r="W98" s="17">
        <f>SUMIFS(Geral!U$3:U994,Geral!R$3:R994,"Punt",Geral!A$3:A994,"Tigres",Geral!T$3:T994,A98)</f>
        <v>0</v>
      </c>
      <c r="X98" s="18">
        <f>COUNTIFS(Geral!AL$3:AL994,"Sim",Geral!AM$3:AM994,A98)+COUNTIFS(Geral!AL$3:AL994,"Sim",Geral!AN$3:AN994,A98)</f>
        <v>0</v>
      </c>
      <c r="Y98" s="18">
        <f>COUNTIFS(Geral!AZ$3:AZ994,"Sim",Geral!BA$3:BA994,A98)+COUNTIFS(Geral!AZ$3:AZ994,"Sim",Geral!BB$3:BB994,A98)</f>
        <v>0</v>
      </c>
      <c r="Z98" s="18">
        <f>COUNTIFS(Geral!AO$3:AO994,"Sim",Geral!AP$3:AP994,A98)+COUNTIFS(Geral!AO$3:AO994,"Sim",Geral!AQ$3:AQ994,A98)</f>
        <v>0</v>
      </c>
      <c r="AA98" s="19">
        <f>COUNTIFS(Geral!AR$3:AR994,"Sim",Geral!AS$3:AS994,A98)</f>
        <v>0</v>
      </c>
      <c r="AB98" s="19">
        <f>COUNTIFS(Geral!AX$3:AX994,"Sim",Geral!AY$3:AY994,A98)</f>
        <v>0</v>
      </c>
      <c r="AC98" s="20">
        <f>COUNTIFS(Geral!AT$3:AT994,"Sim",Geral!AU$3:AU994,A98)</f>
        <v>0</v>
      </c>
      <c r="AD98" s="20">
        <f>COUNTIFS(Geral!AV$3:AV994,"Sim",Geral!AW$3:AW994,A98)</f>
        <v>0</v>
      </c>
      <c r="AE98" s="19">
        <f>COUNTIFS(Geral!BC$3:BC994,"Sim",Geral!BD$3:BD994,A98)</f>
        <v>0</v>
      </c>
    </row>
    <row r="99" spans="1:31" ht="15.75" customHeight="1" x14ac:dyDescent="0.2">
      <c r="A99" s="11">
        <v>97</v>
      </c>
      <c r="B99" s="12">
        <f>COUNTIFS(Geral!R$3:R994,"Passe",Geral!A$3:A994,"Tigres",Geral!S$3:S994,A99)-G99</f>
        <v>0</v>
      </c>
      <c r="C99" s="12">
        <f>COUNTIFS(Geral!R$3:R994,"Passe",Geral!A$3:A994,"Tigres",Geral!S$3:S994,A99,Geral!X$3:X994,"Sim")</f>
        <v>0</v>
      </c>
      <c r="D99" s="12">
        <f t="shared" si="0"/>
        <v>0</v>
      </c>
      <c r="E99" s="12">
        <f>SUMIFS(Geral!S$1:S994,Geral!O$1:O994,"Passe",Geral!A$1:A994,"Tigres",Geral!P$1:P994,A99)</f>
        <v>0</v>
      </c>
      <c r="F99" s="12">
        <f>COUNTIFS(Geral!R$3:R994,"Passe",Geral!A$3:A994,"Tigres",Geral!S$3:S994,A99,Geral!V$3:V994,"Sim")</f>
        <v>0</v>
      </c>
      <c r="G99" s="12">
        <f>COUNTIFS(Geral!R$3:R994,"Passe",Geral!A$3:A994,"Tigres",Geral!S$3:S994,A99,Geral!W$3:W994,"Sim")</f>
        <v>0</v>
      </c>
      <c r="H99" s="13">
        <f>COUNTIFS(Geral!R$3:R994,"Sack",Geral!A$3:A994,"Tigres",Geral!S$3:S994,A99)</f>
        <v>0</v>
      </c>
      <c r="I99" s="13">
        <f>COUNTIFS(Geral!A$3:A994,"Tigres",Geral!Z$3:Z994,A99,Geral!Y$3:Y994,"Sim")</f>
        <v>0</v>
      </c>
      <c r="J99" s="13">
        <f>COUNTIFS(Geral!R$3:R994,"Passe",Geral!A$3:A994,"Tigres",Geral!T$3:T994,A99)</f>
        <v>0</v>
      </c>
      <c r="K99" s="12">
        <f t="shared" si="1"/>
        <v>0</v>
      </c>
      <c r="L99" s="12">
        <f>COUNTIFS(Geral!R$3:R994,"Passe",Geral!A$3:A994,"Tigres",Geral!T$3:T994,A99,Geral!X$3:X994,"Sim")</f>
        <v>0</v>
      </c>
      <c r="M99" s="12">
        <f>SUMIFS(Geral!U$3:U994,Geral!R$3:R994,"Passe",Geral!A$3:A994,"Tigres",Geral!T$3:T994,A99)</f>
        <v>0</v>
      </c>
      <c r="N99" s="12">
        <f>COUNTIFS(Geral!R$3:R994,"Passe",Geral!A$3:A994,"Tigres",Geral!T$3:T994,A99,Geral!V$3:V994,"Sim")</f>
        <v>0</v>
      </c>
      <c r="O99" s="12">
        <f>COUNTIFS(Geral!R$3:R994,"Corrida",Geral!A$3:A994,"Tigres",Geral!T$3:T994,A99)</f>
        <v>0</v>
      </c>
      <c r="P99" s="12">
        <f>SUMIFS(Geral!U$3:U994,Geral!R$3:R994,"Corrida",Geral!A$3:A994,"Tigres",Geral!T$3:T994,A99)</f>
        <v>0</v>
      </c>
      <c r="Q99" s="12">
        <f>COUNTIFS(Geral!R$3:R994,"Corrida",Geral!A$3:A994,"Tigres",Geral!T$3:T994,A99,Geral!V$3:V994,"Sim")</f>
        <v>0</v>
      </c>
      <c r="R99" s="14"/>
      <c r="S99" s="14"/>
      <c r="T99" s="15"/>
      <c r="U99" s="15"/>
      <c r="V99" s="16">
        <f>COUNTIFS(Geral!R$3:R994,"Punt",Geral!A$3:A994,"Tigres",Geral!T$3:T994,A99)</f>
        <v>0</v>
      </c>
      <c r="W99" s="17">
        <f>SUMIFS(Geral!U$3:U994,Geral!R$3:R994,"Punt",Geral!A$3:A994,"Tigres",Geral!T$3:T994,A99)</f>
        <v>0</v>
      </c>
      <c r="X99" s="18">
        <f>COUNTIFS(Geral!AL$3:AL994,"Sim",Geral!AM$3:AM994,A99)+COUNTIFS(Geral!AL$3:AL994,"Sim",Geral!AN$3:AN994,A99)</f>
        <v>0</v>
      </c>
      <c r="Y99" s="18">
        <f>COUNTIFS(Geral!AZ$3:AZ994,"Sim",Geral!BA$3:BA994,A99)+COUNTIFS(Geral!AZ$3:AZ994,"Sim",Geral!BB$3:BB994,A99)</f>
        <v>0</v>
      </c>
      <c r="Z99" s="18">
        <f>COUNTIFS(Geral!AO$3:AO994,"Sim",Geral!AP$3:AP994,A99)+COUNTIFS(Geral!AO$3:AO994,"Sim",Geral!AQ$3:AQ994,A99)</f>
        <v>0</v>
      </c>
      <c r="AA99" s="19">
        <f>COUNTIFS(Geral!AR$3:AR994,"Sim",Geral!AS$3:AS994,A99)</f>
        <v>0</v>
      </c>
      <c r="AB99" s="19">
        <f>COUNTIFS(Geral!AX$3:AX994,"Sim",Geral!AY$3:AY994,A99)</f>
        <v>0</v>
      </c>
      <c r="AC99" s="20">
        <f>COUNTIFS(Geral!AT$3:AT994,"Sim",Geral!AU$3:AU994,A99)</f>
        <v>0</v>
      </c>
      <c r="AD99" s="20">
        <f>COUNTIFS(Geral!AV$3:AV994,"Sim",Geral!AW$3:AW994,A99)</f>
        <v>0</v>
      </c>
      <c r="AE99" s="19">
        <f>COUNTIFS(Geral!BC$3:BC994,"Sim",Geral!BD$3:BD994,A99)</f>
        <v>0</v>
      </c>
    </row>
    <row r="100" spans="1:31" ht="15.75" customHeight="1" x14ac:dyDescent="0.2">
      <c r="A100" s="11">
        <v>98</v>
      </c>
      <c r="B100" s="12">
        <f>COUNTIFS(Geral!R$3:R994,"Passe",Geral!A$3:A994,"Tigres",Geral!S$3:S994,A100)-G100</f>
        <v>0</v>
      </c>
      <c r="C100" s="12">
        <f>COUNTIFS(Geral!R$3:R994,"Passe",Geral!A$3:A994,"Tigres",Geral!S$3:S994,A100,Geral!X$3:X994,"Sim")</f>
        <v>0</v>
      </c>
      <c r="D100" s="12">
        <f t="shared" si="0"/>
        <v>0</v>
      </c>
      <c r="E100" s="12">
        <f>SUMIFS(Geral!S$1:S994,Geral!O$1:O994,"Passe",Geral!A$1:A994,"Tigres",Geral!P$1:P994,A100)</f>
        <v>0</v>
      </c>
      <c r="F100" s="12">
        <f>COUNTIFS(Geral!R$3:R994,"Passe",Geral!A$3:A994,"Tigres",Geral!S$3:S994,A100,Geral!V$3:V994,"Sim")</f>
        <v>0</v>
      </c>
      <c r="G100" s="12">
        <f>COUNTIFS(Geral!R$3:R994,"Passe",Geral!A$3:A994,"Tigres",Geral!S$3:S994,A100,Geral!W$3:W994,"Sim")</f>
        <v>0</v>
      </c>
      <c r="H100" s="13">
        <f>COUNTIFS(Geral!R$3:R994,"Sack",Geral!A$3:A994,"Tigres",Geral!S$3:S994,A100)</f>
        <v>0</v>
      </c>
      <c r="I100" s="13">
        <f>COUNTIFS(Geral!A$3:A994,"Tigres",Geral!Z$3:Z994,A100,Geral!Y$3:Y994,"Sim")</f>
        <v>0</v>
      </c>
      <c r="J100" s="13">
        <f>COUNTIFS(Geral!R$3:R994,"Passe",Geral!A$3:A994,"Tigres",Geral!T$3:T994,A100)</f>
        <v>0</v>
      </c>
      <c r="K100" s="12">
        <f t="shared" si="1"/>
        <v>0</v>
      </c>
      <c r="L100" s="12">
        <f>COUNTIFS(Geral!R$3:R994,"Passe",Geral!A$3:A994,"Tigres",Geral!T$3:T994,A100,Geral!X$3:X994,"Sim")</f>
        <v>0</v>
      </c>
      <c r="M100" s="12">
        <f>SUMIFS(Geral!U$3:U994,Geral!R$3:R994,"Passe",Geral!A$3:A994,"Tigres",Geral!T$3:T994,A100)</f>
        <v>0</v>
      </c>
      <c r="N100" s="12">
        <f>COUNTIFS(Geral!R$3:R994,"Passe",Geral!A$3:A994,"Tigres",Geral!T$3:T994,A100,Geral!V$3:V994,"Sim")</f>
        <v>0</v>
      </c>
      <c r="O100" s="12">
        <f>COUNTIFS(Geral!R$3:R994,"Corrida",Geral!A$3:A994,"Tigres",Geral!T$3:T994,A100)</f>
        <v>0</v>
      </c>
      <c r="P100" s="12">
        <f>SUMIFS(Geral!U$3:U994,Geral!R$3:R994,"Corrida",Geral!A$3:A994,"Tigres",Geral!T$3:T994,A100)</f>
        <v>0</v>
      </c>
      <c r="Q100" s="12">
        <f>COUNTIFS(Geral!R$3:R994,"Corrida",Geral!A$3:A994,"Tigres",Geral!T$3:T994,A100,Geral!V$3:V994,"Sim")</f>
        <v>0</v>
      </c>
      <c r="R100" s="14"/>
      <c r="S100" s="14"/>
      <c r="T100" s="15"/>
      <c r="U100" s="15"/>
      <c r="V100" s="16">
        <f>COUNTIFS(Geral!R$3:R994,"Punt",Geral!A$3:A994,"Tigres",Geral!T$3:T994,A100)</f>
        <v>0</v>
      </c>
      <c r="W100" s="17">
        <f>SUMIFS(Geral!U$3:U994,Geral!R$3:R994,"Punt",Geral!A$3:A994,"Tigres",Geral!T$3:T994,A100)</f>
        <v>0</v>
      </c>
      <c r="X100" s="18">
        <f>COUNTIFS(Geral!AL$3:AL994,"Sim",Geral!AM$3:AM994,A100)+COUNTIFS(Geral!AL$3:AL994,"Sim",Geral!AN$3:AN994,A100)</f>
        <v>0</v>
      </c>
      <c r="Y100" s="18">
        <f>COUNTIFS(Geral!AZ$3:AZ994,"Sim",Geral!BA$3:BA994,A100)+COUNTIFS(Geral!AZ$3:AZ994,"Sim",Geral!BB$3:BB994,A100)</f>
        <v>0</v>
      </c>
      <c r="Z100" s="18">
        <f>COUNTIFS(Geral!AO$3:AO994,"Sim",Geral!AP$3:AP994,A100)+COUNTIFS(Geral!AO$3:AO994,"Sim",Geral!AQ$3:AQ994,A100)</f>
        <v>0</v>
      </c>
      <c r="AA100" s="19">
        <f>COUNTIFS(Geral!AR$3:AR994,"Sim",Geral!AS$3:AS994,A100)</f>
        <v>0</v>
      </c>
      <c r="AB100" s="19">
        <f>COUNTIFS(Geral!AX$3:AX994,"Sim",Geral!AY$3:AY994,A100)</f>
        <v>0</v>
      </c>
      <c r="AC100" s="20">
        <f>COUNTIFS(Geral!AT$3:AT994,"Sim",Geral!AU$3:AU994,A100)</f>
        <v>0</v>
      </c>
      <c r="AD100" s="20">
        <f>COUNTIFS(Geral!AV$3:AV994,"Sim",Geral!AW$3:AW994,A100)</f>
        <v>0</v>
      </c>
      <c r="AE100" s="19">
        <f>COUNTIFS(Geral!BC$3:BC994,"Sim",Geral!BD$3:BD994,A100)</f>
        <v>0</v>
      </c>
    </row>
    <row r="101" spans="1:31" ht="15.75" customHeight="1" x14ac:dyDescent="0.2">
      <c r="A101" s="11">
        <v>99</v>
      </c>
      <c r="B101" s="12">
        <f>COUNTIFS(Geral!R$3:R994,"Passe",Geral!A$3:A994,"Tigres",Geral!S$3:S994,A101)-G101</f>
        <v>0</v>
      </c>
      <c r="C101" s="12">
        <f>COUNTIFS(Geral!R$3:R994,"Passe",Geral!A$3:A994,"Tigres",Geral!S$3:S994,A101,Geral!X$3:X994,"Sim")</f>
        <v>0</v>
      </c>
      <c r="D101" s="12">
        <f t="shared" si="0"/>
        <v>0</v>
      </c>
      <c r="E101" s="12">
        <f>SUMIFS(Geral!S$1:S994,Geral!O$1:O994,"Passe",Geral!A$1:A994,"Tigres",Geral!P$1:P994,A101)</f>
        <v>0</v>
      </c>
      <c r="F101" s="12">
        <f>COUNTIFS(Geral!R$3:R994,"Passe",Geral!A$3:A994,"Tigres",Geral!S$3:S994,A101,Geral!V$3:V994,"Sim")</f>
        <v>0</v>
      </c>
      <c r="G101" s="12">
        <f>COUNTIFS(Geral!R$3:R994,"Passe",Geral!A$3:A994,"Tigres",Geral!S$3:S994,A101,Geral!W$3:W994,"Sim")</f>
        <v>0</v>
      </c>
      <c r="H101" s="13">
        <f>COUNTIFS(Geral!R$3:R994,"Sack",Geral!A$3:A994,"Tigres",Geral!S$3:S994,A101)</f>
        <v>0</v>
      </c>
      <c r="I101" s="13">
        <f>COUNTIFS(Geral!A$3:A994,"Tigres",Geral!Z$3:Z994,A101,Geral!Y$3:Y994,"Sim")</f>
        <v>0</v>
      </c>
      <c r="J101" s="13">
        <f>COUNTIFS(Geral!R$3:R994,"Passe",Geral!A$3:A994,"Tigres",Geral!T$3:T994,A101)</f>
        <v>0</v>
      </c>
      <c r="K101" s="12">
        <f t="shared" si="1"/>
        <v>0</v>
      </c>
      <c r="L101" s="12">
        <f>COUNTIFS(Geral!R$3:R994,"Passe",Geral!A$3:A994,"Tigres",Geral!T$3:T994,A101,Geral!X$3:X994,"Sim")</f>
        <v>0</v>
      </c>
      <c r="M101" s="12">
        <f>SUMIFS(Geral!U$3:U994,Geral!R$3:R994,"Passe",Geral!A$3:A994,"Tigres",Geral!T$3:T994,A101)</f>
        <v>0</v>
      </c>
      <c r="N101" s="12">
        <f>COUNTIFS(Geral!R$3:R994,"Passe",Geral!A$3:A994,"Tigres",Geral!T$3:T994,A101,Geral!V$3:V994,"Sim")</f>
        <v>0</v>
      </c>
      <c r="O101" s="12">
        <f>COUNTIFS(Geral!R$3:R994,"Corrida",Geral!A$3:A994,"Tigres",Geral!T$3:T994,A101)</f>
        <v>0</v>
      </c>
      <c r="P101" s="12">
        <f>SUMIFS(Geral!U$3:U994,Geral!R$3:R994,"Corrida",Geral!A$3:A994,"Tigres",Geral!T$3:T994,A101)</f>
        <v>0</v>
      </c>
      <c r="Q101" s="12">
        <f>COUNTIFS(Geral!R$3:R994,"Corrida",Geral!A$3:A994,"Tigres",Geral!T$3:T994,A101,Geral!V$3:V994,"Sim")</f>
        <v>0</v>
      </c>
      <c r="R101" s="14"/>
      <c r="S101" s="14"/>
      <c r="T101" s="15"/>
      <c r="U101" s="15"/>
      <c r="V101" s="16">
        <f>COUNTIFS(Geral!R$3:R994,"Punt",Geral!A$3:A994,"Tigres",Geral!T$3:T994,A101)</f>
        <v>0</v>
      </c>
      <c r="W101" s="17">
        <f>SUMIFS(Geral!U$3:U994,Geral!R$3:R994,"Punt",Geral!A$3:A994,"Tigres",Geral!T$3:T994,A101)</f>
        <v>0</v>
      </c>
      <c r="X101" s="18">
        <f>COUNTIFS(Geral!AL$3:AL994,"Sim",Geral!AM$3:AM994,A101)+COUNTIFS(Geral!AL$3:AL994,"Sim",Geral!AN$3:AN994,A101)</f>
        <v>0</v>
      </c>
      <c r="Y101" s="18">
        <f>COUNTIFS(Geral!AZ$3:AZ994,"Sim",Geral!BA$3:BA994,A101)+COUNTIFS(Geral!AZ$3:AZ994,"Sim",Geral!BB$3:BB994,A101)</f>
        <v>1</v>
      </c>
      <c r="Z101" s="18">
        <f>COUNTIFS(Geral!AO$3:AO994,"Sim",Geral!AP$3:AP994,A101)+COUNTIFS(Geral!AO$3:AO994,"Sim",Geral!AQ$3:AQ994,A101)</f>
        <v>0</v>
      </c>
      <c r="AA101" s="19">
        <f>COUNTIFS(Geral!AR$3:AR994,"Sim",Geral!AS$3:AS994,A101)</f>
        <v>0</v>
      </c>
      <c r="AB101" s="19">
        <f>COUNTIFS(Geral!AX$3:AX994,"Sim",Geral!AY$3:AY994,A101)</f>
        <v>0</v>
      </c>
      <c r="AC101" s="20">
        <f>COUNTIFS(Geral!AT$3:AT994,"Sim",Geral!AU$3:AU994,A101)</f>
        <v>0</v>
      </c>
      <c r="AD101" s="20">
        <f>COUNTIFS(Geral!AV$3:AV994,"Sim",Geral!AW$3:AW994,A101)</f>
        <v>0</v>
      </c>
      <c r="AE101" s="19">
        <f>COUNTIFS(Geral!BC$3:BC994,"Sim",Geral!BD$3:BD994,A101)</f>
        <v>0</v>
      </c>
    </row>
    <row r="102" spans="1:31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5.75" customHeight="1" x14ac:dyDescent="0.2"/>
    <row r="303" spans="1:31" ht="15.75" customHeight="1" x14ac:dyDescent="0.2"/>
    <row r="304" spans="1:31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selection activeCell="D2" sqref="D2"/>
    </sheetView>
  </sheetViews>
  <sheetFormatPr defaultColWidth="12.5703125" defaultRowHeight="15" customHeight="1" x14ac:dyDescent="0.2"/>
  <sheetData>
    <row r="1" spans="1:5" ht="15.75" customHeight="1" x14ac:dyDescent="0.2">
      <c r="A1" s="21" t="s">
        <v>10</v>
      </c>
      <c r="B1" s="21" t="s">
        <v>90</v>
      </c>
      <c r="C1" s="21" t="s">
        <v>91</v>
      </c>
      <c r="D1" s="21" t="s">
        <v>92</v>
      </c>
      <c r="E1" s="21" t="s">
        <v>93</v>
      </c>
    </row>
    <row r="2" spans="1:5" ht="15.75" customHeight="1" x14ac:dyDescent="0.2">
      <c r="A2" s="23" t="s">
        <v>95</v>
      </c>
      <c r="B2" s="21" t="s">
        <v>94</v>
      </c>
      <c r="C2" s="23" t="s">
        <v>96</v>
      </c>
      <c r="D2" s="23" t="s">
        <v>97</v>
      </c>
      <c r="E2" s="21">
        <v>2023</v>
      </c>
    </row>
    <row r="3" spans="1:5" ht="15.75" customHeight="1" x14ac:dyDescent="0.2">
      <c r="A3" s="22"/>
    </row>
    <row r="4" spans="1:5" ht="15.75" customHeight="1" x14ac:dyDescent="0.2">
      <c r="A4" s="22"/>
    </row>
    <row r="5" spans="1:5" ht="15.75" customHeight="1" x14ac:dyDescent="0.2">
      <c r="A5" s="22"/>
    </row>
    <row r="6" spans="1:5" ht="15.75" customHeight="1" x14ac:dyDescent="0.2">
      <c r="A6" s="22"/>
    </row>
    <row r="7" spans="1:5" ht="15.75" customHeight="1" x14ac:dyDescent="0.2">
      <c r="A7" s="22"/>
    </row>
    <row r="8" spans="1:5" ht="15.75" customHeight="1" x14ac:dyDescent="0.2">
      <c r="A8" s="22"/>
    </row>
    <row r="9" spans="1:5" ht="15.75" customHeight="1" x14ac:dyDescent="0.2">
      <c r="A9" s="22"/>
    </row>
    <row r="10" spans="1:5" ht="15.75" customHeight="1" x14ac:dyDescent="0.2">
      <c r="A10" s="22"/>
    </row>
    <row r="11" spans="1:5" ht="15.75" customHeight="1" x14ac:dyDescent="0.2">
      <c r="A11" s="22"/>
    </row>
    <row r="12" spans="1:5" ht="15.75" customHeight="1" x14ac:dyDescent="0.2">
      <c r="A12" s="22"/>
    </row>
    <row r="13" spans="1:5" ht="15.75" customHeight="1" x14ac:dyDescent="0.2">
      <c r="A13" s="22"/>
    </row>
    <row r="14" spans="1:5" ht="15.75" customHeight="1" x14ac:dyDescent="0.2">
      <c r="A14" s="22"/>
    </row>
    <row r="15" spans="1:5" ht="15.75" customHeight="1" x14ac:dyDescent="0.2">
      <c r="A15" s="22"/>
    </row>
    <row r="16" spans="1:5" ht="15.75" customHeight="1" x14ac:dyDescent="0.2">
      <c r="A16" s="22"/>
    </row>
    <row r="17" spans="1:1" ht="15.75" customHeight="1" x14ac:dyDescent="0.2">
      <c r="A17" s="22"/>
    </row>
    <row r="18" spans="1:1" ht="15.75" customHeight="1" x14ac:dyDescent="0.2">
      <c r="A18" s="22"/>
    </row>
    <row r="19" spans="1:1" ht="15.75" customHeight="1" x14ac:dyDescent="0.2">
      <c r="A19" s="22"/>
    </row>
    <row r="20" spans="1:1" ht="15.75" customHeight="1" x14ac:dyDescent="0.2">
      <c r="A20" s="22"/>
    </row>
    <row r="21" spans="1:1" ht="15.75" customHeight="1" x14ac:dyDescent="0.2">
      <c r="A21" s="22"/>
    </row>
    <row r="22" spans="1:1" ht="15.75" customHeight="1" x14ac:dyDescent="0.2">
      <c r="A22" s="22"/>
    </row>
    <row r="23" spans="1:1" ht="15.75" customHeight="1" x14ac:dyDescent="0.2">
      <c r="A23" s="22"/>
    </row>
    <row r="24" spans="1:1" ht="15.75" customHeight="1" x14ac:dyDescent="0.2">
      <c r="A24" s="22"/>
    </row>
    <row r="25" spans="1:1" ht="15.75" customHeight="1" x14ac:dyDescent="0.2">
      <c r="A25" s="22"/>
    </row>
    <row r="26" spans="1:1" ht="15.75" customHeight="1" x14ac:dyDescent="0.2">
      <c r="A26" s="22"/>
    </row>
    <row r="27" spans="1:1" ht="15.75" customHeight="1" x14ac:dyDescent="0.2">
      <c r="A27" s="22"/>
    </row>
    <row r="28" spans="1:1" ht="15.75" customHeight="1" x14ac:dyDescent="0.2">
      <c r="A28" s="22"/>
    </row>
    <row r="29" spans="1:1" ht="15.75" customHeight="1" x14ac:dyDescent="0.2">
      <c r="A29" s="22"/>
    </row>
    <row r="30" spans="1:1" ht="15.75" customHeight="1" x14ac:dyDescent="0.2">
      <c r="A30" s="22"/>
    </row>
    <row r="31" spans="1:1" ht="15.75" customHeight="1" x14ac:dyDescent="0.2">
      <c r="A31" s="22"/>
    </row>
    <row r="32" spans="1:1" ht="15.75" customHeight="1" x14ac:dyDescent="0.2">
      <c r="A32" s="22"/>
    </row>
    <row r="33" spans="1:1" ht="15.75" customHeight="1" x14ac:dyDescent="0.2">
      <c r="A33" s="22"/>
    </row>
    <row r="34" spans="1:1" ht="15.75" customHeight="1" x14ac:dyDescent="0.2">
      <c r="A34" s="22"/>
    </row>
    <row r="35" spans="1:1" ht="15.75" customHeight="1" x14ac:dyDescent="0.2">
      <c r="A35" s="22"/>
    </row>
    <row r="36" spans="1:1" ht="15.75" customHeight="1" x14ac:dyDescent="0.2">
      <c r="A36" s="22"/>
    </row>
    <row r="37" spans="1:1" ht="15.75" customHeight="1" x14ac:dyDescent="0.2">
      <c r="A37" s="22"/>
    </row>
    <row r="38" spans="1:1" ht="15.75" customHeight="1" x14ac:dyDescent="0.2">
      <c r="A38" s="22"/>
    </row>
    <row r="39" spans="1:1" ht="15.75" customHeight="1" x14ac:dyDescent="0.2">
      <c r="A39" s="22"/>
    </row>
    <row r="40" spans="1:1" ht="15.75" customHeight="1" x14ac:dyDescent="0.2">
      <c r="A40" s="22"/>
    </row>
    <row r="41" spans="1:1" ht="15.75" customHeight="1" x14ac:dyDescent="0.2">
      <c r="A41" s="22"/>
    </row>
    <row r="42" spans="1:1" ht="15.75" customHeight="1" x14ac:dyDescent="0.2">
      <c r="A42" s="22"/>
    </row>
    <row r="43" spans="1:1" ht="15.75" customHeight="1" x14ac:dyDescent="0.2">
      <c r="A43" s="22"/>
    </row>
    <row r="44" spans="1:1" ht="15.75" customHeight="1" x14ac:dyDescent="0.2">
      <c r="A44" s="22"/>
    </row>
    <row r="45" spans="1:1" ht="15.75" customHeight="1" x14ac:dyDescent="0.2">
      <c r="A45" s="22"/>
    </row>
    <row r="46" spans="1:1" ht="15.75" customHeight="1" x14ac:dyDescent="0.2">
      <c r="A46" s="22"/>
    </row>
    <row r="47" spans="1:1" ht="15.75" customHeight="1" x14ac:dyDescent="0.2">
      <c r="A47" s="22"/>
    </row>
    <row r="48" spans="1:1" ht="15.75" customHeight="1" x14ac:dyDescent="0.2">
      <c r="A48" s="22"/>
    </row>
    <row r="49" spans="1:1" ht="15.75" customHeight="1" x14ac:dyDescent="0.2">
      <c r="A49" s="22"/>
    </row>
    <row r="50" spans="1:1" ht="15.75" customHeight="1" x14ac:dyDescent="0.2">
      <c r="A50" s="22"/>
    </row>
    <row r="51" spans="1:1" ht="15.75" customHeight="1" x14ac:dyDescent="0.2">
      <c r="A51" s="22"/>
    </row>
    <row r="52" spans="1:1" ht="15.75" customHeight="1" x14ac:dyDescent="0.2">
      <c r="A52" s="22"/>
    </row>
    <row r="53" spans="1:1" ht="15.75" customHeight="1" x14ac:dyDescent="0.2">
      <c r="A53" s="22"/>
    </row>
    <row r="54" spans="1:1" ht="15.75" customHeight="1" x14ac:dyDescent="0.2">
      <c r="A54" s="22"/>
    </row>
    <row r="55" spans="1:1" ht="15.75" customHeight="1" x14ac:dyDescent="0.2">
      <c r="A55" s="22"/>
    </row>
    <row r="56" spans="1:1" ht="15.75" customHeight="1" x14ac:dyDescent="0.2">
      <c r="A56" s="22"/>
    </row>
    <row r="57" spans="1:1" ht="15.75" customHeight="1" x14ac:dyDescent="0.2">
      <c r="A57" s="22"/>
    </row>
    <row r="58" spans="1:1" ht="15.75" customHeight="1" x14ac:dyDescent="0.2">
      <c r="A58" s="22"/>
    </row>
    <row r="59" spans="1:1" ht="15.75" customHeight="1" x14ac:dyDescent="0.2">
      <c r="A59" s="22"/>
    </row>
    <row r="60" spans="1:1" ht="15.75" customHeight="1" x14ac:dyDescent="0.2">
      <c r="A60" s="22"/>
    </row>
    <row r="61" spans="1:1" ht="15.75" customHeight="1" x14ac:dyDescent="0.2">
      <c r="A61" s="22"/>
    </row>
    <row r="62" spans="1:1" ht="15.75" customHeight="1" x14ac:dyDescent="0.2">
      <c r="A62" s="22"/>
    </row>
    <row r="63" spans="1:1" ht="15.75" customHeight="1" x14ac:dyDescent="0.2">
      <c r="A63" s="22"/>
    </row>
    <row r="64" spans="1:1" ht="15.75" customHeight="1" x14ac:dyDescent="0.2">
      <c r="A64" s="22"/>
    </row>
    <row r="65" spans="1:1" ht="15.75" customHeight="1" x14ac:dyDescent="0.2">
      <c r="A65" s="22"/>
    </row>
    <row r="66" spans="1:1" ht="15.75" customHeight="1" x14ac:dyDescent="0.2">
      <c r="A66" s="22"/>
    </row>
    <row r="67" spans="1:1" ht="15.75" customHeight="1" x14ac:dyDescent="0.2">
      <c r="A67" s="22"/>
    </row>
    <row r="68" spans="1:1" ht="15.75" customHeight="1" x14ac:dyDescent="0.2">
      <c r="A68" s="22"/>
    </row>
    <row r="69" spans="1:1" ht="15.75" customHeight="1" x14ac:dyDescent="0.2">
      <c r="A69" s="22"/>
    </row>
    <row r="70" spans="1:1" ht="15.75" customHeight="1" x14ac:dyDescent="0.2">
      <c r="A70" s="22"/>
    </row>
    <row r="71" spans="1:1" ht="15.75" customHeight="1" x14ac:dyDescent="0.2">
      <c r="A71" s="22"/>
    </row>
    <row r="72" spans="1:1" ht="15.75" customHeight="1" x14ac:dyDescent="0.2">
      <c r="A72" s="22"/>
    </row>
    <row r="73" spans="1:1" ht="15.75" customHeight="1" x14ac:dyDescent="0.2">
      <c r="A73" s="22"/>
    </row>
    <row r="74" spans="1:1" ht="15.75" customHeight="1" x14ac:dyDescent="0.2">
      <c r="A74" s="22"/>
    </row>
    <row r="75" spans="1:1" ht="15.75" customHeight="1" x14ac:dyDescent="0.2">
      <c r="A75" s="22"/>
    </row>
    <row r="76" spans="1:1" ht="15.75" customHeight="1" x14ac:dyDescent="0.2">
      <c r="A76" s="22"/>
    </row>
    <row r="77" spans="1:1" ht="15.75" customHeight="1" x14ac:dyDescent="0.2">
      <c r="A77" s="22"/>
    </row>
    <row r="78" spans="1:1" ht="15.75" customHeight="1" x14ac:dyDescent="0.2">
      <c r="A78" s="22"/>
    </row>
    <row r="79" spans="1:1" ht="15.75" customHeight="1" x14ac:dyDescent="0.2">
      <c r="A79" s="22"/>
    </row>
    <row r="80" spans="1:1" ht="15.75" customHeight="1" x14ac:dyDescent="0.2">
      <c r="A80" s="22"/>
    </row>
    <row r="81" spans="1:1" ht="15.75" customHeight="1" x14ac:dyDescent="0.2">
      <c r="A81" s="22"/>
    </row>
    <row r="82" spans="1:1" ht="15.75" customHeight="1" x14ac:dyDescent="0.2">
      <c r="A82" s="22"/>
    </row>
    <row r="83" spans="1:1" ht="15.75" customHeight="1" x14ac:dyDescent="0.2">
      <c r="A83" s="22"/>
    </row>
    <row r="84" spans="1:1" ht="15.75" customHeight="1" x14ac:dyDescent="0.2">
      <c r="A84" s="22"/>
    </row>
    <row r="85" spans="1:1" ht="15.75" customHeight="1" x14ac:dyDescent="0.2">
      <c r="A85" s="22"/>
    </row>
    <row r="86" spans="1:1" ht="15.75" customHeight="1" x14ac:dyDescent="0.2">
      <c r="A86" s="22"/>
    </row>
    <row r="87" spans="1:1" ht="15.75" customHeight="1" x14ac:dyDescent="0.2">
      <c r="A87" s="22"/>
    </row>
    <row r="88" spans="1:1" ht="15.75" customHeight="1" x14ac:dyDescent="0.2">
      <c r="A88" s="22"/>
    </row>
    <row r="89" spans="1:1" ht="15.75" customHeight="1" x14ac:dyDescent="0.2">
      <c r="A89" s="22"/>
    </row>
    <row r="90" spans="1:1" ht="15.75" customHeight="1" x14ac:dyDescent="0.2">
      <c r="A90" s="22"/>
    </row>
    <row r="91" spans="1:1" ht="15.75" customHeight="1" x14ac:dyDescent="0.2">
      <c r="A91" s="22"/>
    </row>
    <row r="92" spans="1:1" ht="15.75" customHeight="1" x14ac:dyDescent="0.2">
      <c r="A92" s="22"/>
    </row>
    <row r="93" spans="1:1" ht="15.75" customHeight="1" x14ac:dyDescent="0.2">
      <c r="A93" s="22"/>
    </row>
    <row r="94" spans="1:1" ht="15.75" customHeight="1" x14ac:dyDescent="0.2">
      <c r="A94" s="22"/>
    </row>
    <row r="95" spans="1:1" ht="15.75" customHeight="1" x14ac:dyDescent="0.2">
      <c r="A95" s="22"/>
    </row>
    <row r="96" spans="1:1" ht="15.75" customHeight="1" x14ac:dyDescent="0.2">
      <c r="A96" s="22"/>
    </row>
    <row r="97" spans="1:1" ht="15.75" customHeight="1" x14ac:dyDescent="0.2">
      <c r="A97" s="22"/>
    </row>
    <row r="98" spans="1:1" ht="15.75" customHeight="1" x14ac:dyDescent="0.2">
      <c r="A98" s="22"/>
    </row>
    <row r="99" spans="1:1" ht="15.75" customHeight="1" x14ac:dyDescent="0.2">
      <c r="A99" s="22"/>
    </row>
    <row r="100" spans="1:1" ht="15.75" customHeight="1" x14ac:dyDescent="0.2">
      <c r="A100" s="22"/>
    </row>
    <row r="101" spans="1:1" ht="15.75" customHeight="1" x14ac:dyDescent="0.2">
      <c r="A101" s="22"/>
    </row>
    <row r="102" spans="1:1" ht="15.75" customHeight="1" x14ac:dyDescent="0.2">
      <c r="A102" s="22"/>
    </row>
    <row r="103" spans="1:1" ht="15.75" customHeight="1" x14ac:dyDescent="0.2">
      <c r="A103" s="22"/>
    </row>
    <row r="104" spans="1:1" ht="15.75" customHeight="1" x14ac:dyDescent="0.2">
      <c r="A104" s="22"/>
    </row>
    <row r="105" spans="1:1" ht="15.75" customHeight="1" x14ac:dyDescent="0.2">
      <c r="A105" s="22"/>
    </row>
    <row r="106" spans="1:1" ht="15.75" customHeight="1" x14ac:dyDescent="0.2">
      <c r="A106" s="22"/>
    </row>
    <row r="107" spans="1:1" ht="15.75" customHeight="1" x14ac:dyDescent="0.2">
      <c r="A107" s="22"/>
    </row>
    <row r="108" spans="1:1" ht="15.75" customHeight="1" x14ac:dyDescent="0.2">
      <c r="A108" s="22"/>
    </row>
    <row r="109" spans="1:1" ht="15.75" customHeight="1" x14ac:dyDescent="0.2">
      <c r="A109" s="22"/>
    </row>
    <row r="110" spans="1:1" ht="15.75" customHeight="1" x14ac:dyDescent="0.2">
      <c r="A110" s="22"/>
    </row>
    <row r="111" spans="1:1" ht="15.75" customHeight="1" x14ac:dyDescent="0.2">
      <c r="A111" s="22"/>
    </row>
    <row r="112" spans="1:1" ht="15.75" customHeight="1" x14ac:dyDescent="0.2">
      <c r="A112" s="22"/>
    </row>
    <row r="113" spans="1:1" ht="15.75" customHeight="1" x14ac:dyDescent="0.2">
      <c r="A113" s="22"/>
    </row>
    <row r="114" spans="1:1" ht="15.75" customHeight="1" x14ac:dyDescent="0.2">
      <c r="A114" s="22"/>
    </row>
    <row r="115" spans="1:1" ht="15.75" customHeight="1" x14ac:dyDescent="0.2">
      <c r="A115" s="22"/>
    </row>
    <row r="116" spans="1:1" ht="15.75" customHeight="1" x14ac:dyDescent="0.2">
      <c r="A116" s="22"/>
    </row>
    <row r="117" spans="1:1" ht="15.75" customHeight="1" x14ac:dyDescent="0.2">
      <c r="A117" s="22"/>
    </row>
    <row r="118" spans="1:1" ht="15.75" customHeight="1" x14ac:dyDescent="0.2">
      <c r="A118" s="22"/>
    </row>
    <row r="119" spans="1:1" ht="15.75" customHeight="1" x14ac:dyDescent="0.2">
      <c r="A119" s="22"/>
    </row>
    <row r="120" spans="1:1" ht="15.75" customHeight="1" x14ac:dyDescent="0.2">
      <c r="A120" s="22"/>
    </row>
    <row r="121" spans="1:1" ht="15.75" customHeight="1" x14ac:dyDescent="0.2">
      <c r="A121" s="22"/>
    </row>
    <row r="122" spans="1:1" ht="15.75" customHeight="1" x14ac:dyDescent="0.2">
      <c r="A122" s="22"/>
    </row>
    <row r="123" spans="1:1" ht="15.75" customHeight="1" x14ac:dyDescent="0.2">
      <c r="A123" s="22"/>
    </row>
    <row r="124" spans="1:1" ht="15.75" customHeight="1" x14ac:dyDescent="0.2">
      <c r="A124" s="22"/>
    </row>
    <row r="125" spans="1:1" ht="15.75" customHeight="1" x14ac:dyDescent="0.2">
      <c r="A125" s="22"/>
    </row>
    <row r="126" spans="1:1" ht="15.75" customHeight="1" x14ac:dyDescent="0.2">
      <c r="A126" s="22"/>
    </row>
    <row r="127" spans="1:1" ht="15.75" customHeight="1" x14ac:dyDescent="0.2">
      <c r="A127" s="22"/>
    </row>
    <row r="128" spans="1:1" ht="15.75" customHeight="1" x14ac:dyDescent="0.2">
      <c r="A128" s="22"/>
    </row>
    <row r="129" spans="1:1" ht="15.75" customHeight="1" x14ac:dyDescent="0.2">
      <c r="A129" s="22"/>
    </row>
    <row r="130" spans="1:1" ht="15.75" customHeight="1" x14ac:dyDescent="0.2">
      <c r="A130" s="22"/>
    </row>
    <row r="131" spans="1:1" ht="15.75" customHeight="1" x14ac:dyDescent="0.2">
      <c r="A131" s="22"/>
    </row>
    <row r="132" spans="1:1" ht="15.75" customHeight="1" x14ac:dyDescent="0.2">
      <c r="A132" s="22"/>
    </row>
    <row r="133" spans="1:1" ht="15.75" customHeight="1" x14ac:dyDescent="0.2">
      <c r="A133" s="22"/>
    </row>
    <row r="134" spans="1:1" ht="15.75" customHeight="1" x14ac:dyDescent="0.2">
      <c r="A134" s="22"/>
    </row>
    <row r="135" spans="1:1" ht="15.75" customHeight="1" x14ac:dyDescent="0.2">
      <c r="A135" s="22"/>
    </row>
    <row r="136" spans="1:1" ht="15.75" customHeight="1" x14ac:dyDescent="0.2">
      <c r="A136" s="22"/>
    </row>
    <row r="137" spans="1:1" ht="15.75" customHeight="1" x14ac:dyDescent="0.2">
      <c r="A137" s="22"/>
    </row>
    <row r="138" spans="1:1" ht="15.75" customHeight="1" x14ac:dyDescent="0.2">
      <c r="A138" s="22"/>
    </row>
    <row r="139" spans="1:1" ht="15.75" customHeight="1" x14ac:dyDescent="0.2">
      <c r="A139" s="22"/>
    </row>
    <row r="140" spans="1:1" ht="15.75" customHeight="1" x14ac:dyDescent="0.2">
      <c r="A140" s="22"/>
    </row>
    <row r="141" spans="1:1" ht="15.75" customHeight="1" x14ac:dyDescent="0.2">
      <c r="A141" s="22"/>
    </row>
    <row r="142" spans="1:1" ht="15.75" customHeight="1" x14ac:dyDescent="0.2">
      <c r="A142" s="22"/>
    </row>
    <row r="143" spans="1:1" ht="15.75" customHeight="1" x14ac:dyDescent="0.2">
      <c r="A143" s="22"/>
    </row>
    <row r="144" spans="1:1" ht="15.75" customHeight="1" x14ac:dyDescent="0.2">
      <c r="A144" s="22"/>
    </row>
    <row r="145" spans="1:1" ht="15.75" customHeight="1" x14ac:dyDescent="0.2">
      <c r="A145" s="22"/>
    </row>
    <row r="146" spans="1:1" ht="15.75" customHeight="1" x14ac:dyDescent="0.2">
      <c r="A146" s="22"/>
    </row>
    <row r="147" spans="1:1" ht="15.75" customHeight="1" x14ac:dyDescent="0.2">
      <c r="A147" s="22"/>
    </row>
    <row r="148" spans="1:1" ht="15.75" customHeight="1" x14ac:dyDescent="0.2">
      <c r="A148" s="22"/>
    </row>
    <row r="149" spans="1:1" ht="15.75" customHeight="1" x14ac:dyDescent="0.2">
      <c r="A149" s="22"/>
    </row>
    <row r="150" spans="1:1" ht="15.75" customHeight="1" x14ac:dyDescent="0.2">
      <c r="A150" s="22"/>
    </row>
    <row r="151" spans="1:1" ht="15.75" customHeight="1" x14ac:dyDescent="0.2">
      <c r="A151" s="22"/>
    </row>
    <row r="152" spans="1:1" ht="15.75" customHeight="1" x14ac:dyDescent="0.2">
      <c r="A152" s="22"/>
    </row>
    <row r="153" spans="1:1" ht="15.75" customHeight="1" x14ac:dyDescent="0.2">
      <c r="A153" s="22"/>
    </row>
    <row r="154" spans="1:1" ht="15.75" customHeight="1" x14ac:dyDescent="0.2">
      <c r="A154" s="22"/>
    </row>
    <row r="155" spans="1:1" ht="15.75" customHeight="1" x14ac:dyDescent="0.2">
      <c r="A155" s="22"/>
    </row>
    <row r="156" spans="1:1" ht="15.75" customHeight="1" x14ac:dyDescent="0.2">
      <c r="A156" s="22"/>
    </row>
    <row r="157" spans="1:1" ht="15.75" customHeight="1" x14ac:dyDescent="0.2">
      <c r="A157" s="22"/>
    </row>
    <row r="158" spans="1:1" ht="15.75" customHeight="1" x14ac:dyDescent="0.2">
      <c r="A158" s="22"/>
    </row>
    <row r="159" spans="1:1" ht="15.75" customHeight="1" x14ac:dyDescent="0.2">
      <c r="A159" s="22"/>
    </row>
    <row r="160" spans="1:1" ht="15.75" customHeight="1" x14ac:dyDescent="0.2">
      <c r="A160" s="22"/>
    </row>
    <row r="161" spans="1:1" ht="15.75" customHeight="1" x14ac:dyDescent="0.2">
      <c r="A161" s="22"/>
    </row>
    <row r="162" spans="1:1" ht="15.75" customHeight="1" x14ac:dyDescent="0.2">
      <c r="A162" s="22"/>
    </row>
    <row r="163" spans="1:1" ht="15.75" customHeight="1" x14ac:dyDescent="0.2">
      <c r="A163" s="22"/>
    </row>
    <row r="164" spans="1:1" ht="15.75" customHeight="1" x14ac:dyDescent="0.2">
      <c r="A164" s="22"/>
    </row>
    <row r="165" spans="1:1" ht="15.75" customHeight="1" x14ac:dyDescent="0.2">
      <c r="A165" s="22"/>
    </row>
    <row r="166" spans="1:1" ht="15.75" customHeight="1" x14ac:dyDescent="0.2">
      <c r="A166" s="22"/>
    </row>
    <row r="167" spans="1:1" ht="15.75" customHeight="1" x14ac:dyDescent="0.2">
      <c r="A167" s="22"/>
    </row>
    <row r="168" spans="1:1" ht="15.75" customHeight="1" x14ac:dyDescent="0.2">
      <c r="A168" s="22"/>
    </row>
    <row r="169" spans="1:1" ht="15.75" customHeight="1" x14ac:dyDescent="0.2">
      <c r="A169" s="22"/>
    </row>
    <row r="170" spans="1:1" ht="15.75" customHeight="1" x14ac:dyDescent="0.2">
      <c r="A170" s="22"/>
    </row>
    <row r="171" spans="1:1" ht="15.75" customHeight="1" x14ac:dyDescent="0.2">
      <c r="A171" s="22"/>
    </row>
    <row r="172" spans="1:1" ht="15.75" customHeight="1" x14ac:dyDescent="0.2">
      <c r="A172" s="22"/>
    </row>
    <row r="173" spans="1:1" ht="15.75" customHeight="1" x14ac:dyDescent="0.2">
      <c r="A173" s="22"/>
    </row>
    <row r="174" spans="1:1" ht="15.75" customHeight="1" x14ac:dyDescent="0.2">
      <c r="A174" s="22"/>
    </row>
    <row r="175" spans="1:1" ht="15.75" customHeight="1" x14ac:dyDescent="0.2">
      <c r="A175" s="22"/>
    </row>
    <row r="176" spans="1:1" ht="15.75" customHeight="1" x14ac:dyDescent="0.2">
      <c r="A176" s="22"/>
    </row>
    <row r="177" spans="1:1" ht="15.75" customHeight="1" x14ac:dyDescent="0.2">
      <c r="A177" s="22"/>
    </row>
    <row r="178" spans="1:1" ht="15.75" customHeight="1" x14ac:dyDescent="0.2">
      <c r="A178" s="22"/>
    </row>
    <row r="179" spans="1:1" ht="15.75" customHeight="1" x14ac:dyDescent="0.2">
      <c r="A179" s="22"/>
    </row>
    <row r="180" spans="1:1" ht="15.75" customHeight="1" x14ac:dyDescent="0.2">
      <c r="A180" s="22"/>
    </row>
    <row r="181" spans="1:1" ht="15.75" customHeight="1" x14ac:dyDescent="0.2">
      <c r="A181" s="22"/>
    </row>
    <row r="182" spans="1:1" ht="15.75" customHeight="1" x14ac:dyDescent="0.2">
      <c r="A182" s="22"/>
    </row>
    <row r="183" spans="1:1" ht="15.75" customHeight="1" x14ac:dyDescent="0.2">
      <c r="A183" s="22"/>
    </row>
    <row r="184" spans="1:1" ht="15.75" customHeight="1" x14ac:dyDescent="0.2">
      <c r="A184" s="22"/>
    </row>
    <row r="185" spans="1:1" ht="15.75" customHeight="1" x14ac:dyDescent="0.2">
      <c r="A185" s="22"/>
    </row>
    <row r="186" spans="1:1" ht="15.75" customHeight="1" x14ac:dyDescent="0.2">
      <c r="A186" s="22"/>
    </row>
    <row r="187" spans="1:1" ht="15.75" customHeight="1" x14ac:dyDescent="0.2">
      <c r="A187" s="22"/>
    </row>
    <row r="188" spans="1:1" ht="15.75" customHeight="1" x14ac:dyDescent="0.2">
      <c r="A188" s="22"/>
    </row>
    <row r="189" spans="1:1" ht="15.75" customHeight="1" x14ac:dyDescent="0.2">
      <c r="A189" s="22"/>
    </row>
    <row r="190" spans="1:1" ht="15.75" customHeight="1" x14ac:dyDescent="0.2">
      <c r="A190" s="22"/>
    </row>
    <row r="191" spans="1:1" ht="15.75" customHeight="1" x14ac:dyDescent="0.2">
      <c r="A191" s="22"/>
    </row>
    <row r="192" spans="1:1" ht="15.75" customHeight="1" x14ac:dyDescent="0.2">
      <c r="A192" s="22"/>
    </row>
    <row r="193" spans="1:1" ht="15.75" customHeight="1" x14ac:dyDescent="0.2">
      <c r="A193" s="22"/>
    </row>
    <row r="194" spans="1:1" ht="15.75" customHeight="1" x14ac:dyDescent="0.2">
      <c r="A194" s="22"/>
    </row>
    <row r="195" spans="1:1" ht="15.75" customHeight="1" x14ac:dyDescent="0.2">
      <c r="A195" s="22"/>
    </row>
    <row r="196" spans="1:1" ht="15.75" customHeight="1" x14ac:dyDescent="0.2">
      <c r="A196" s="22"/>
    </row>
    <row r="197" spans="1:1" ht="15.75" customHeight="1" x14ac:dyDescent="0.2">
      <c r="A197" s="22"/>
    </row>
    <row r="198" spans="1:1" ht="15.75" customHeight="1" x14ac:dyDescent="0.2">
      <c r="A198" s="22"/>
    </row>
    <row r="199" spans="1:1" ht="15.75" customHeight="1" x14ac:dyDescent="0.2">
      <c r="A199" s="22"/>
    </row>
    <row r="200" spans="1:1" ht="15.75" customHeight="1" x14ac:dyDescent="0.2">
      <c r="A200" s="22"/>
    </row>
    <row r="201" spans="1:1" ht="15.75" customHeight="1" x14ac:dyDescent="0.2">
      <c r="A201" s="22"/>
    </row>
    <row r="202" spans="1:1" ht="15.75" customHeight="1" x14ac:dyDescent="0.2">
      <c r="A202" s="22"/>
    </row>
    <row r="203" spans="1:1" ht="15.75" customHeight="1" x14ac:dyDescent="0.2">
      <c r="A203" s="22"/>
    </row>
    <row r="204" spans="1:1" ht="15.75" customHeight="1" x14ac:dyDescent="0.2">
      <c r="A204" s="22"/>
    </row>
    <row r="205" spans="1:1" ht="15.75" customHeight="1" x14ac:dyDescent="0.2">
      <c r="A205" s="22"/>
    </row>
    <row r="206" spans="1:1" ht="15.75" customHeight="1" x14ac:dyDescent="0.2">
      <c r="A206" s="22"/>
    </row>
    <row r="207" spans="1:1" ht="15.75" customHeight="1" x14ac:dyDescent="0.2">
      <c r="A207" s="22"/>
    </row>
    <row r="208" spans="1:1" ht="15.75" customHeight="1" x14ac:dyDescent="0.2">
      <c r="A208" s="22"/>
    </row>
    <row r="209" spans="1:1" ht="15.75" customHeight="1" x14ac:dyDescent="0.2">
      <c r="A209" s="22"/>
    </row>
    <row r="210" spans="1:1" ht="15.75" customHeight="1" x14ac:dyDescent="0.2">
      <c r="A210" s="22"/>
    </row>
    <row r="211" spans="1:1" ht="15.75" customHeight="1" x14ac:dyDescent="0.2">
      <c r="A211" s="22"/>
    </row>
    <row r="212" spans="1:1" ht="15.75" customHeight="1" x14ac:dyDescent="0.2">
      <c r="A212" s="22"/>
    </row>
    <row r="213" spans="1:1" ht="15.75" customHeight="1" x14ac:dyDescent="0.2">
      <c r="A213" s="22"/>
    </row>
    <row r="214" spans="1:1" ht="15.75" customHeight="1" x14ac:dyDescent="0.2">
      <c r="A214" s="22"/>
    </row>
    <row r="215" spans="1:1" ht="15.75" customHeight="1" x14ac:dyDescent="0.2">
      <c r="A215" s="22"/>
    </row>
    <row r="216" spans="1:1" ht="15.75" customHeight="1" x14ac:dyDescent="0.2">
      <c r="A216" s="22"/>
    </row>
    <row r="217" spans="1:1" ht="15.75" customHeight="1" x14ac:dyDescent="0.2">
      <c r="A217" s="22"/>
    </row>
    <row r="218" spans="1:1" ht="15.75" customHeight="1" x14ac:dyDescent="0.2">
      <c r="A218" s="22"/>
    </row>
    <row r="219" spans="1:1" ht="15.75" customHeight="1" x14ac:dyDescent="0.2">
      <c r="A219" s="22"/>
    </row>
    <row r="220" spans="1:1" ht="15.75" customHeight="1" x14ac:dyDescent="0.2">
      <c r="A220" s="22"/>
    </row>
    <row r="221" spans="1:1" ht="15.75" customHeight="1" x14ac:dyDescent="0.2"/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Indy</vt:lpstr>
      <vt:lpstr>Sobre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ketuly Silva</cp:lastModifiedBy>
  <dcterms:modified xsi:type="dcterms:W3CDTF">2023-12-21T03:30:16Z</dcterms:modified>
</cp:coreProperties>
</file>