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"/>
    </mc:Choice>
  </mc:AlternateContent>
  <xr:revisionPtr revIDLastSave="0" documentId="13_ncr:1_{0C99BE6B-8888-48D9-AA7F-5DC49C9D845C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AE101" i="2" l="1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K101" i="2" s="1"/>
  <c r="I101" i="2"/>
  <c r="H101" i="2"/>
  <c r="G101" i="2"/>
  <c r="B101" i="2" s="1"/>
  <c r="D101" i="2" s="1"/>
  <c r="F101" i="2"/>
  <c r="E101" i="2"/>
  <c r="C101" i="2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K100" i="2" s="1"/>
  <c r="J100" i="2"/>
  <c r="I100" i="2"/>
  <c r="H100" i="2"/>
  <c r="G100" i="2"/>
  <c r="F100" i="2"/>
  <c r="E100" i="2"/>
  <c r="C100" i="2"/>
  <c r="B100" i="2"/>
  <c r="D100" i="2" s="1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K99" i="2" s="1"/>
  <c r="J99" i="2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K98" i="2"/>
  <c r="J98" i="2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J97" i="2"/>
  <c r="K97" i="2" s="1"/>
  <c r="I97" i="2"/>
  <c r="H97" i="2"/>
  <c r="G97" i="2"/>
  <c r="F97" i="2"/>
  <c r="E97" i="2"/>
  <c r="C97" i="2"/>
  <c r="B97" i="2"/>
  <c r="D97" i="2" s="1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K96" i="2" s="1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K95" i="2" s="1"/>
  <c r="I95" i="2"/>
  <c r="H95" i="2"/>
  <c r="G95" i="2"/>
  <c r="B95" i="2" s="1"/>
  <c r="D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K94" i="2"/>
  <c r="J94" i="2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K93" i="2" s="1"/>
  <c r="I93" i="2"/>
  <c r="H93" i="2"/>
  <c r="G93" i="2"/>
  <c r="B93" i="2" s="1"/>
  <c r="D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C92" i="2"/>
  <c r="B92" i="2"/>
  <c r="D92" i="2" s="1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K91" i="2" s="1"/>
  <c r="J91" i="2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K90" i="2"/>
  <c r="J90" i="2"/>
  <c r="I90" i="2"/>
  <c r="H90" i="2"/>
  <c r="G90" i="2"/>
  <c r="B90" i="2" s="1"/>
  <c r="D90" i="2" s="1"/>
  <c r="F90" i="2"/>
  <c r="E90" i="2"/>
  <c r="C90" i="2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J89" i="2"/>
  <c r="K89" i="2" s="1"/>
  <c r="I89" i="2"/>
  <c r="H89" i="2"/>
  <c r="G89" i="2"/>
  <c r="F89" i="2"/>
  <c r="E89" i="2"/>
  <c r="C89" i="2"/>
  <c r="B89" i="2"/>
  <c r="D89" i="2" s="1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K88" i="2" s="1"/>
  <c r="I88" i="2"/>
  <c r="H88" i="2"/>
  <c r="G88" i="2"/>
  <c r="B88" i="2" s="1"/>
  <c r="D88" i="2" s="1"/>
  <c r="F88" i="2"/>
  <c r="E88" i="2"/>
  <c r="C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K87" i="2" s="1"/>
  <c r="I87" i="2"/>
  <c r="H87" i="2"/>
  <c r="G87" i="2"/>
  <c r="B87" i="2" s="1"/>
  <c r="D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K86" i="2"/>
  <c r="J86" i="2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J85" i="2"/>
  <c r="K85" i="2" s="1"/>
  <c r="I85" i="2"/>
  <c r="H85" i="2"/>
  <c r="G85" i="2"/>
  <c r="B85" i="2" s="1"/>
  <c r="D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C84" i="2"/>
  <c r="B84" i="2"/>
  <c r="D84" i="2" s="1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K83" i="2" s="1"/>
  <c r="J83" i="2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K82" i="2"/>
  <c r="J82" i="2"/>
  <c r="I82" i="2"/>
  <c r="H82" i="2"/>
  <c r="G82" i="2"/>
  <c r="B82" i="2" s="1"/>
  <c r="D82" i="2" s="1"/>
  <c r="F82" i="2"/>
  <c r="E82" i="2"/>
  <c r="C82" i="2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K81" i="2" s="1"/>
  <c r="J81" i="2"/>
  <c r="I81" i="2"/>
  <c r="H81" i="2"/>
  <c r="G81" i="2"/>
  <c r="F81" i="2"/>
  <c r="E81" i="2"/>
  <c r="C81" i="2"/>
  <c r="B81" i="2"/>
  <c r="D81" i="2" s="1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B80" i="2" s="1"/>
  <c r="D80" i="2" s="1"/>
  <c r="F80" i="2"/>
  <c r="E80" i="2"/>
  <c r="C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K79" i="2" s="1"/>
  <c r="I79" i="2"/>
  <c r="H79" i="2"/>
  <c r="G79" i="2"/>
  <c r="B79" i="2" s="1"/>
  <c r="D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K78" i="2"/>
  <c r="J78" i="2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K77" i="2" s="1"/>
  <c r="I77" i="2"/>
  <c r="H77" i="2"/>
  <c r="G77" i="2"/>
  <c r="B77" i="2" s="1"/>
  <c r="D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C76" i="2"/>
  <c r="B76" i="2"/>
  <c r="D76" i="2" s="1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K75" i="2" s="1"/>
  <c r="J75" i="2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K74" i="2"/>
  <c r="J74" i="2"/>
  <c r="I74" i="2"/>
  <c r="H74" i="2"/>
  <c r="G74" i="2"/>
  <c r="B74" i="2" s="1"/>
  <c r="D74" i="2" s="1"/>
  <c r="F74" i="2"/>
  <c r="E74" i="2"/>
  <c r="C74" i="2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 s="1"/>
  <c r="J73" i="2"/>
  <c r="I73" i="2"/>
  <c r="H73" i="2"/>
  <c r="G73" i="2"/>
  <c r="F73" i="2"/>
  <c r="E73" i="2"/>
  <c r="C73" i="2"/>
  <c r="B73" i="2"/>
  <c r="D73" i="2" s="1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B72" i="2" s="1"/>
  <c r="D72" i="2" s="1"/>
  <c r="F72" i="2"/>
  <c r="E72" i="2"/>
  <c r="C72" i="2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B71" i="2" s="1"/>
  <c r="D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K70" i="2"/>
  <c r="J70" i="2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K69" i="2" s="1"/>
  <c r="I69" i="2"/>
  <c r="H69" i="2"/>
  <c r="G69" i="2"/>
  <c r="B69" i="2" s="1"/>
  <c r="D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C68" i="2"/>
  <c r="B68" i="2"/>
  <c r="D68" i="2" s="1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K67" i="2" s="1"/>
  <c r="J67" i="2"/>
  <c r="I67" i="2"/>
  <c r="H67" i="2"/>
  <c r="G67" i="2"/>
  <c r="B67" i="2" s="1"/>
  <c r="D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K66" i="2"/>
  <c r="J66" i="2"/>
  <c r="I66" i="2"/>
  <c r="H66" i="2"/>
  <c r="G66" i="2"/>
  <c r="B66" i="2" s="1"/>
  <c r="D66" i="2" s="1"/>
  <c r="F66" i="2"/>
  <c r="E66" i="2"/>
  <c r="C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K65" i="2" s="1"/>
  <c r="J65" i="2"/>
  <c r="I65" i="2"/>
  <c r="H65" i="2"/>
  <c r="G65" i="2"/>
  <c r="F65" i="2"/>
  <c r="E65" i="2"/>
  <c r="C65" i="2"/>
  <c r="B65" i="2"/>
  <c r="D65" i="2" s="1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K64" i="2" s="1"/>
  <c r="I64" i="2"/>
  <c r="H64" i="2"/>
  <c r="G64" i="2"/>
  <c r="B64" i="2" s="1"/>
  <c r="D64" i="2" s="1"/>
  <c r="F64" i="2"/>
  <c r="E64" i="2"/>
  <c r="C64" i="2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B63" i="2" s="1"/>
  <c r="D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K62" i="2"/>
  <c r="J62" i="2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B61" i="2" s="1"/>
  <c r="D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D60" i="2" s="1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K59" i="2" s="1"/>
  <c r="J59" i="2"/>
  <c r="I59" i="2"/>
  <c r="H59" i="2"/>
  <c r="G59" i="2"/>
  <c r="B59" i="2" s="1"/>
  <c r="D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K58" i="2"/>
  <c r="J58" i="2"/>
  <c r="I58" i="2"/>
  <c r="H58" i="2"/>
  <c r="G58" i="2"/>
  <c r="B58" i="2" s="1"/>
  <c r="D58" i="2" s="1"/>
  <c r="F58" i="2"/>
  <c r="E58" i="2"/>
  <c r="C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K57" i="2" s="1"/>
  <c r="J57" i="2"/>
  <c r="I57" i="2"/>
  <c r="H57" i="2"/>
  <c r="G57" i="2"/>
  <c r="F57" i="2"/>
  <c r="E57" i="2"/>
  <c r="C57" i="2"/>
  <c r="B57" i="2"/>
  <c r="D57" i="2" s="1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K56" i="2" s="1"/>
  <c r="I56" i="2"/>
  <c r="H56" i="2"/>
  <c r="G56" i="2"/>
  <c r="B56" i="2" s="1"/>
  <c r="D56" i="2" s="1"/>
  <c r="F56" i="2"/>
  <c r="E56" i="2"/>
  <c r="C56" i="2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K55" i="2"/>
  <c r="J55" i="2"/>
  <c r="I55" i="2"/>
  <c r="H55" i="2"/>
  <c r="G55" i="2"/>
  <c r="B55" i="2" s="1"/>
  <c r="D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K54" i="2"/>
  <c r="J54" i="2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K53" i="2" s="1"/>
  <c r="I53" i="2"/>
  <c r="H53" i="2"/>
  <c r="G53" i="2"/>
  <c r="B53" i="2" s="1"/>
  <c r="D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C52" i="2"/>
  <c r="B52" i="2"/>
  <c r="D52" i="2" s="1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K51" i="2" s="1"/>
  <c r="J51" i="2"/>
  <c r="I51" i="2"/>
  <c r="H51" i="2"/>
  <c r="G51" i="2"/>
  <c r="B51" i="2" s="1"/>
  <c r="D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K50" i="2"/>
  <c r="J50" i="2"/>
  <c r="I50" i="2"/>
  <c r="H50" i="2"/>
  <c r="G50" i="2"/>
  <c r="B50" i="2" s="1"/>
  <c r="D50" i="2" s="1"/>
  <c r="F50" i="2"/>
  <c r="E50" i="2"/>
  <c r="C50" i="2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K49" i="2" s="1"/>
  <c r="J49" i="2"/>
  <c r="I49" i="2"/>
  <c r="H49" i="2"/>
  <c r="G49" i="2"/>
  <c r="F49" i="2"/>
  <c r="E49" i="2"/>
  <c r="C49" i="2"/>
  <c r="B49" i="2"/>
  <c r="D49" i="2" s="1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K48" i="2" s="1"/>
  <c r="I48" i="2"/>
  <c r="H48" i="2"/>
  <c r="G48" i="2"/>
  <c r="B48" i="2" s="1"/>
  <c r="D48" i="2" s="1"/>
  <c r="F48" i="2"/>
  <c r="E48" i="2"/>
  <c r="C48" i="2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K47" i="2"/>
  <c r="J47" i="2"/>
  <c r="I47" i="2"/>
  <c r="H47" i="2"/>
  <c r="G47" i="2"/>
  <c r="B47" i="2" s="1"/>
  <c r="D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K46" i="2"/>
  <c r="J46" i="2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K45" i="2" s="1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C44" i="2"/>
  <c r="B44" i="2"/>
  <c r="D44" i="2" s="1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B43" i="2" s="1"/>
  <c r="D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K42" i="2"/>
  <c r="J42" i="2"/>
  <c r="I42" i="2"/>
  <c r="H42" i="2"/>
  <c r="G42" i="2"/>
  <c r="B42" i="2" s="1"/>
  <c r="D42" i="2" s="1"/>
  <c r="F42" i="2"/>
  <c r="E42" i="2"/>
  <c r="C42" i="2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K41" i="2" s="1"/>
  <c r="J41" i="2"/>
  <c r="I41" i="2"/>
  <c r="H41" i="2"/>
  <c r="G41" i="2"/>
  <c r="F41" i="2"/>
  <c r="E41" i="2"/>
  <c r="C41" i="2"/>
  <c r="B41" i="2"/>
  <c r="D41" i="2" s="1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K40" i="2" s="1"/>
  <c r="I40" i="2"/>
  <c r="H40" i="2"/>
  <c r="G40" i="2"/>
  <c r="B40" i="2" s="1"/>
  <c r="D40" i="2" s="1"/>
  <c r="F40" i="2"/>
  <c r="E40" i="2"/>
  <c r="C40" i="2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J39" i="2"/>
  <c r="K39" i="2" s="1"/>
  <c r="I39" i="2"/>
  <c r="H39" i="2"/>
  <c r="G39" i="2"/>
  <c r="B39" i="2" s="1"/>
  <c r="D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K38" i="2"/>
  <c r="J38" i="2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K37" i="2" s="1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B36" i="2"/>
  <c r="D36" i="2" s="1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K35" i="2" s="1"/>
  <c r="J35" i="2"/>
  <c r="I35" i="2"/>
  <c r="H35" i="2"/>
  <c r="G35" i="2"/>
  <c r="B35" i="2" s="1"/>
  <c r="D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K34" i="2"/>
  <c r="J34" i="2"/>
  <c r="I34" i="2"/>
  <c r="H34" i="2"/>
  <c r="G34" i="2"/>
  <c r="B34" i="2" s="1"/>
  <c r="D34" i="2" s="1"/>
  <c r="F34" i="2"/>
  <c r="E34" i="2"/>
  <c r="C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K33" i="2" s="1"/>
  <c r="J33" i="2"/>
  <c r="I33" i="2"/>
  <c r="H33" i="2"/>
  <c r="G33" i="2"/>
  <c r="F33" i="2"/>
  <c r="E33" i="2"/>
  <c r="C33" i="2"/>
  <c r="B33" i="2"/>
  <c r="D33" i="2" s="1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K32" i="2" s="1"/>
  <c r="I32" i="2"/>
  <c r="H32" i="2"/>
  <c r="G32" i="2"/>
  <c r="B32" i="2" s="1"/>
  <c r="D32" i="2" s="1"/>
  <c r="F32" i="2"/>
  <c r="E32" i="2"/>
  <c r="C32" i="2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J31" i="2"/>
  <c r="K31" i="2" s="1"/>
  <c r="I31" i="2"/>
  <c r="H31" i="2"/>
  <c r="G31" i="2"/>
  <c r="B31" i="2" s="1"/>
  <c r="D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K30" i="2"/>
  <c r="J30" i="2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K29" i="2" s="1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B28" i="2"/>
  <c r="D28" i="2" s="1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K27" i="2" s="1"/>
  <c r="J27" i="2"/>
  <c r="I27" i="2"/>
  <c r="H27" i="2"/>
  <c r="G27" i="2"/>
  <c r="B27" i="2" s="1"/>
  <c r="D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K26" i="2"/>
  <c r="J26" i="2"/>
  <c r="I26" i="2"/>
  <c r="H26" i="2"/>
  <c r="G26" i="2"/>
  <c r="B26" i="2" s="1"/>
  <c r="D26" i="2" s="1"/>
  <c r="F26" i="2"/>
  <c r="E26" i="2"/>
  <c r="C26" i="2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 s="1"/>
  <c r="J25" i="2"/>
  <c r="I25" i="2"/>
  <c r="H25" i="2"/>
  <c r="G25" i="2"/>
  <c r="F25" i="2"/>
  <c r="E25" i="2"/>
  <c r="C25" i="2"/>
  <c r="B25" i="2"/>
  <c r="D25" i="2" s="1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K24" i="2" s="1"/>
  <c r="I24" i="2"/>
  <c r="H24" i="2"/>
  <c r="G24" i="2"/>
  <c r="B24" i="2" s="1"/>
  <c r="D24" i="2" s="1"/>
  <c r="F24" i="2"/>
  <c r="E24" i="2"/>
  <c r="C24" i="2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J23" i="2"/>
  <c r="K23" i="2" s="1"/>
  <c r="I23" i="2"/>
  <c r="H23" i="2"/>
  <c r="G23" i="2"/>
  <c r="B23" i="2" s="1"/>
  <c r="D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K22" i="2"/>
  <c r="J22" i="2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D20" i="2" s="1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K19" i="2" s="1"/>
  <c r="J19" i="2"/>
  <c r="I19" i="2"/>
  <c r="H19" i="2"/>
  <c r="G19" i="2"/>
  <c r="B19" i="2" s="1"/>
  <c r="D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K18" i="2"/>
  <c r="J18" i="2"/>
  <c r="I18" i="2"/>
  <c r="H18" i="2"/>
  <c r="G18" i="2"/>
  <c r="B18" i="2" s="1"/>
  <c r="D18" i="2" s="1"/>
  <c r="F18" i="2"/>
  <c r="E18" i="2"/>
  <c r="C18" i="2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 s="1"/>
  <c r="J17" i="2"/>
  <c r="I17" i="2"/>
  <c r="H17" i="2"/>
  <c r="G17" i="2"/>
  <c r="F17" i="2"/>
  <c r="E17" i="2"/>
  <c r="C17" i="2"/>
  <c r="B17" i="2"/>
  <c r="D17" i="2" s="1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K16" i="2" s="1"/>
  <c r="I16" i="2"/>
  <c r="H16" i="2"/>
  <c r="G16" i="2"/>
  <c r="B16" i="2" s="1"/>
  <c r="D16" i="2" s="1"/>
  <c r="F16" i="2"/>
  <c r="E16" i="2"/>
  <c r="C16" i="2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J15" i="2"/>
  <c r="K15" i="2" s="1"/>
  <c r="I15" i="2"/>
  <c r="H15" i="2"/>
  <c r="G15" i="2"/>
  <c r="B15" i="2" s="1"/>
  <c r="D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K14" i="2"/>
  <c r="J14" i="2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D12" i="2" s="1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K11" i="2" s="1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K10" i="2"/>
  <c r="J10" i="2"/>
  <c r="I10" i="2"/>
  <c r="H10" i="2"/>
  <c r="G10" i="2"/>
  <c r="B10" i="2" s="1"/>
  <c r="D10" i="2" s="1"/>
  <c r="F10" i="2"/>
  <c r="E10" i="2"/>
  <c r="C10" i="2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K9" i="2" s="1"/>
  <c r="J9" i="2"/>
  <c r="I9" i="2"/>
  <c r="H9" i="2"/>
  <c r="G9" i="2"/>
  <c r="F9" i="2"/>
  <c r="E9" i="2"/>
  <c r="C9" i="2"/>
  <c r="B9" i="2"/>
  <c r="D9" i="2" s="1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K8" i="2" s="1"/>
  <c r="I8" i="2"/>
  <c r="H8" i="2"/>
  <c r="G8" i="2"/>
  <c r="B8" i="2" s="1"/>
  <c r="D8" i="2" s="1"/>
  <c r="F8" i="2"/>
  <c r="E8" i="2"/>
  <c r="C8" i="2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J7" i="2"/>
  <c r="K7" i="2" s="1"/>
  <c r="I7" i="2"/>
  <c r="H7" i="2"/>
  <c r="G7" i="2"/>
  <c r="B7" i="2" s="1"/>
  <c r="D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K6" i="2"/>
  <c r="J6" i="2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K5" i="2" s="1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D4" i="2" s="1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K3" i="2" s="1"/>
  <c r="J3" i="2"/>
  <c r="I3" i="2"/>
  <c r="H3" i="2"/>
  <c r="G3" i="2"/>
  <c r="B3" i="2" s="1"/>
  <c r="D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D2" i="2" s="1"/>
</calcChain>
</file>

<file path=xl/sharedStrings.xml><?xml version="1.0" encoding="utf-8"?>
<sst xmlns="http://schemas.openxmlformats.org/spreadsheetml/2006/main" count="258" uniqueCount="103">
  <si>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</si>
  <si>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</si>
  <si>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</si>
  <si>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</si>
  <si>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</si>
  <si>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</si>
  <si>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</si>
  <si>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</si>
  <si>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</si>
  <si>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</si>
  <si>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</si>
  <si>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</si>
  <si>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</si>
  <si>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</si>
  <si>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</si>
  <si>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</si>
  <si>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</si>
  <si>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</si>
  <si>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</si>
  <si>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</si>
  <si>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</si>
  <si>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</si>
  <si>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</si>
  <si>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</si>
  <si>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</si>
  <si>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</si>
  <si>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</si>
  <si>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</si>
  <si>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</si>
  <si>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</si>
  <si>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</si>
  <si>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</si>
  <si>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</si>
  <si>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</si>
  <si>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</si>
  <si>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</si>
  <si>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</si>
  <si>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</si>
  <si>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</si>
  <si>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</si>
  <si>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</si>
  <si>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</si>
  <si>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</si>
  <si>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</si>
  <si>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</si>
  <si>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</si>
  <si>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</si>
  <si>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</si>
  <si>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</si>
  <si>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</si>
  <si>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</si>
  <si>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</si>
  <si>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</si>
  <si>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</si>
  <si>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</si>
  <si>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</si>
  <si>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</si>
  <si>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</si>
  <si>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</si>
  <si>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</si>
  <si>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</si>
  <si>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</si>
  <si>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</si>
  <si>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</si>
  <si>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</si>
  <si>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</si>
  <si>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</si>
  <si>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Oilers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</si>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</sst>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88"/>
  <sheetViews>
    <sheetView workbookViewId="0"/>
  </sheetViews>
  <sheetFormatPr defaultColWidth="12.5703125" defaultRowHeight="15" customHeight="1" x14ac:dyDescent="0.2"/>
  <cols>
    <col min="1" max="1" width="8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20</v>
      </c>
      <c r="H3" s="18" t="s">
        <v>60</v>
      </c>
      <c r="I3" s="19"/>
      <c r="J3" s="19"/>
      <c r="K3" s="19"/>
      <c r="L3" s="19"/>
      <c r="M3" s="20"/>
      <c r="N3" s="20"/>
      <c r="O3" s="20"/>
      <c r="P3" s="20"/>
      <c r="Q3" s="20"/>
      <c r="R3" s="21" t="s">
        <v>61</v>
      </c>
      <c r="S3" s="21">
        <v>11</v>
      </c>
      <c r="T3" s="21">
        <v>84</v>
      </c>
      <c r="U3" s="21"/>
      <c r="V3" s="21"/>
      <c r="W3" s="21"/>
      <c r="X3" s="21" t="s">
        <v>62</v>
      </c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2</v>
      </c>
      <c r="F4" s="25">
        <v>10</v>
      </c>
      <c r="G4" s="25">
        <v>20</v>
      </c>
      <c r="H4" s="25" t="s">
        <v>60</v>
      </c>
      <c r="I4" s="26" t="s">
        <v>62</v>
      </c>
      <c r="J4" s="26" t="s">
        <v>63</v>
      </c>
      <c r="K4" s="26" t="s">
        <v>56</v>
      </c>
      <c r="L4" s="26">
        <v>5</v>
      </c>
      <c r="M4" s="27"/>
      <c r="N4" s="27"/>
      <c r="O4" s="27"/>
      <c r="P4" s="27"/>
      <c r="Q4" s="2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5</v>
      </c>
      <c r="G5" s="25">
        <v>15</v>
      </c>
      <c r="H5" s="25" t="s">
        <v>60</v>
      </c>
      <c r="I5" s="26"/>
      <c r="J5" s="26"/>
      <c r="K5" s="26"/>
      <c r="L5" s="26"/>
      <c r="M5" s="27"/>
      <c r="N5" s="27"/>
      <c r="O5" s="27"/>
      <c r="P5" s="27"/>
      <c r="Q5" s="27"/>
      <c r="R5" s="28" t="s">
        <v>64</v>
      </c>
      <c r="S5" s="28">
        <v>11</v>
      </c>
      <c r="T5" s="28">
        <v>31</v>
      </c>
      <c r="U5" s="28">
        <v>2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3</v>
      </c>
      <c r="G6" s="25">
        <v>13</v>
      </c>
      <c r="H6" s="25" t="s">
        <v>60</v>
      </c>
      <c r="I6" s="26"/>
      <c r="J6" s="26"/>
      <c r="K6" s="26"/>
      <c r="L6" s="26"/>
      <c r="M6" s="27" t="s">
        <v>62</v>
      </c>
      <c r="N6" s="27" t="s">
        <v>62</v>
      </c>
      <c r="O6" s="27"/>
      <c r="P6" s="27"/>
      <c r="Q6" s="27"/>
      <c r="R6" s="28" t="s">
        <v>64</v>
      </c>
      <c r="S6" s="28">
        <v>11</v>
      </c>
      <c r="T6" s="28">
        <v>11</v>
      </c>
      <c r="U6" s="28">
        <v>6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24" t="s">
        <v>59</v>
      </c>
      <c r="B7" s="25">
        <v>1</v>
      </c>
      <c r="C7" s="25">
        <v>5</v>
      </c>
      <c r="D7" s="25">
        <v>1</v>
      </c>
      <c r="E7" s="25">
        <v>1</v>
      </c>
      <c r="F7" s="25">
        <v>8</v>
      </c>
      <c r="G7" s="25">
        <v>8</v>
      </c>
      <c r="H7" s="25" t="s">
        <v>60</v>
      </c>
      <c r="I7" s="26" t="s">
        <v>62</v>
      </c>
      <c r="J7" s="26" t="s">
        <v>65</v>
      </c>
      <c r="K7" s="26" t="s">
        <v>56</v>
      </c>
      <c r="L7" s="26">
        <v>4</v>
      </c>
      <c r="M7" s="27"/>
      <c r="N7" s="27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16"/>
      <c r="BF7" s="16"/>
    </row>
    <row r="8" spans="1:58" ht="15.75" customHeight="1" x14ac:dyDescent="0.2">
      <c r="A8" s="17" t="s">
        <v>59</v>
      </c>
      <c r="B8" s="18">
        <v>1</v>
      </c>
      <c r="C8" s="18">
        <v>6</v>
      </c>
      <c r="D8" s="18">
        <v>1</v>
      </c>
      <c r="E8" s="18">
        <v>1</v>
      </c>
      <c r="F8" s="18">
        <v>4</v>
      </c>
      <c r="G8" s="18">
        <v>4</v>
      </c>
      <c r="H8" s="18" t="s">
        <v>60</v>
      </c>
      <c r="I8" s="19"/>
      <c r="J8" s="19"/>
      <c r="K8" s="19"/>
      <c r="L8" s="19"/>
      <c r="M8" s="20"/>
      <c r="N8" s="20"/>
      <c r="O8" s="20"/>
      <c r="P8" s="20"/>
      <c r="Q8" s="20"/>
      <c r="R8" s="21" t="s">
        <v>64</v>
      </c>
      <c r="S8" s="21">
        <v>11</v>
      </c>
      <c r="T8" s="21">
        <v>32</v>
      </c>
      <c r="U8" s="21">
        <v>4</v>
      </c>
      <c r="V8" s="21" t="s">
        <v>62</v>
      </c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16"/>
      <c r="BF8" s="16"/>
    </row>
    <row r="9" spans="1:58" ht="15.75" customHeight="1" x14ac:dyDescent="0.2">
      <c r="A9" s="9" t="s">
        <v>59</v>
      </c>
      <c r="B9" s="10">
        <v>1</v>
      </c>
      <c r="C9" s="10"/>
      <c r="D9" s="10">
        <v>1</v>
      </c>
      <c r="E9" s="10"/>
      <c r="F9" s="10"/>
      <c r="G9" s="10">
        <v>2</v>
      </c>
      <c r="H9" s="10" t="s">
        <v>60</v>
      </c>
      <c r="I9" s="11"/>
      <c r="J9" s="11"/>
      <c r="K9" s="11"/>
      <c r="L9" s="11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4"/>
      <c r="AF9" s="14"/>
      <c r="AG9" s="14"/>
      <c r="AH9" s="14" t="s">
        <v>62</v>
      </c>
      <c r="AI9" s="14">
        <v>36</v>
      </c>
      <c r="AJ9" s="14" t="s">
        <v>62</v>
      </c>
      <c r="AK9" s="14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16"/>
    </row>
    <row r="10" spans="1:58" ht="15.75" customHeight="1" x14ac:dyDescent="0.2">
      <c r="A10" s="31" t="s">
        <v>59</v>
      </c>
      <c r="B10" s="32"/>
      <c r="C10" s="32"/>
      <c r="D10" s="32">
        <v>1</v>
      </c>
      <c r="E10" s="32"/>
      <c r="F10" s="32"/>
      <c r="G10" s="32">
        <v>25</v>
      </c>
      <c r="H10" s="32" t="s">
        <v>57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58</v>
      </c>
      <c r="S10" s="35"/>
      <c r="T10" s="35">
        <v>36</v>
      </c>
      <c r="U10" s="35">
        <v>41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6"/>
      <c r="BF10" s="16"/>
    </row>
    <row r="11" spans="1:58" ht="15.75" customHeight="1" x14ac:dyDescent="0.2">
      <c r="A11" s="17" t="s">
        <v>56</v>
      </c>
      <c r="B11" s="18">
        <v>1</v>
      </c>
      <c r="C11" s="18">
        <v>1</v>
      </c>
      <c r="D11" s="18">
        <v>1</v>
      </c>
      <c r="E11" s="18">
        <v>1</v>
      </c>
      <c r="F11" s="18">
        <v>10</v>
      </c>
      <c r="G11" s="18">
        <v>24</v>
      </c>
      <c r="H11" s="18" t="s">
        <v>57</v>
      </c>
      <c r="I11" s="19"/>
      <c r="J11" s="19"/>
      <c r="K11" s="19"/>
      <c r="L11" s="19"/>
      <c r="M11" s="20"/>
      <c r="N11" s="20"/>
      <c r="O11" s="20"/>
      <c r="P11" s="20"/>
      <c r="Q11" s="20"/>
      <c r="R11" s="21" t="s">
        <v>37</v>
      </c>
      <c r="S11" s="21"/>
      <c r="T11" s="21"/>
      <c r="U11" s="21">
        <v>0</v>
      </c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16"/>
      <c r="BF11" s="16"/>
    </row>
    <row r="12" spans="1:58" ht="15.75" customHeight="1" x14ac:dyDescent="0.2">
      <c r="A12" s="17" t="s">
        <v>56</v>
      </c>
      <c r="B12" s="25">
        <v>1</v>
      </c>
      <c r="C12" s="25">
        <v>2</v>
      </c>
      <c r="D12" s="25">
        <v>1</v>
      </c>
      <c r="E12" s="25">
        <v>2</v>
      </c>
      <c r="F12" s="25">
        <v>10</v>
      </c>
      <c r="G12" s="25">
        <v>24</v>
      </c>
      <c r="H12" s="25" t="s">
        <v>57</v>
      </c>
      <c r="I12" s="26"/>
      <c r="J12" s="26"/>
      <c r="K12" s="26"/>
      <c r="L12" s="26"/>
      <c r="M12" s="27"/>
      <c r="N12" s="27"/>
      <c r="O12" s="27"/>
      <c r="P12" s="27"/>
      <c r="Q12" s="27"/>
      <c r="R12" s="28" t="s">
        <v>64</v>
      </c>
      <c r="S12" s="28"/>
      <c r="T12" s="28"/>
      <c r="U12" s="28">
        <v>1</v>
      </c>
      <c r="V12" s="28"/>
      <c r="W12" s="28"/>
      <c r="X12" s="28"/>
      <c r="Y12" s="28"/>
      <c r="Z12" s="28"/>
      <c r="AA12" s="28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30" t="s">
        <v>62</v>
      </c>
      <c r="AM12" s="30">
        <v>3</v>
      </c>
      <c r="AN12" s="30">
        <v>99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 t="s">
        <v>62</v>
      </c>
      <c r="BA12" s="30">
        <v>64</v>
      </c>
      <c r="BB12" s="30">
        <v>29</v>
      </c>
      <c r="BC12" s="30"/>
      <c r="BD12" s="30"/>
      <c r="BE12" s="16"/>
      <c r="BF12" s="16"/>
    </row>
    <row r="13" spans="1:58" ht="15.75" customHeight="1" x14ac:dyDescent="0.2">
      <c r="A13" s="17" t="s">
        <v>56</v>
      </c>
      <c r="B13" s="25">
        <v>1</v>
      </c>
      <c r="C13" s="25">
        <v>3</v>
      </c>
      <c r="D13" s="25">
        <v>1</v>
      </c>
      <c r="E13" s="25">
        <v>3</v>
      </c>
      <c r="F13" s="25">
        <v>9</v>
      </c>
      <c r="G13" s="25">
        <v>25</v>
      </c>
      <c r="H13" s="25" t="s">
        <v>57</v>
      </c>
      <c r="I13" s="26" t="s">
        <v>62</v>
      </c>
      <c r="J13" s="26" t="s">
        <v>66</v>
      </c>
      <c r="K13" s="26" t="s">
        <v>67</v>
      </c>
      <c r="L13" s="26">
        <v>15</v>
      </c>
      <c r="M13" s="27" t="s">
        <v>62</v>
      </c>
      <c r="N13" s="27" t="s">
        <v>62</v>
      </c>
      <c r="O13" s="27"/>
      <c r="P13" s="27"/>
      <c r="Q13" s="27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30" t="s">
        <v>62</v>
      </c>
      <c r="AM13" s="30">
        <v>59</v>
      </c>
      <c r="AN13" s="30">
        <v>99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16"/>
      <c r="BF13" s="16"/>
    </row>
    <row r="14" spans="1:58" ht="15.75" customHeight="1" x14ac:dyDescent="0.2">
      <c r="A14" s="17" t="s">
        <v>56</v>
      </c>
      <c r="B14" s="25">
        <v>1</v>
      </c>
      <c r="C14" s="25">
        <v>4</v>
      </c>
      <c r="D14" s="25">
        <v>1</v>
      </c>
      <c r="E14" s="25">
        <v>1</v>
      </c>
      <c r="F14" s="25">
        <v>10</v>
      </c>
      <c r="G14" s="25">
        <v>40</v>
      </c>
      <c r="H14" s="25" t="s">
        <v>57</v>
      </c>
      <c r="I14" s="26"/>
      <c r="J14" s="26"/>
      <c r="K14" s="26"/>
      <c r="L14" s="26"/>
      <c r="M14" s="27"/>
      <c r="N14" s="27"/>
      <c r="O14" s="27"/>
      <c r="P14" s="27"/>
      <c r="Q14" s="27"/>
      <c r="R14" s="28" t="s">
        <v>37</v>
      </c>
      <c r="S14" s="28"/>
      <c r="T14" s="28"/>
      <c r="U14" s="28">
        <v>-10</v>
      </c>
      <c r="V14" s="28"/>
      <c r="W14" s="28"/>
      <c r="X14" s="28"/>
      <c r="Y14" s="28"/>
      <c r="Z14" s="28"/>
      <c r="AA14" s="28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16"/>
      <c r="BF14" s="16"/>
    </row>
    <row r="15" spans="1:58" ht="15.75" customHeight="1" x14ac:dyDescent="0.2">
      <c r="A15" s="17" t="s">
        <v>56</v>
      </c>
      <c r="B15" s="25">
        <v>1</v>
      </c>
      <c r="C15" s="25">
        <v>5</v>
      </c>
      <c r="D15" s="25">
        <v>1</v>
      </c>
      <c r="E15" s="25">
        <v>2</v>
      </c>
      <c r="F15" s="25">
        <v>20</v>
      </c>
      <c r="G15" s="25">
        <v>30</v>
      </c>
      <c r="H15" s="25" t="s">
        <v>57</v>
      </c>
      <c r="I15" s="26" t="s">
        <v>62</v>
      </c>
      <c r="J15" s="26"/>
      <c r="K15" s="26" t="s">
        <v>67</v>
      </c>
      <c r="L15" s="26">
        <v>8</v>
      </c>
      <c r="M15" s="27"/>
      <c r="N15" s="27"/>
      <c r="O15" s="27"/>
      <c r="P15" s="27"/>
      <c r="Q15" s="27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17" t="s">
        <v>56</v>
      </c>
      <c r="B16" s="25">
        <v>1</v>
      </c>
      <c r="C16" s="25">
        <v>6</v>
      </c>
      <c r="D16" s="25">
        <v>1</v>
      </c>
      <c r="E16" s="25">
        <v>2</v>
      </c>
      <c r="F16" s="25">
        <v>28</v>
      </c>
      <c r="G16" s="25">
        <v>22</v>
      </c>
      <c r="H16" s="25" t="s">
        <v>57</v>
      </c>
      <c r="I16" s="26"/>
      <c r="J16" s="26"/>
      <c r="K16" s="26"/>
      <c r="L16" s="26"/>
      <c r="M16" s="27"/>
      <c r="N16" s="27"/>
      <c r="O16" s="27"/>
      <c r="P16" s="27"/>
      <c r="Q16" s="27"/>
      <c r="R16" s="28" t="s">
        <v>37</v>
      </c>
      <c r="S16" s="28"/>
      <c r="T16" s="28"/>
      <c r="U16" s="28">
        <v>-8</v>
      </c>
      <c r="V16" s="28"/>
      <c r="W16" s="28"/>
      <c r="X16" s="28"/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 t="s">
        <v>62</v>
      </c>
      <c r="AM16" s="30">
        <v>97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17" t="s">
        <v>56</v>
      </c>
      <c r="B17" s="25">
        <v>1</v>
      </c>
      <c r="C17" s="25">
        <v>7</v>
      </c>
      <c r="D17" s="25">
        <v>1</v>
      </c>
      <c r="E17" s="25">
        <v>3</v>
      </c>
      <c r="F17" s="25">
        <v>36</v>
      </c>
      <c r="G17" s="25">
        <v>14</v>
      </c>
      <c r="H17" s="25" t="s">
        <v>57</v>
      </c>
      <c r="I17" s="26"/>
      <c r="J17" s="26"/>
      <c r="K17" s="26"/>
      <c r="L17" s="26"/>
      <c r="M17" s="27"/>
      <c r="N17" s="27" t="s">
        <v>62</v>
      </c>
      <c r="O17" s="27"/>
      <c r="P17" s="27"/>
      <c r="Q17" s="27"/>
      <c r="R17" s="28" t="s">
        <v>37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30" t="s">
        <v>62</v>
      </c>
      <c r="AM17" s="30">
        <v>97</v>
      </c>
      <c r="AN17" s="30">
        <v>55</v>
      </c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6"/>
      <c r="BF17" s="16"/>
    </row>
    <row r="18" spans="1:58" ht="15.75" customHeight="1" x14ac:dyDescent="0.2">
      <c r="A18" s="31" t="s">
        <v>56</v>
      </c>
      <c r="B18" s="10">
        <v>1</v>
      </c>
      <c r="C18" s="10">
        <v>8</v>
      </c>
      <c r="D18" s="10">
        <v>1</v>
      </c>
      <c r="E18" s="10">
        <v>4</v>
      </c>
      <c r="F18" s="10">
        <v>42</v>
      </c>
      <c r="G18" s="10">
        <v>8</v>
      </c>
      <c r="H18" s="10" t="s">
        <v>57</v>
      </c>
      <c r="I18" s="11"/>
      <c r="J18" s="11"/>
      <c r="K18" s="11"/>
      <c r="L18" s="11"/>
      <c r="M18" s="12"/>
      <c r="N18" s="12"/>
      <c r="O18" s="12"/>
      <c r="P18" s="12"/>
      <c r="Q18" s="12"/>
      <c r="R18" s="13" t="s">
        <v>68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16"/>
    </row>
    <row r="19" spans="1:58" ht="15.75" customHeight="1" x14ac:dyDescent="0.2">
      <c r="A19" s="17" t="s">
        <v>59</v>
      </c>
      <c r="B19" s="18">
        <v>2</v>
      </c>
      <c r="C19" s="18">
        <v>1</v>
      </c>
      <c r="D19" s="18">
        <v>2</v>
      </c>
      <c r="E19" s="18">
        <v>1</v>
      </c>
      <c r="F19" s="18">
        <v>10</v>
      </c>
      <c r="G19" s="18">
        <v>26</v>
      </c>
      <c r="H19" s="18" t="s">
        <v>57</v>
      </c>
      <c r="I19" s="19"/>
      <c r="J19" s="19"/>
      <c r="K19" s="19"/>
      <c r="L19" s="19"/>
      <c r="M19" s="20"/>
      <c r="N19" s="20"/>
      <c r="O19" s="20"/>
      <c r="P19" s="20"/>
      <c r="Q19" s="20"/>
      <c r="R19" s="21" t="s">
        <v>61</v>
      </c>
      <c r="S19" s="21">
        <v>11</v>
      </c>
      <c r="T19" s="21">
        <v>84</v>
      </c>
      <c r="U19" s="21">
        <v>9</v>
      </c>
      <c r="V19" s="21"/>
      <c r="W19" s="21"/>
      <c r="X19" s="21"/>
      <c r="Y19" s="21"/>
      <c r="Z19" s="21"/>
      <c r="AA19" s="21"/>
      <c r="AB19" s="21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16"/>
      <c r="BF19" s="16"/>
    </row>
    <row r="20" spans="1:58" ht="15.75" customHeight="1" x14ac:dyDescent="0.2">
      <c r="A20" s="24" t="s">
        <v>59</v>
      </c>
      <c r="B20" s="25">
        <v>2</v>
      </c>
      <c r="C20" s="25">
        <v>2</v>
      </c>
      <c r="D20" s="25">
        <v>2</v>
      </c>
      <c r="E20" s="25">
        <v>2</v>
      </c>
      <c r="F20" s="25">
        <v>1</v>
      </c>
      <c r="G20" s="25">
        <v>35</v>
      </c>
      <c r="H20" s="25" t="s">
        <v>57</v>
      </c>
      <c r="I20" s="26"/>
      <c r="J20" s="26"/>
      <c r="K20" s="26"/>
      <c r="L20" s="26"/>
      <c r="M20" s="27"/>
      <c r="N20" s="27"/>
      <c r="O20" s="27"/>
      <c r="P20" s="27"/>
      <c r="Q20" s="27"/>
      <c r="R20" s="28" t="s">
        <v>64</v>
      </c>
      <c r="S20" s="28">
        <v>11</v>
      </c>
      <c r="T20" s="28">
        <v>32</v>
      </c>
      <c r="U20" s="28">
        <v>0</v>
      </c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59</v>
      </c>
      <c r="B21" s="25">
        <v>2</v>
      </c>
      <c r="C21" s="25">
        <v>3</v>
      </c>
      <c r="D21" s="25">
        <v>2</v>
      </c>
      <c r="E21" s="25">
        <v>3</v>
      </c>
      <c r="F21" s="25">
        <v>1</v>
      </c>
      <c r="G21" s="25">
        <v>35</v>
      </c>
      <c r="H21" s="25" t="s">
        <v>57</v>
      </c>
      <c r="I21" s="26"/>
      <c r="J21" s="26"/>
      <c r="K21" s="26"/>
      <c r="L21" s="26"/>
      <c r="M21" s="27" t="s">
        <v>62</v>
      </c>
      <c r="N21" s="27" t="s">
        <v>62</v>
      </c>
      <c r="O21" s="27"/>
      <c r="P21" s="27"/>
      <c r="Q21" s="27"/>
      <c r="R21" s="28" t="s">
        <v>64</v>
      </c>
      <c r="S21" s="28">
        <v>11</v>
      </c>
      <c r="T21" s="28">
        <v>11</v>
      </c>
      <c r="U21" s="28">
        <v>35</v>
      </c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59</v>
      </c>
      <c r="B22" s="25">
        <v>2</v>
      </c>
      <c r="C22" s="25">
        <v>4</v>
      </c>
      <c r="D22" s="25">
        <v>2</v>
      </c>
      <c r="E22" s="25">
        <v>1</v>
      </c>
      <c r="F22" s="25">
        <v>10</v>
      </c>
      <c r="G22" s="25">
        <v>10</v>
      </c>
      <c r="H22" s="25" t="s">
        <v>60</v>
      </c>
      <c r="I22" s="26"/>
      <c r="J22" s="26"/>
      <c r="K22" s="26"/>
      <c r="L22" s="26"/>
      <c r="M22" s="27"/>
      <c r="N22" s="27"/>
      <c r="O22" s="27"/>
      <c r="P22" s="27"/>
      <c r="Q22" s="27"/>
      <c r="R22" s="28" t="s">
        <v>61</v>
      </c>
      <c r="S22" s="28">
        <v>11</v>
      </c>
      <c r="T22" s="28">
        <v>81</v>
      </c>
      <c r="U22" s="28">
        <v>10</v>
      </c>
      <c r="V22" s="28" t="s">
        <v>62</v>
      </c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16"/>
      <c r="BF22" s="16"/>
    </row>
    <row r="23" spans="1:58" ht="15.75" customHeight="1" x14ac:dyDescent="0.2">
      <c r="A23" s="9" t="s">
        <v>59</v>
      </c>
      <c r="B23" s="10">
        <v>2</v>
      </c>
      <c r="C23" s="10"/>
      <c r="D23" s="10">
        <v>2</v>
      </c>
      <c r="E23" s="10"/>
      <c r="F23" s="10"/>
      <c r="G23" s="10">
        <v>2</v>
      </c>
      <c r="H23" s="10" t="s">
        <v>60</v>
      </c>
      <c r="I23" s="11"/>
      <c r="J23" s="11"/>
      <c r="K23" s="11"/>
      <c r="L23" s="11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 t="s">
        <v>62</v>
      </c>
      <c r="AI23" s="14">
        <v>36</v>
      </c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31" t="s">
        <v>59</v>
      </c>
      <c r="B24" s="32"/>
      <c r="C24" s="32"/>
      <c r="D24" s="32">
        <v>2</v>
      </c>
      <c r="E24" s="32"/>
      <c r="F24" s="32"/>
      <c r="G24" s="32">
        <v>25</v>
      </c>
      <c r="H24" s="32" t="s">
        <v>57</v>
      </c>
      <c r="I24" s="33"/>
      <c r="J24" s="33"/>
      <c r="K24" s="33"/>
      <c r="L24" s="33"/>
      <c r="M24" s="34"/>
      <c r="N24" s="34"/>
      <c r="O24" s="34"/>
      <c r="P24" s="34"/>
      <c r="Q24" s="34"/>
      <c r="R24" s="35" t="s">
        <v>58</v>
      </c>
      <c r="S24" s="35"/>
      <c r="T24" s="35">
        <v>36</v>
      </c>
      <c r="U24" s="35">
        <v>41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6"/>
      <c r="BF24" s="16"/>
    </row>
    <row r="25" spans="1:58" ht="15.75" customHeight="1" x14ac:dyDescent="0.2">
      <c r="A25" s="24" t="s">
        <v>56</v>
      </c>
      <c r="B25" s="25">
        <v>2</v>
      </c>
      <c r="C25" s="25">
        <v>1</v>
      </c>
      <c r="D25" s="25">
        <v>2</v>
      </c>
      <c r="E25" s="25">
        <v>1</v>
      </c>
      <c r="F25" s="25">
        <v>10</v>
      </c>
      <c r="G25" s="25">
        <v>29</v>
      </c>
      <c r="H25" s="25" t="s">
        <v>57</v>
      </c>
      <c r="I25" s="26"/>
      <c r="J25" s="26"/>
      <c r="K25" s="26"/>
      <c r="L25" s="26"/>
      <c r="M25" s="27"/>
      <c r="N25" s="27"/>
      <c r="O25" s="27"/>
      <c r="P25" s="27"/>
      <c r="Q25" s="27"/>
      <c r="R25" s="28" t="s">
        <v>61</v>
      </c>
      <c r="S25" s="28"/>
      <c r="T25" s="28"/>
      <c r="U25" s="28">
        <v>7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 t="s">
        <v>62</v>
      </c>
      <c r="BA25" s="30">
        <v>36</v>
      </c>
      <c r="BB25" s="30"/>
      <c r="BC25" s="30"/>
      <c r="BD25" s="30"/>
      <c r="BE25" s="16"/>
      <c r="BF25" s="16"/>
    </row>
    <row r="26" spans="1:58" ht="15.75" customHeight="1" x14ac:dyDescent="0.2">
      <c r="A26" s="24" t="s">
        <v>56</v>
      </c>
      <c r="B26" s="25">
        <v>2</v>
      </c>
      <c r="C26" s="25">
        <v>2</v>
      </c>
      <c r="D26" s="25">
        <v>2</v>
      </c>
      <c r="E26" s="25">
        <v>2</v>
      </c>
      <c r="F26" s="25">
        <v>3</v>
      </c>
      <c r="G26" s="25">
        <v>36</v>
      </c>
      <c r="H26" s="25" t="s">
        <v>57</v>
      </c>
      <c r="I26" s="26"/>
      <c r="J26" s="26"/>
      <c r="K26" s="26"/>
      <c r="L26" s="26"/>
      <c r="M26" s="27"/>
      <c r="N26" s="27"/>
      <c r="O26" s="27"/>
      <c r="P26" s="27"/>
      <c r="Q26" s="27"/>
      <c r="R26" s="28" t="s">
        <v>64</v>
      </c>
      <c r="S26" s="28"/>
      <c r="T26" s="28"/>
      <c r="U26" s="28">
        <v>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 t="s">
        <v>62</v>
      </c>
      <c r="BA26" s="30">
        <v>64</v>
      </c>
      <c r="BB26" s="30">
        <v>99</v>
      </c>
      <c r="BC26" s="30"/>
      <c r="BD26" s="30"/>
      <c r="BE26" s="16"/>
      <c r="BF26" s="16"/>
    </row>
    <row r="27" spans="1:58" ht="15.75" customHeight="1" x14ac:dyDescent="0.2">
      <c r="A27" s="24" t="s">
        <v>56</v>
      </c>
      <c r="B27" s="25">
        <v>2</v>
      </c>
      <c r="C27" s="25">
        <v>3</v>
      </c>
      <c r="D27" s="25">
        <v>2</v>
      </c>
      <c r="E27" s="25">
        <v>3</v>
      </c>
      <c r="F27" s="25">
        <v>3</v>
      </c>
      <c r="G27" s="25">
        <v>36</v>
      </c>
      <c r="H27" s="25" t="s">
        <v>57</v>
      </c>
      <c r="I27" s="26"/>
      <c r="J27" s="26"/>
      <c r="K27" s="26"/>
      <c r="L27" s="26"/>
      <c r="M27" s="27" t="s">
        <v>62</v>
      </c>
      <c r="N27" s="27" t="s">
        <v>62</v>
      </c>
      <c r="O27" s="27"/>
      <c r="P27" s="27"/>
      <c r="Q27" s="27"/>
      <c r="R27" s="28" t="s">
        <v>61</v>
      </c>
      <c r="S27" s="28"/>
      <c r="T27" s="28"/>
      <c r="U27" s="28">
        <v>9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 t="s">
        <v>62</v>
      </c>
      <c r="BA27" s="30">
        <v>22</v>
      </c>
      <c r="BB27" s="30">
        <v>10</v>
      </c>
      <c r="BC27" s="30"/>
      <c r="BD27" s="30"/>
      <c r="BE27" s="16"/>
      <c r="BF27" s="16"/>
    </row>
    <row r="28" spans="1:58" ht="15.75" customHeight="1" x14ac:dyDescent="0.2">
      <c r="A28" s="24" t="s">
        <v>56</v>
      </c>
      <c r="B28" s="25">
        <v>2</v>
      </c>
      <c r="C28" s="25">
        <v>4</v>
      </c>
      <c r="D28" s="25">
        <v>2</v>
      </c>
      <c r="E28" s="25">
        <v>1</v>
      </c>
      <c r="F28" s="25">
        <v>10</v>
      </c>
      <c r="G28" s="25">
        <v>35</v>
      </c>
      <c r="H28" s="25" t="s">
        <v>60</v>
      </c>
      <c r="I28" s="26" t="s">
        <v>62</v>
      </c>
      <c r="J28" s="26" t="s">
        <v>65</v>
      </c>
      <c r="K28" s="26" t="s">
        <v>56</v>
      </c>
      <c r="L28" s="26">
        <v>5</v>
      </c>
      <c r="M28" s="27"/>
      <c r="N28" s="27"/>
      <c r="O28" s="27"/>
      <c r="P28" s="27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56</v>
      </c>
      <c r="B29" s="25">
        <v>2</v>
      </c>
      <c r="C29" s="25">
        <v>5</v>
      </c>
      <c r="D29" s="25">
        <v>2</v>
      </c>
      <c r="E29" s="25">
        <v>1</v>
      </c>
      <c r="F29" s="25">
        <v>15</v>
      </c>
      <c r="G29" s="25">
        <v>40</v>
      </c>
      <c r="H29" s="25" t="s">
        <v>60</v>
      </c>
      <c r="I29" s="26"/>
      <c r="J29" s="26"/>
      <c r="K29" s="26"/>
      <c r="L29" s="26"/>
      <c r="M29" s="27"/>
      <c r="N29" s="27"/>
      <c r="O29" s="27"/>
      <c r="P29" s="27"/>
      <c r="Q29" s="27"/>
      <c r="R29" s="28" t="s">
        <v>61</v>
      </c>
      <c r="S29" s="28"/>
      <c r="T29" s="28"/>
      <c r="U29" s="28">
        <v>9</v>
      </c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 t="s">
        <v>62</v>
      </c>
      <c r="BA29" s="30">
        <v>10</v>
      </c>
      <c r="BB29" s="30"/>
      <c r="BC29" s="30"/>
      <c r="BD29" s="30"/>
      <c r="BE29" s="16"/>
      <c r="BF29" s="16"/>
    </row>
    <row r="30" spans="1:58" ht="15.75" customHeight="1" x14ac:dyDescent="0.2">
      <c r="A30" s="24" t="s">
        <v>56</v>
      </c>
      <c r="B30" s="25">
        <v>2</v>
      </c>
      <c r="C30" s="25">
        <v>6</v>
      </c>
      <c r="D30" s="25">
        <v>2</v>
      </c>
      <c r="E30" s="25">
        <v>2</v>
      </c>
      <c r="F30" s="25">
        <v>6</v>
      </c>
      <c r="G30" s="25">
        <v>31</v>
      </c>
      <c r="H30" s="25" t="s">
        <v>60</v>
      </c>
      <c r="I30" s="26"/>
      <c r="J30" s="26"/>
      <c r="K30" s="26"/>
      <c r="L30" s="26"/>
      <c r="M30" s="27"/>
      <c r="N30" s="27"/>
      <c r="O30" s="27"/>
      <c r="P30" s="27"/>
      <c r="Q30" s="27"/>
      <c r="R30" s="28" t="s">
        <v>64</v>
      </c>
      <c r="S30" s="28"/>
      <c r="T30" s="28"/>
      <c r="U30" s="28">
        <v>0</v>
      </c>
      <c r="V30" s="28"/>
      <c r="W30" s="28"/>
      <c r="X30" s="28"/>
      <c r="Y30" s="2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 t="s">
        <v>62</v>
      </c>
      <c r="BA30" s="30">
        <v>97</v>
      </c>
      <c r="BB30" s="30">
        <v>94</v>
      </c>
      <c r="BC30" s="30"/>
      <c r="BD30" s="30"/>
      <c r="BE30" s="16"/>
      <c r="BF30" s="16"/>
    </row>
    <row r="31" spans="1:58" ht="15.75" customHeight="1" x14ac:dyDescent="0.2">
      <c r="A31" s="24" t="s">
        <v>56</v>
      </c>
      <c r="B31" s="25">
        <v>2</v>
      </c>
      <c r="C31" s="25">
        <v>7</v>
      </c>
      <c r="D31" s="25">
        <v>2</v>
      </c>
      <c r="E31" s="25">
        <v>3</v>
      </c>
      <c r="F31" s="25">
        <v>6</v>
      </c>
      <c r="G31" s="25">
        <v>31</v>
      </c>
      <c r="H31" s="25" t="s">
        <v>60</v>
      </c>
      <c r="I31" s="26"/>
      <c r="J31" s="26"/>
      <c r="K31" s="26"/>
      <c r="L31" s="26"/>
      <c r="M31" s="27"/>
      <c r="N31" s="27" t="s">
        <v>62</v>
      </c>
      <c r="O31" s="27"/>
      <c r="P31" s="27"/>
      <c r="Q31" s="27"/>
      <c r="R31" s="28" t="s">
        <v>37</v>
      </c>
      <c r="S31" s="28"/>
      <c r="T31" s="28"/>
      <c r="U31" s="28">
        <v>-1</v>
      </c>
      <c r="V31" s="28"/>
      <c r="W31" s="28"/>
      <c r="X31" s="28"/>
      <c r="Y31" s="28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30" t="s">
        <v>62</v>
      </c>
      <c r="AM31" s="30">
        <v>29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6"/>
      <c r="BF31" s="16"/>
    </row>
    <row r="32" spans="1:58" ht="15.75" customHeight="1" x14ac:dyDescent="0.2">
      <c r="A32" s="9" t="s">
        <v>56</v>
      </c>
      <c r="B32" s="10">
        <v>2</v>
      </c>
      <c r="C32" s="10">
        <v>8</v>
      </c>
      <c r="D32" s="10">
        <v>2</v>
      </c>
      <c r="E32" s="10">
        <v>4</v>
      </c>
      <c r="F32" s="10">
        <v>6</v>
      </c>
      <c r="G32" s="10">
        <v>31</v>
      </c>
      <c r="H32" s="10" t="s">
        <v>60</v>
      </c>
      <c r="I32" s="11"/>
      <c r="J32" s="11"/>
      <c r="K32" s="11"/>
      <c r="L32" s="11"/>
      <c r="M32" s="12"/>
      <c r="N32" s="12"/>
      <c r="O32" s="12" t="s">
        <v>62</v>
      </c>
      <c r="P32" s="12"/>
      <c r="Q32" s="12" t="s">
        <v>62</v>
      </c>
      <c r="R32" s="13" t="s">
        <v>61</v>
      </c>
      <c r="S32" s="13"/>
      <c r="T32" s="13"/>
      <c r="U32" s="13"/>
      <c r="V32" s="13"/>
      <c r="W32" s="13"/>
      <c r="X32" s="13" t="s">
        <v>62</v>
      </c>
      <c r="Y32" s="13"/>
      <c r="Z32" s="13"/>
      <c r="AA32" s="13"/>
      <c r="AB32" s="13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6"/>
      <c r="BF32" s="16"/>
    </row>
    <row r="33" spans="1:58" ht="15.75" customHeight="1" x14ac:dyDescent="0.2">
      <c r="A33" s="31" t="s">
        <v>59</v>
      </c>
      <c r="B33" s="32">
        <v>3</v>
      </c>
      <c r="C33" s="32">
        <v>1</v>
      </c>
      <c r="D33" s="32">
        <v>2</v>
      </c>
      <c r="E33" s="32">
        <v>1</v>
      </c>
      <c r="F33" s="32">
        <v>10</v>
      </c>
      <c r="G33" s="32">
        <v>31</v>
      </c>
      <c r="H33" s="32" t="s">
        <v>57</v>
      </c>
      <c r="I33" s="33"/>
      <c r="J33" s="33"/>
      <c r="K33" s="33"/>
      <c r="L33" s="33"/>
      <c r="M33" s="34"/>
      <c r="N33" s="34"/>
      <c r="O33" s="34"/>
      <c r="P33" s="34"/>
      <c r="Q33" s="34"/>
      <c r="R33" s="35" t="s">
        <v>61</v>
      </c>
      <c r="S33" s="35">
        <v>11</v>
      </c>
      <c r="T33" s="35">
        <v>84</v>
      </c>
      <c r="U33" s="35"/>
      <c r="V33" s="35"/>
      <c r="W33" s="35" t="s">
        <v>62</v>
      </c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6"/>
      <c r="BF33" s="16"/>
    </row>
    <row r="34" spans="1:58" ht="15.75" customHeight="1" x14ac:dyDescent="0.2">
      <c r="A34" s="17" t="s">
        <v>56</v>
      </c>
      <c r="B34" s="18">
        <v>3</v>
      </c>
      <c r="C34" s="18">
        <v>1</v>
      </c>
      <c r="D34" s="18">
        <v>2</v>
      </c>
      <c r="E34" s="18">
        <v>1</v>
      </c>
      <c r="F34" s="18">
        <v>10</v>
      </c>
      <c r="G34" s="18">
        <v>31</v>
      </c>
      <c r="H34" s="18" t="s">
        <v>60</v>
      </c>
      <c r="I34" s="19"/>
      <c r="J34" s="19"/>
      <c r="K34" s="19"/>
      <c r="L34" s="19"/>
      <c r="M34" s="20"/>
      <c r="N34" s="20"/>
      <c r="O34" s="20"/>
      <c r="P34" s="20"/>
      <c r="Q34" s="20"/>
      <c r="R34" s="21" t="s">
        <v>61</v>
      </c>
      <c r="S34" s="21"/>
      <c r="T34" s="21"/>
      <c r="U34" s="21">
        <v>7</v>
      </c>
      <c r="V34" s="21"/>
      <c r="W34" s="21"/>
      <c r="X34" s="21"/>
      <c r="Y34" s="21"/>
      <c r="Z34" s="21"/>
      <c r="AA34" s="21"/>
      <c r="AB34" s="21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 t="s">
        <v>62</v>
      </c>
      <c r="BA34" s="23">
        <v>28</v>
      </c>
      <c r="BB34" s="23"/>
      <c r="BC34" s="23"/>
      <c r="BD34" s="23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2</v>
      </c>
      <c r="D35" s="25">
        <v>2</v>
      </c>
      <c r="E35" s="25">
        <v>2</v>
      </c>
      <c r="F35" s="25">
        <v>3</v>
      </c>
      <c r="G35" s="25">
        <v>24</v>
      </c>
      <c r="H35" s="25" t="s">
        <v>60</v>
      </c>
      <c r="I35" s="26"/>
      <c r="J35" s="26"/>
      <c r="K35" s="26"/>
      <c r="L35" s="26"/>
      <c r="M35" s="27" t="s">
        <v>62</v>
      </c>
      <c r="N35" s="27"/>
      <c r="O35" s="27"/>
      <c r="P35" s="27"/>
      <c r="Q35" s="27"/>
      <c r="R35" s="28" t="s">
        <v>64</v>
      </c>
      <c r="S35" s="28"/>
      <c r="T35" s="28"/>
      <c r="U35" s="28">
        <v>4</v>
      </c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62</v>
      </c>
      <c r="BA35" s="30">
        <v>59</v>
      </c>
      <c r="BB35" s="30">
        <v>99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3</v>
      </c>
      <c r="D36" s="25">
        <v>2</v>
      </c>
      <c r="E36" s="25">
        <v>1</v>
      </c>
      <c r="F36" s="25">
        <v>10</v>
      </c>
      <c r="G36" s="25">
        <v>20</v>
      </c>
      <c r="H36" s="25" t="s">
        <v>60</v>
      </c>
      <c r="I36" s="26"/>
      <c r="J36" s="26"/>
      <c r="K36" s="26"/>
      <c r="L36" s="26"/>
      <c r="M36" s="27"/>
      <c r="N36" s="27"/>
      <c r="O36" s="27"/>
      <c r="P36" s="27"/>
      <c r="Q36" s="27"/>
      <c r="R36" s="28" t="s">
        <v>61</v>
      </c>
      <c r="S36" s="28"/>
      <c r="T36" s="28"/>
      <c r="U36" s="28"/>
      <c r="V36" s="28"/>
      <c r="W36" s="28"/>
      <c r="X36" s="28" t="s">
        <v>62</v>
      </c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24" t="s">
        <v>56</v>
      </c>
      <c r="B37" s="25">
        <v>3</v>
      </c>
      <c r="C37" s="25">
        <v>4</v>
      </c>
      <c r="D37" s="25">
        <v>2</v>
      </c>
      <c r="E37" s="25">
        <v>2</v>
      </c>
      <c r="F37" s="25">
        <v>10</v>
      </c>
      <c r="G37" s="25">
        <v>20</v>
      </c>
      <c r="H37" s="25" t="s">
        <v>60</v>
      </c>
      <c r="I37" s="26"/>
      <c r="J37" s="26"/>
      <c r="K37" s="26"/>
      <c r="L37" s="26"/>
      <c r="M37" s="27"/>
      <c r="N37" s="27"/>
      <c r="O37" s="27"/>
      <c r="P37" s="27"/>
      <c r="Q37" s="27"/>
      <c r="R37" s="28" t="s">
        <v>61</v>
      </c>
      <c r="S37" s="28"/>
      <c r="T37" s="28"/>
      <c r="U37" s="28"/>
      <c r="V37" s="28"/>
      <c r="W37" s="28"/>
      <c r="X37" s="28" t="s">
        <v>62</v>
      </c>
      <c r="Y37" s="28"/>
      <c r="Z37" s="28"/>
      <c r="AA37" s="28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16"/>
      <c r="BF37" s="16"/>
    </row>
    <row r="38" spans="1:58" ht="15.75" customHeight="1" x14ac:dyDescent="0.2">
      <c r="A38" s="24" t="s">
        <v>56</v>
      </c>
      <c r="B38" s="25">
        <v>3</v>
      </c>
      <c r="C38" s="25">
        <v>5</v>
      </c>
      <c r="D38" s="25">
        <v>2</v>
      </c>
      <c r="E38" s="25">
        <v>3</v>
      </c>
      <c r="F38" s="25">
        <v>10</v>
      </c>
      <c r="G38" s="25">
        <v>20</v>
      </c>
      <c r="H38" s="25" t="s">
        <v>60</v>
      </c>
      <c r="I38" s="26"/>
      <c r="J38" s="26"/>
      <c r="K38" s="26"/>
      <c r="L38" s="26"/>
      <c r="M38" s="27"/>
      <c r="N38" s="27" t="s">
        <v>62</v>
      </c>
      <c r="O38" s="27"/>
      <c r="P38" s="27"/>
      <c r="Q38" s="27"/>
      <c r="R38" s="28" t="s">
        <v>61</v>
      </c>
      <c r="S38" s="28"/>
      <c r="T38" s="28"/>
      <c r="U38" s="28"/>
      <c r="V38" s="28"/>
      <c r="W38" s="28"/>
      <c r="X38" s="28" t="s">
        <v>62</v>
      </c>
      <c r="Y38" s="28"/>
      <c r="Z38" s="28"/>
      <c r="AA38" s="28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16"/>
      <c r="BF38" s="16"/>
    </row>
    <row r="39" spans="1:58" ht="15.75" customHeight="1" x14ac:dyDescent="0.2">
      <c r="A39" s="9" t="s">
        <v>56</v>
      </c>
      <c r="B39" s="10">
        <v>3</v>
      </c>
      <c r="C39" s="10">
        <v>6</v>
      </c>
      <c r="D39" s="10">
        <v>2</v>
      </c>
      <c r="E39" s="10">
        <v>4</v>
      </c>
      <c r="F39" s="10">
        <v>10</v>
      </c>
      <c r="G39" s="10">
        <v>20</v>
      </c>
      <c r="H39" s="10" t="s">
        <v>60</v>
      </c>
      <c r="I39" s="11"/>
      <c r="J39" s="11"/>
      <c r="K39" s="11"/>
      <c r="L39" s="11"/>
      <c r="M39" s="12"/>
      <c r="N39" s="12"/>
      <c r="O39" s="12" t="s">
        <v>62</v>
      </c>
      <c r="P39" s="12"/>
      <c r="Q39" s="12" t="s">
        <v>62</v>
      </c>
      <c r="R39" s="13" t="s">
        <v>61</v>
      </c>
      <c r="S39" s="13"/>
      <c r="T39" s="13"/>
      <c r="U39" s="13"/>
      <c r="V39" s="13"/>
      <c r="W39" s="13"/>
      <c r="X39" s="13" t="s">
        <v>62</v>
      </c>
      <c r="Y39" s="13"/>
      <c r="Z39" s="13"/>
      <c r="AA39" s="13"/>
      <c r="AB39" s="13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6"/>
      <c r="BF39" s="16"/>
    </row>
    <row r="40" spans="1:58" ht="15.75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16"/>
      <c r="BF40" s="16"/>
    </row>
    <row r="41" spans="1:58" ht="15.7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16"/>
      <c r="BF41" s="16"/>
    </row>
    <row r="42" spans="1:58" ht="15.75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16"/>
      <c r="BF42" s="16"/>
    </row>
    <row r="43" spans="1:58" ht="15.75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16"/>
      <c r="BF43" s="16"/>
    </row>
    <row r="44" spans="1:58" ht="15.7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16"/>
      <c r="BF44" s="16"/>
    </row>
    <row r="45" spans="1:58" ht="15.7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16"/>
      <c r="BF45" s="16"/>
    </row>
    <row r="46" spans="1:58" ht="15.7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16"/>
      <c r="BF46" s="16"/>
    </row>
    <row r="47" spans="1:58" ht="15.7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16"/>
      <c r="BF47" s="16"/>
    </row>
    <row r="48" spans="1:58" ht="15.7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16"/>
      <c r="BF48" s="16"/>
    </row>
    <row r="49" spans="1:58" ht="15.75" customHeight="1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16"/>
      <c r="BF49" s="16"/>
    </row>
    <row r="50" spans="1:58" ht="15.75" customHeight="1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16"/>
      <c r="BF50" s="16"/>
    </row>
    <row r="51" spans="1:58" ht="15.7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16"/>
      <c r="BF51" s="16"/>
    </row>
    <row r="52" spans="1:58" ht="15.75" customHeight="1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16"/>
      <c r="BF52" s="16"/>
    </row>
    <row r="53" spans="1:58" ht="15.75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16"/>
      <c r="BF53" s="16"/>
    </row>
    <row r="54" spans="1:58" ht="15.7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16"/>
      <c r="BF54" s="16"/>
    </row>
    <row r="55" spans="1:58" ht="15.75" customHeight="1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6"/>
      <c r="BF55" s="16"/>
    </row>
    <row r="56" spans="1:58" ht="15.75" customHeight="1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6"/>
      <c r="BF56" s="16"/>
    </row>
    <row r="57" spans="1:58" ht="15.75" customHeight="1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16"/>
      <c r="BF57" s="16"/>
    </row>
    <row r="58" spans="1:58" ht="15.75" customHeight="1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16"/>
      <c r="BF58" s="16"/>
    </row>
    <row r="59" spans="1:58" ht="15.75" customHeight="1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16"/>
      <c r="BF59" s="16"/>
    </row>
    <row r="60" spans="1:58" ht="15.75" customHeigh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16"/>
      <c r="BF60" s="16"/>
    </row>
    <row r="61" spans="1:58" ht="15.75" customHeight="1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16"/>
      <c r="BF61" s="16"/>
    </row>
    <row r="62" spans="1:58" ht="15.7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16"/>
      <c r="BF62" s="16"/>
    </row>
    <row r="63" spans="1:58" ht="15.75" customHeight="1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16"/>
      <c r="BF63" s="16"/>
    </row>
    <row r="64" spans="1:58" ht="15.75" customHeight="1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16"/>
      <c r="BF64" s="16"/>
    </row>
    <row r="65" spans="1:58" ht="15.75" customHeight="1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16"/>
      <c r="BF65" s="16"/>
    </row>
    <row r="66" spans="1:58" ht="15.75" customHeight="1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16"/>
      <c r="BF66" s="16"/>
    </row>
    <row r="67" spans="1:58" ht="15.75" customHeight="1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16"/>
      <c r="BF67" s="16"/>
    </row>
    <row r="68" spans="1:58" ht="15.75" customHeight="1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16"/>
      <c r="BF68" s="16"/>
    </row>
    <row r="69" spans="1:58" ht="15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16"/>
      <c r="BF69" s="16"/>
    </row>
    <row r="70" spans="1:58" ht="15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16"/>
      <c r="BF70" s="16"/>
    </row>
    <row r="71" spans="1:58" ht="15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16"/>
      <c r="BF71" s="16"/>
    </row>
    <row r="72" spans="1:58" ht="15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16"/>
      <c r="BF72" s="16"/>
    </row>
    <row r="73" spans="1:58" ht="15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16"/>
      <c r="BF73" s="16"/>
    </row>
    <row r="74" spans="1:58" ht="15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16"/>
      <c r="BF74" s="16"/>
    </row>
    <row r="75" spans="1:58" ht="15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16"/>
      <c r="BF75" s="16"/>
    </row>
    <row r="76" spans="1:58" ht="15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16"/>
      <c r="BF76" s="16"/>
    </row>
    <row r="77" spans="1:58" ht="15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16"/>
      <c r="BF77" s="16"/>
    </row>
    <row r="78" spans="1:58" ht="15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16"/>
      <c r="BF78" s="16"/>
    </row>
    <row r="79" spans="1:58" ht="15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16"/>
      <c r="BF79" s="16"/>
    </row>
    <row r="80" spans="1:58" ht="15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16"/>
      <c r="BF80" s="16"/>
    </row>
    <row r="81" spans="1:58" ht="15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16"/>
      <c r="BF81" s="16"/>
    </row>
    <row r="82" spans="1:58" ht="15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16"/>
      <c r="BF82" s="16"/>
    </row>
    <row r="83" spans="1:58" ht="15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16"/>
      <c r="BF83" s="16"/>
    </row>
    <row r="84" spans="1:58" ht="15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16"/>
      <c r="BF84" s="16"/>
    </row>
    <row r="85" spans="1:58" ht="15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16"/>
      <c r="BF85" s="16"/>
    </row>
    <row r="86" spans="1:58" ht="15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16"/>
      <c r="BF86" s="16"/>
    </row>
    <row r="87" spans="1:58" ht="15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16"/>
      <c r="BF87" s="16"/>
    </row>
    <row r="88" spans="1:58" ht="15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16"/>
      <c r="BF88" s="16"/>
    </row>
    <row r="89" spans="1:58" ht="15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16"/>
      <c r="BF89" s="16"/>
    </row>
    <row r="90" spans="1:58" ht="15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16"/>
      <c r="BF90" s="16"/>
    </row>
    <row r="91" spans="1:58" ht="15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16"/>
      <c r="BF91" s="16"/>
    </row>
    <row r="92" spans="1:58" ht="15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16"/>
      <c r="BF92" s="16"/>
    </row>
    <row r="93" spans="1:58" ht="15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16"/>
      <c r="BF93" s="16"/>
    </row>
    <row r="94" spans="1:58" ht="15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16"/>
      <c r="BF94" s="16"/>
    </row>
    <row r="95" spans="1:58" ht="15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16"/>
      <c r="BF95" s="16"/>
    </row>
    <row r="96" spans="1:58" ht="15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6"/>
      <c r="BF96" s="16"/>
    </row>
    <row r="97" spans="1:58" ht="15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16"/>
      <c r="BF97" s="16"/>
    </row>
    <row r="98" spans="1:58" ht="15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16"/>
      <c r="BF98" s="16"/>
    </row>
    <row r="99" spans="1:58" ht="15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16"/>
      <c r="BF99" s="16"/>
    </row>
    <row r="100" spans="1:58" ht="15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16"/>
      <c r="BF100" s="16"/>
    </row>
    <row r="101" spans="1:58" ht="15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16"/>
      <c r="BF101" s="16"/>
    </row>
    <row r="102" spans="1:58" ht="15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16"/>
      <c r="BF102" s="16"/>
    </row>
    <row r="103" spans="1:58" ht="15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16"/>
      <c r="BF103" s="16"/>
    </row>
    <row r="104" spans="1:58" ht="15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16"/>
      <c r="BF104" s="16"/>
    </row>
    <row r="105" spans="1:58" ht="15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16"/>
      <c r="BF105" s="16"/>
    </row>
    <row r="106" spans="1:58" ht="15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16"/>
      <c r="BF106" s="16"/>
    </row>
    <row r="107" spans="1:58" ht="15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16"/>
      <c r="BF107" s="16"/>
    </row>
    <row r="108" spans="1:58" ht="15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16"/>
      <c r="BF108" s="16"/>
    </row>
    <row r="109" spans="1:58" ht="15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16"/>
      <c r="BF109" s="16"/>
    </row>
    <row r="110" spans="1:58" ht="15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16"/>
      <c r="BF110" s="16"/>
    </row>
    <row r="111" spans="1:58" ht="15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16"/>
      <c r="BF111" s="16"/>
    </row>
    <row r="112" spans="1:58" ht="15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16"/>
      <c r="BF112" s="16"/>
    </row>
    <row r="113" spans="1:58" ht="15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16"/>
      <c r="BF113" s="16"/>
    </row>
    <row r="114" spans="1:58" ht="15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16"/>
      <c r="BF114" s="16"/>
    </row>
    <row r="115" spans="1:58" ht="15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16"/>
      <c r="BF115" s="16"/>
    </row>
    <row r="116" spans="1:58" ht="15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16"/>
      <c r="BF116" s="16"/>
    </row>
    <row r="117" spans="1:58" ht="15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16"/>
      <c r="BF117" s="16"/>
    </row>
    <row r="118" spans="1:58" ht="15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16"/>
      <c r="BF118" s="16"/>
    </row>
    <row r="119" spans="1:58" ht="15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16"/>
      <c r="BF119" s="16"/>
    </row>
    <row r="120" spans="1:58" ht="15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16"/>
      <c r="BF120" s="16"/>
    </row>
    <row r="121" spans="1:58" ht="15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16"/>
      <c r="BF121" s="16"/>
    </row>
    <row r="122" spans="1:58" ht="15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16"/>
      <c r="BF122" s="16"/>
    </row>
    <row r="123" spans="1:58" ht="15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16"/>
      <c r="BF123" s="16"/>
    </row>
    <row r="124" spans="1:58" ht="15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16"/>
      <c r="BF124" s="16"/>
    </row>
    <row r="125" spans="1:58" ht="15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16"/>
      <c r="BF125" s="16"/>
    </row>
    <row r="126" spans="1:58" ht="15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16"/>
      <c r="BF126" s="16"/>
    </row>
    <row r="127" spans="1:58" ht="15.75" customHeight="1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16"/>
      <c r="BF127" s="16"/>
    </row>
    <row r="128" spans="1:58" ht="15.75" customHeight="1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16"/>
      <c r="BF128" s="16"/>
    </row>
    <row r="129" spans="1:58" ht="15.75" customHeight="1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16"/>
      <c r="BF129" s="16"/>
    </row>
    <row r="130" spans="1:58" ht="15.75" customHeight="1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16"/>
      <c r="BF130" s="16"/>
    </row>
    <row r="131" spans="1:58" ht="15.75" customHeight="1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16"/>
      <c r="BF131" s="16"/>
    </row>
    <row r="132" spans="1:58" ht="15.75" customHeight="1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16"/>
      <c r="BF132" s="16"/>
    </row>
    <row r="133" spans="1:58" ht="15.7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16"/>
      <c r="BF133" s="16"/>
    </row>
    <row r="134" spans="1:58" ht="15.75" customHeight="1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16"/>
      <c r="BF134" s="16"/>
    </row>
    <row r="135" spans="1:58" ht="15.75" customHeight="1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16"/>
      <c r="BF135" s="16"/>
    </row>
    <row r="136" spans="1:58" ht="15.75" customHeight="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16"/>
      <c r="BF136" s="16"/>
    </row>
    <row r="137" spans="1:58" ht="15.75" customHeight="1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16"/>
      <c r="BF137" s="16"/>
    </row>
    <row r="138" spans="1:58" ht="15.75" customHeight="1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16"/>
      <c r="BF138" s="16"/>
    </row>
    <row r="139" spans="1:58" ht="15.75" customHeight="1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16"/>
      <c r="BF139" s="16"/>
    </row>
    <row r="140" spans="1:58" ht="15.75" customHeight="1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16"/>
      <c r="BF140" s="16"/>
    </row>
    <row r="141" spans="1:58" ht="15.75" customHeight="1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16"/>
      <c r="BF141" s="16"/>
    </row>
    <row r="142" spans="1:58" ht="15.75" customHeight="1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16"/>
      <c r="BF142" s="16"/>
    </row>
    <row r="143" spans="1:58" ht="15.75" customHeight="1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16"/>
      <c r="BF143" s="16"/>
    </row>
    <row r="144" spans="1:58" ht="15.75" customHeight="1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16"/>
      <c r="BF144" s="16"/>
    </row>
    <row r="145" spans="1:58" ht="15.75" customHeight="1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16"/>
      <c r="BF145" s="16"/>
    </row>
    <row r="146" spans="1:58" ht="15.75" customHeight="1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16"/>
      <c r="BF146" s="16"/>
    </row>
    <row r="147" spans="1:58" ht="15.75" customHeight="1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16"/>
      <c r="BF147" s="16"/>
    </row>
    <row r="148" spans="1:58" ht="15.75" customHeight="1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16"/>
      <c r="BF148" s="16"/>
    </row>
    <row r="149" spans="1:58" ht="15.75" customHeight="1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16"/>
      <c r="BF149" s="16"/>
    </row>
    <row r="150" spans="1:58" ht="15.75" customHeight="1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16"/>
      <c r="BF150" s="16"/>
    </row>
    <row r="151" spans="1:58" ht="15.75" customHeigh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16"/>
      <c r="BF151" s="16"/>
    </row>
    <row r="152" spans="1:58" ht="15.7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16"/>
      <c r="BF152" s="16"/>
    </row>
    <row r="153" spans="1:58" ht="15.75" customHeight="1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16"/>
      <c r="BF153" s="16"/>
    </row>
    <row r="154" spans="1:58" ht="15.75" customHeight="1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16"/>
      <c r="BF154" s="16"/>
    </row>
    <row r="155" spans="1:58" ht="15.75" customHeight="1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16"/>
      <c r="BF155" s="16"/>
    </row>
    <row r="156" spans="1:58" ht="15.75" customHeight="1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16"/>
      <c r="BF156" s="16"/>
    </row>
    <row r="157" spans="1:58" ht="15.75" customHeight="1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16"/>
      <c r="BF157" s="16"/>
    </row>
    <row r="158" spans="1:58" ht="15.75" customHeight="1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16"/>
      <c r="BF158" s="16"/>
    </row>
    <row r="159" spans="1:58" ht="15.75" customHeight="1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16"/>
      <c r="BF159" s="16"/>
    </row>
    <row r="160" spans="1:58" ht="15.75" customHeight="1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16"/>
      <c r="BF160" s="16"/>
    </row>
    <row r="161" spans="1:58" ht="15.75" customHeight="1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16"/>
      <c r="BF161" s="16"/>
    </row>
    <row r="162" spans="1:58" ht="15.75" customHeight="1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16"/>
      <c r="BF162" s="16"/>
    </row>
    <row r="163" spans="1:58" ht="15.75" customHeight="1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16"/>
      <c r="BF163" s="16"/>
    </row>
    <row r="164" spans="1:58" ht="15.75" customHeight="1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16"/>
      <c r="BF164" s="16"/>
    </row>
    <row r="165" spans="1:58" ht="15.75" customHeight="1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16"/>
      <c r="BF165" s="16"/>
    </row>
    <row r="166" spans="1:58" ht="15.75" customHeight="1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16"/>
      <c r="BF166" s="16"/>
    </row>
    <row r="167" spans="1:58" ht="15.75" customHeight="1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16"/>
      <c r="BF167" s="16"/>
    </row>
    <row r="168" spans="1:58" ht="15.75" customHeight="1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16"/>
      <c r="BF168" s="16"/>
    </row>
    <row r="169" spans="1:58" ht="15.75" customHeight="1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16"/>
      <c r="BF169" s="16"/>
    </row>
    <row r="170" spans="1:58" ht="15.75" customHeight="1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16"/>
      <c r="BF170" s="16"/>
    </row>
    <row r="171" spans="1:58" ht="15.75" customHeight="1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16"/>
      <c r="BF171" s="16"/>
    </row>
    <row r="172" spans="1:58" ht="15.75" customHeight="1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16"/>
      <c r="BF172" s="16"/>
    </row>
    <row r="173" spans="1:58" ht="15.75" customHeight="1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16"/>
      <c r="BF173" s="16"/>
    </row>
    <row r="174" spans="1:58" ht="15.75" customHeight="1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16"/>
      <c r="BF174" s="16"/>
    </row>
    <row r="175" spans="1:58" ht="15.75" customHeight="1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16"/>
      <c r="BF175" s="16"/>
    </row>
    <row r="176" spans="1:58" ht="15.7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16"/>
      <c r="BF176" s="16"/>
    </row>
    <row r="177" spans="1:58" ht="15.75" customHeight="1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16"/>
      <c r="BF177" s="16"/>
    </row>
    <row r="178" spans="1:58" ht="15.75" customHeight="1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16"/>
      <c r="BF178" s="16"/>
    </row>
    <row r="179" spans="1:58" ht="15.75" customHeight="1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16"/>
      <c r="BF179" s="16"/>
    </row>
    <row r="180" spans="1:58" ht="15.75" customHeight="1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16"/>
      <c r="BF180" s="16"/>
    </row>
    <row r="181" spans="1:58" ht="15.75" customHeight="1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16"/>
      <c r="BF181" s="16"/>
    </row>
    <row r="182" spans="1:58" ht="15.75" customHeight="1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16"/>
      <c r="BF182" s="16"/>
    </row>
    <row r="183" spans="1:58" ht="15.75" customHeight="1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16"/>
      <c r="BF183" s="16"/>
    </row>
    <row r="184" spans="1:58" ht="15.75" customHeight="1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16"/>
      <c r="BF184" s="16"/>
    </row>
    <row r="185" spans="1:58" ht="15.75" customHeigh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16"/>
      <c r="BF185" s="16"/>
    </row>
    <row r="186" spans="1:58" ht="15.7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16"/>
      <c r="BF186" s="16"/>
    </row>
    <row r="187" spans="1:58" ht="15.75" customHeight="1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16"/>
      <c r="BF187" s="16"/>
    </row>
    <row r="188" spans="1:58" ht="15.75" customHeight="1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16"/>
      <c r="BF188" s="16"/>
    </row>
    <row r="189" spans="1:58" ht="15.75" customHeight="1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16"/>
      <c r="BF189" s="16"/>
    </row>
    <row r="190" spans="1:58" ht="15.75" customHeight="1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16"/>
      <c r="BF190" s="16"/>
    </row>
    <row r="191" spans="1:58" ht="15.75" customHeight="1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16"/>
      <c r="BF191" s="16"/>
    </row>
    <row r="192" spans="1:58" ht="15.75" customHeight="1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16"/>
      <c r="BF192" s="16"/>
    </row>
    <row r="193" spans="1:58" ht="15.75" customHeight="1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16"/>
      <c r="BF193" s="16"/>
    </row>
    <row r="194" spans="1:58" ht="15.75" customHeight="1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16"/>
      <c r="BF194" s="16"/>
    </row>
    <row r="195" spans="1:58" ht="15.75" customHeight="1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16"/>
      <c r="BF195" s="16"/>
    </row>
    <row r="196" spans="1:58" ht="15.75" customHeight="1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16"/>
      <c r="BF196" s="16"/>
    </row>
    <row r="197" spans="1:58" ht="15.75" customHeight="1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16"/>
      <c r="BF197" s="16"/>
    </row>
    <row r="198" spans="1:58" ht="15.75" customHeight="1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16"/>
      <c r="BF198" s="16"/>
    </row>
    <row r="199" spans="1:58" ht="15.75" customHeight="1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16"/>
      <c r="BF199" s="16"/>
    </row>
    <row r="200" spans="1:58" ht="15.75" customHeight="1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16"/>
      <c r="BF200" s="16"/>
    </row>
    <row r="201" spans="1:58" ht="15.75" customHeight="1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16"/>
      <c r="BF201" s="16"/>
    </row>
    <row r="202" spans="1:58" ht="15.75" customHeight="1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16"/>
      <c r="BF202" s="16"/>
    </row>
    <row r="203" spans="1:58" ht="15.75" customHeight="1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16"/>
      <c r="BF203" s="16"/>
    </row>
    <row r="204" spans="1:58" ht="15.75" customHeight="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16"/>
      <c r="BF204" s="16"/>
    </row>
    <row r="205" spans="1:58" ht="15.75" customHeight="1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16"/>
      <c r="BF205" s="16"/>
    </row>
    <row r="206" spans="1:58" ht="15.75" customHeight="1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16"/>
      <c r="BF206" s="16"/>
    </row>
    <row r="207" spans="1:58" ht="15.75" customHeight="1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16"/>
      <c r="BF207" s="16"/>
    </row>
    <row r="208" spans="1:58" ht="15.75" customHeight="1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16"/>
      <c r="BF208" s="16"/>
    </row>
    <row r="209" spans="1:58" ht="15.75" customHeight="1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16"/>
      <c r="BF209" s="16"/>
    </row>
    <row r="210" spans="1:58" ht="15.75" customHeight="1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16"/>
      <c r="BF210" s="16"/>
    </row>
    <row r="211" spans="1:58" ht="15.75" customHeight="1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16"/>
      <c r="BF211" s="16"/>
    </row>
    <row r="212" spans="1:58" ht="15.75" customHeight="1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16"/>
      <c r="BF212" s="16"/>
    </row>
    <row r="213" spans="1:58" ht="15.75" customHeight="1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16"/>
      <c r="BF213" s="16"/>
    </row>
    <row r="214" spans="1:58" ht="15.75" customHeight="1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16"/>
      <c r="BF214" s="16"/>
    </row>
    <row r="215" spans="1:58" ht="15.75" customHeight="1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16"/>
      <c r="BF215" s="16"/>
    </row>
    <row r="216" spans="1:58" ht="15.75" customHeight="1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16"/>
      <c r="BF216" s="16"/>
    </row>
    <row r="217" spans="1:58" ht="15.75" customHeight="1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16"/>
      <c r="BF217" s="16"/>
    </row>
    <row r="218" spans="1:58" ht="15.75" customHeight="1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16"/>
      <c r="BF218" s="16"/>
    </row>
    <row r="219" spans="1:58" ht="15.7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16"/>
      <c r="BF219" s="16"/>
    </row>
    <row r="220" spans="1:58" ht="15.75" customHeight="1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16"/>
      <c r="BF220" s="16"/>
    </row>
    <row r="221" spans="1:58" ht="15.75" customHeight="1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16"/>
      <c r="BF221" s="16"/>
    </row>
    <row r="222" spans="1:58" ht="15.75" customHeight="1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16"/>
      <c r="BF222" s="16"/>
    </row>
    <row r="223" spans="1:58" ht="15.75" customHeight="1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16"/>
      <c r="BF223" s="16"/>
    </row>
    <row r="224" spans="1:58" ht="15.75" customHeight="1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16"/>
      <c r="BF224" s="16"/>
    </row>
    <row r="225" spans="1:58" ht="15.75" customHeight="1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16"/>
      <c r="BF225" s="16"/>
    </row>
    <row r="226" spans="1:58" ht="15.75" customHeight="1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16"/>
      <c r="BF226" s="16"/>
    </row>
    <row r="227" spans="1:58" ht="15.75" customHeight="1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16"/>
      <c r="BF227" s="16"/>
    </row>
    <row r="228" spans="1:58" ht="15.75" customHeight="1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16"/>
      <c r="BF228" s="16"/>
    </row>
    <row r="229" spans="1:58" ht="15.75" customHeight="1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16"/>
      <c r="BF229" s="16"/>
    </row>
    <row r="230" spans="1:58" ht="15.75" customHeight="1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16"/>
      <c r="BF230" s="16"/>
    </row>
    <row r="231" spans="1:58" ht="15.75" customHeight="1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16"/>
      <c r="BF231" s="16"/>
    </row>
    <row r="232" spans="1:58" ht="15.75" customHeight="1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16"/>
      <c r="BF232" s="16"/>
    </row>
    <row r="233" spans="1:58" ht="15.75" customHeight="1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16"/>
      <c r="BF233" s="16"/>
    </row>
    <row r="234" spans="1:58" ht="15.75" customHeight="1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16"/>
      <c r="BF234" s="16"/>
    </row>
    <row r="235" spans="1:58" ht="15.75" customHeight="1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16"/>
      <c r="BF235" s="16"/>
    </row>
    <row r="236" spans="1:58" ht="15.75" customHeight="1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16"/>
      <c r="BF236" s="16"/>
    </row>
    <row r="237" spans="1:58" ht="15.75" customHeight="1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16"/>
      <c r="BF237" s="16"/>
    </row>
    <row r="238" spans="1:58" ht="15.75" customHeight="1" x14ac:dyDescent="0.2"/>
    <row r="239" spans="1:58" ht="15.75" customHeight="1" x14ac:dyDescent="0.2"/>
    <row r="240" spans="1:5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9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77</v>
      </c>
      <c r="J1" s="41" t="s">
        <v>78</v>
      </c>
      <c r="K1" s="40" t="s">
        <v>79</v>
      </c>
      <c r="L1" s="40" t="s">
        <v>80</v>
      </c>
      <c r="M1" s="40" t="s">
        <v>81</v>
      </c>
      <c r="N1" s="40" t="s">
        <v>82</v>
      </c>
      <c r="O1" s="40" t="s">
        <v>83</v>
      </c>
      <c r="P1" s="40" t="s">
        <v>84</v>
      </c>
      <c r="Q1" s="40" t="s">
        <v>85</v>
      </c>
      <c r="R1" s="42" t="s">
        <v>86</v>
      </c>
      <c r="S1" s="42" t="s">
        <v>87</v>
      </c>
      <c r="T1" s="43" t="s">
        <v>88</v>
      </c>
      <c r="U1" s="43" t="s">
        <v>89</v>
      </c>
      <c r="V1" s="42" t="s">
        <v>68</v>
      </c>
      <c r="W1" s="42" t="s">
        <v>20</v>
      </c>
      <c r="X1" s="44" t="s">
        <v>90</v>
      </c>
      <c r="Y1" s="44" t="s">
        <v>51</v>
      </c>
      <c r="Z1" s="44" t="s">
        <v>91</v>
      </c>
      <c r="AA1" s="44" t="s">
        <v>92</v>
      </c>
      <c r="AB1" s="45" t="s">
        <v>93</v>
      </c>
      <c r="AC1" s="45" t="s">
        <v>24</v>
      </c>
      <c r="AD1" s="45" t="s">
        <v>26</v>
      </c>
      <c r="AE1" s="45" t="s">
        <v>94</v>
      </c>
    </row>
    <row r="2" spans="1:31" ht="15.75" customHeight="1" x14ac:dyDescent="0.2">
      <c r="A2" s="46">
        <v>0</v>
      </c>
      <c r="B2" s="47">
        <f>COUNTIFS(Geral!R$3:R988,"Passe",Geral!A$3:A988,"Tigres",Geral!S$3:S988,A2)-G2</f>
        <v>0</v>
      </c>
      <c r="C2" s="47">
        <f>COUNTIFS(Geral!R$3:R988,"Passe",Geral!A$3:A988,"Tigres",Geral!S$3:S988,A2,Geral!X$3:X988,"Sim")</f>
        <v>0</v>
      </c>
      <c r="D2" s="47">
        <f t="shared" ref="D2:D101" si="0">B2-C2</f>
        <v>0</v>
      </c>
      <c r="E2" s="47">
        <f>SUMIFS(Geral!U$1:U988,Geral!O$1:O988,"Passe",Geral!A$1:A988,"Tigres",Geral!S$1:S988,A2)</f>
        <v>0</v>
      </c>
      <c r="F2" s="47">
        <f>COUNTIFS(Geral!R$3:R988,"Passe",Geral!A$3:A988,"Tigres",Geral!S$3:S988,A2,Geral!V$3:V988,"Sim")</f>
        <v>0</v>
      </c>
      <c r="G2" s="47">
        <f>COUNTIFS(Geral!R$3:R988,"Passe",Geral!A$3:A988,"Tigres",Geral!S$3:S988,A2,Geral!W$3:W988,"Sim")</f>
        <v>0</v>
      </c>
      <c r="H2" s="48">
        <f>COUNTIFS(Geral!R$3:R988,"Sack",Geral!A$3:A988,"Tigres",Geral!S$3:S988,A2)</f>
        <v>0</v>
      </c>
      <c r="I2" s="48">
        <f>COUNTIFS(Geral!A$3:A988,"Tigres",Geral!Z$3:Z988,A2,Geral!Y$3:Y988,"Sim")</f>
        <v>0</v>
      </c>
      <c r="J2" s="48">
        <f>COUNTIFS(Geral!R$3:R988,"Passe",Geral!A$3:A988,"Tigres",Geral!T$3:T988,A2)</f>
        <v>0</v>
      </c>
      <c r="K2" s="47">
        <f t="shared" ref="K2:K101" si="1">J2-L2</f>
        <v>0</v>
      </c>
      <c r="L2" s="47">
        <f>COUNTIFS(Geral!R$3:R988,"Passe",Geral!A$3:A988,"Tigres",Geral!T$3:T988,A2,Geral!X$3:X988,"Sim")</f>
        <v>0</v>
      </c>
      <c r="M2" s="47">
        <f>SUMIFS(Geral!U$3:U988,Geral!R$3:R988,"Passe",Geral!A$3:A988,"Tigres",Geral!T$3:T988,A2)</f>
        <v>0</v>
      </c>
      <c r="N2" s="47">
        <f>COUNTIFS(Geral!R$3:R988,"Passe",Geral!A$3:A988,"Tigres",Geral!T$3:T988,A2,Geral!V$3:V988,"Sim")</f>
        <v>0</v>
      </c>
      <c r="O2" s="47">
        <f>COUNTIFS(Geral!R$3:R988,"Corrida",Geral!A$3:A988,"Tigres",Geral!T$3:T988,A2)</f>
        <v>0</v>
      </c>
      <c r="P2" s="47">
        <f>SUMIFS(Geral!U$3:U988,Geral!R$3:R988,"Corrida",Geral!A$3:A988,"Tigres",Geral!T$3:T988,A2)</f>
        <v>0</v>
      </c>
      <c r="Q2" s="47">
        <f>COUNTIFS(Geral!R$3:R988,"Corrida",Geral!A$3:A988,"Tigres",Geral!T$3:T988,A2,Geral!V$3:V988,"Sim")</f>
        <v>0</v>
      </c>
      <c r="R2" s="49"/>
      <c r="S2" s="49"/>
      <c r="T2" s="50"/>
      <c r="U2" s="50"/>
      <c r="V2" s="51">
        <f>COUNTIFS(Geral!R$3:R988,"Punt",Geral!A$3:A988,"Tigres",Geral!T$3:T988,A2)</f>
        <v>0</v>
      </c>
      <c r="W2" s="52">
        <f>SUMIFS(Geral!U$3:U988,Geral!R$3:R988,"Punt",Geral!A$3:A988,"Tigres",Geral!T$3:T988,A2)</f>
        <v>0</v>
      </c>
      <c r="X2" s="53">
        <f>COUNTIFS(Geral!AL$3:AL988,"Sim",Geral!AM$3:AM988,A2)+COUNTIFS(Geral!AL$3:AL988,"Sim",Geral!AN$3:AN988,A2)</f>
        <v>0</v>
      </c>
      <c r="Y2" s="53">
        <f>COUNTIFS(Geral!AZ$3:AZ988,"Sim",Geral!BA$3:BA988,A2)+COUNTIFS(Geral!AZ$3:AZ988,"Sim",Geral!BB$3:BB988,A2)</f>
        <v>0</v>
      </c>
      <c r="Z2" s="53">
        <f>COUNTIFS(Geral!AO$3:AO988,"Sim",Geral!AP$3:AP988,A2)+COUNTIFS(Geral!AO$3:AO988,"Sim",Geral!AQ$3:AQ988,A2)</f>
        <v>0</v>
      </c>
      <c r="AA2" s="54">
        <f>COUNTIFS(Geral!AR$3:AR988,"Sim",Geral!AS$3:AS988,A2)</f>
        <v>0</v>
      </c>
      <c r="AB2" s="54">
        <f>COUNTIFS(Geral!AX$3:AX988,"Sim",Geral!AY$3:AY988,A2)</f>
        <v>0</v>
      </c>
      <c r="AC2" s="55">
        <f>COUNTIFS(Geral!AT$3:AT988,"Sim",Geral!AU$3:AU988,A2)</f>
        <v>0</v>
      </c>
      <c r="AD2" s="55">
        <f>COUNTIFS(Geral!AV$3:AV988,"Sim",Geral!AW$3:AW988,A2)</f>
        <v>0</v>
      </c>
      <c r="AE2" s="54">
        <f>COUNTIFS(Geral!BC$3:BC988,"Sim",Geral!BD$3:BD988,A2)</f>
        <v>0</v>
      </c>
    </row>
    <row r="3" spans="1:31" ht="15.75" customHeight="1" x14ac:dyDescent="0.2">
      <c r="A3" s="46">
        <v>1</v>
      </c>
      <c r="B3" s="47">
        <f>COUNTIFS(Geral!R$3:R988,"Passe",Geral!A$3:A988,"Tigres",Geral!S$3:S988,A3)-G3</f>
        <v>0</v>
      </c>
      <c r="C3" s="47">
        <f>COUNTIFS(Geral!R$3:R988,"Passe",Geral!A$3:A988,"Tigres",Geral!S$3:S988,A3,Geral!X$3:X988,"Sim")</f>
        <v>0</v>
      </c>
      <c r="D3" s="47">
        <f t="shared" si="0"/>
        <v>0</v>
      </c>
      <c r="E3" s="47">
        <f>SUMIFS(Geral!U$1:U988,Geral!O$1:O988,"Passe",Geral!A$1:A988,"Tigres",Geral!S$1:S988,A3)</f>
        <v>0</v>
      </c>
      <c r="F3" s="47">
        <f>COUNTIFS(Geral!R$3:R988,"Passe",Geral!A$3:A988,"Tigres",Geral!S$3:S988,A3,Geral!V$3:V988,"Sim")</f>
        <v>0</v>
      </c>
      <c r="G3" s="47">
        <f>COUNTIFS(Geral!R$3:R988,"Passe",Geral!A$3:A988,"Tigres",Geral!S$3:S988,A3,Geral!W$3:W988,"Sim")</f>
        <v>0</v>
      </c>
      <c r="H3" s="48">
        <f>COUNTIFS(Geral!R$3:R988,"Sack",Geral!A$3:A988,"Tigres",Geral!S$3:S988,A3)</f>
        <v>0</v>
      </c>
      <c r="I3" s="48">
        <f>COUNTIFS(Geral!A$3:A988,"Tigres",Geral!Z$3:Z988,A3,Geral!Y$3:Y988,"Sim")</f>
        <v>0</v>
      </c>
      <c r="J3" s="48">
        <f>COUNTIFS(Geral!R$3:R988,"Passe",Geral!A$3:A988,"Tigres",Geral!T$3:T988,A3)</f>
        <v>0</v>
      </c>
      <c r="K3" s="47">
        <f t="shared" si="1"/>
        <v>0</v>
      </c>
      <c r="L3" s="47">
        <f>COUNTIFS(Geral!R$3:R988,"Passe",Geral!A$3:A988,"Tigres",Geral!T$3:T988,A3,Geral!X$3:X988,"Sim")</f>
        <v>0</v>
      </c>
      <c r="M3" s="47">
        <f>SUMIFS(Geral!U$3:U988,Geral!R$3:R988,"Passe",Geral!A$3:A988,"Tigres",Geral!T$3:T988,A3)</f>
        <v>0</v>
      </c>
      <c r="N3" s="47">
        <f>COUNTIFS(Geral!R$3:R988,"Passe",Geral!A$3:A988,"Tigres",Geral!T$3:T988,A3,Geral!V$3:V988,"Sim")</f>
        <v>0</v>
      </c>
      <c r="O3" s="47">
        <f>COUNTIFS(Geral!R$3:R988,"Corrida",Geral!A$3:A988,"Tigres",Geral!T$3:T988,A3)</f>
        <v>0</v>
      </c>
      <c r="P3" s="47">
        <f>SUMIFS(Geral!U$3:U988,Geral!R$3:R988,"Corrida",Geral!A$3:A988,"Tigres",Geral!T$3:T988,A3)</f>
        <v>0</v>
      </c>
      <c r="Q3" s="47">
        <f>COUNTIFS(Geral!R$3:R988,"Corrida",Geral!A$3:A988,"Tigres",Geral!T$3:T988,A3,Geral!V$3:V988,"Sim")</f>
        <v>0</v>
      </c>
      <c r="R3" s="49"/>
      <c r="S3" s="49"/>
      <c r="T3" s="50"/>
      <c r="U3" s="50"/>
      <c r="V3" s="51">
        <f>COUNTIFS(Geral!R$3:R988,"Punt",Geral!A$3:A988,"Tigres",Geral!T$3:T988,A3)</f>
        <v>0</v>
      </c>
      <c r="W3" s="52">
        <f>SUMIFS(Geral!U$3:U988,Geral!R$3:R988,"Punt",Geral!A$3:A988,"Tigres",Geral!T$3:T988,A3)</f>
        <v>0</v>
      </c>
      <c r="X3" s="53">
        <f>COUNTIFS(Geral!AL$3:AL988,"Sim",Geral!AM$3:AM988,A3)+COUNTIFS(Geral!AL$3:AL988,"Sim",Geral!AN$3:AN988,A3)</f>
        <v>0</v>
      </c>
      <c r="Y3" s="53">
        <f>COUNTIFS(Geral!AZ$3:AZ988,"Sim",Geral!BA$3:BA988,A3)+COUNTIFS(Geral!AZ$3:AZ988,"Sim",Geral!BB$3:BB988,A3)</f>
        <v>0</v>
      </c>
      <c r="Z3" s="53">
        <f>COUNTIFS(Geral!AO$3:AO988,"Sim",Geral!AP$3:AP988,A3)+COUNTIFS(Geral!AO$3:AO988,"Sim",Geral!AQ$3:AQ988,A3)</f>
        <v>0</v>
      </c>
      <c r="AA3" s="54">
        <f>COUNTIFS(Geral!AR$3:AR988,"Sim",Geral!AS$3:AS988,A3)</f>
        <v>0</v>
      </c>
      <c r="AB3" s="54">
        <f>COUNTIFS(Geral!AX$3:AX988,"Sim",Geral!AY$3:AY988,A3)</f>
        <v>0</v>
      </c>
      <c r="AC3" s="55">
        <f>COUNTIFS(Geral!AT$3:AT988,"Sim",Geral!AU$3:AU988,A3)</f>
        <v>0</v>
      </c>
      <c r="AD3" s="55">
        <f>COUNTIFS(Geral!AV$3:AV988,"Sim",Geral!AW$3:AW988,A3)</f>
        <v>0</v>
      </c>
      <c r="AE3" s="54">
        <f>COUNTIFS(Geral!BC$3:BC988,"Sim",Geral!BD$3:BD988,A3)</f>
        <v>0</v>
      </c>
    </row>
    <row r="4" spans="1:31" ht="15.75" customHeight="1" x14ac:dyDescent="0.2">
      <c r="A4" s="46">
        <v>2</v>
      </c>
      <c r="B4" s="47">
        <f>COUNTIFS(Geral!R$3:R988,"Passe",Geral!A$3:A988,"Tigres",Geral!S$3:S988,A4)-G4</f>
        <v>0</v>
      </c>
      <c r="C4" s="47">
        <f>COUNTIFS(Geral!R$3:R988,"Passe",Geral!A$3:A988,"Tigres",Geral!S$3:S988,A4,Geral!X$3:X988,"Sim")</f>
        <v>0</v>
      </c>
      <c r="D4" s="47">
        <f t="shared" si="0"/>
        <v>0</v>
      </c>
      <c r="E4" s="47">
        <f>SUMIFS(Geral!U$1:U988,Geral!O$1:O988,"Passe",Geral!A$1:A988,"Tigres",Geral!S$1:S988,A4)</f>
        <v>0</v>
      </c>
      <c r="F4" s="47">
        <f>COUNTIFS(Geral!R$3:R988,"Passe",Geral!A$3:A988,"Tigres",Geral!S$3:S988,A4,Geral!V$3:V988,"Sim")</f>
        <v>0</v>
      </c>
      <c r="G4" s="47">
        <f>COUNTIFS(Geral!R$3:R988,"Passe",Geral!A$3:A988,"Tigres",Geral!S$3:S988,A4,Geral!W$3:W988,"Sim")</f>
        <v>0</v>
      </c>
      <c r="H4" s="48">
        <f>COUNTIFS(Geral!R$3:R988,"Sack",Geral!A$3:A988,"Tigres",Geral!S$3:S988,A4)</f>
        <v>0</v>
      </c>
      <c r="I4" s="48">
        <f>COUNTIFS(Geral!A$3:A988,"Tigres",Geral!Z$3:Z988,A4,Geral!Y$3:Y988,"Sim")</f>
        <v>0</v>
      </c>
      <c r="J4" s="48">
        <f>COUNTIFS(Geral!R$3:R988,"Passe",Geral!A$3:A988,"Tigres",Geral!T$3:T988,A4)</f>
        <v>0</v>
      </c>
      <c r="K4" s="47">
        <f t="shared" si="1"/>
        <v>0</v>
      </c>
      <c r="L4" s="47">
        <f>COUNTIFS(Geral!R$3:R988,"Passe",Geral!A$3:A988,"Tigres",Geral!T$3:T988,A4,Geral!X$3:X988,"Sim")</f>
        <v>0</v>
      </c>
      <c r="M4" s="47">
        <f>SUMIFS(Geral!U$3:U988,Geral!R$3:R988,"Passe",Geral!A$3:A988,"Tigres",Geral!T$3:T988,A4)</f>
        <v>0</v>
      </c>
      <c r="N4" s="47">
        <f>COUNTIFS(Geral!R$3:R988,"Passe",Geral!A$3:A988,"Tigres",Geral!T$3:T988,A4,Geral!V$3:V988,"Sim")</f>
        <v>0</v>
      </c>
      <c r="O4" s="47">
        <f>COUNTIFS(Geral!R$3:R988,"Corrida",Geral!A$3:A988,"Tigres",Geral!T$3:T988,A4)</f>
        <v>0</v>
      </c>
      <c r="P4" s="47">
        <f>SUMIFS(Geral!U$3:U988,Geral!R$3:R988,"Corrida",Geral!A$3:A988,"Tigres",Geral!T$3:T988,A4)</f>
        <v>0</v>
      </c>
      <c r="Q4" s="47">
        <f>COUNTIFS(Geral!R$3:R988,"Corrida",Geral!A$3:A988,"Tigres",Geral!T$3:T988,A4,Geral!V$3:V988,"Sim")</f>
        <v>0</v>
      </c>
      <c r="R4" s="49"/>
      <c r="S4" s="49"/>
      <c r="T4" s="50"/>
      <c r="U4" s="50"/>
      <c r="V4" s="51">
        <f>COUNTIFS(Geral!R$3:R988,"Punt",Geral!A$3:A988,"Tigres",Geral!T$3:T988,A4)</f>
        <v>0</v>
      </c>
      <c r="W4" s="52">
        <f>SUMIFS(Geral!U$3:U988,Geral!R$3:R988,"Punt",Geral!A$3:A988,"Tigres",Geral!T$3:T988,A4)</f>
        <v>0</v>
      </c>
      <c r="X4" s="53">
        <f>COUNTIFS(Geral!AL$3:AL988,"Sim",Geral!AM$3:AM988,A4)+COUNTIFS(Geral!AL$3:AL988,"Sim",Geral!AN$3:AN988,A4)</f>
        <v>0</v>
      </c>
      <c r="Y4" s="53">
        <f>COUNTIFS(Geral!AZ$3:AZ988,"Sim",Geral!BA$3:BA988,A4)+COUNTIFS(Geral!AZ$3:AZ988,"Sim",Geral!BB$3:BB988,A4)</f>
        <v>0</v>
      </c>
      <c r="Z4" s="53">
        <f>COUNTIFS(Geral!AO$3:AO988,"Sim",Geral!AP$3:AP988,A4)+COUNTIFS(Geral!AO$3:AO988,"Sim",Geral!AQ$3:AQ988,A4)</f>
        <v>0</v>
      </c>
      <c r="AA4" s="54">
        <f>COUNTIFS(Geral!AR$3:AR988,"Sim",Geral!AS$3:AS988,A4)</f>
        <v>0</v>
      </c>
      <c r="AB4" s="54">
        <f>COUNTIFS(Geral!AX$3:AX988,"Sim",Geral!AY$3:AY988,A4)</f>
        <v>0</v>
      </c>
      <c r="AC4" s="55">
        <f>COUNTIFS(Geral!AT$3:AT988,"Sim",Geral!AU$3:AU988,A4)</f>
        <v>0</v>
      </c>
      <c r="AD4" s="55">
        <f>COUNTIFS(Geral!AV$3:AV988,"Sim",Geral!AW$3:AW988,A4)</f>
        <v>0</v>
      </c>
      <c r="AE4" s="54">
        <f>COUNTIFS(Geral!BC$3:BC988,"Sim",Geral!BD$3:BD988,A4)</f>
        <v>0</v>
      </c>
    </row>
    <row r="5" spans="1:31" ht="15.75" customHeight="1" x14ac:dyDescent="0.2">
      <c r="A5" s="46">
        <v>3</v>
      </c>
      <c r="B5" s="47">
        <f>COUNTIFS(Geral!R$3:R988,"Passe",Geral!A$3:A988,"Tigres",Geral!S$3:S988,A5)-G5</f>
        <v>0</v>
      </c>
      <c r="C5" s="47">
        <f>COUNTIFS(Geral!R$3:R988,"Passe",Geral!A$3:A988,"Tigres",Geral!S$3:S988,A5,Geral!X$3:X988,"Sim")</f>
        <v>0</v>
      </c>
      <c r="D5" s="47">
        <f t="shared" si="0"/>
        <v>0</v>
      </c>
      <c r="E5" s="47">
        <f>SUMIFS(Geral!U$1:U988,Geral!O$1:O988,"Passe",Geral!A$1:A988,"Tigres",Geral!S$1:S988,A5)</f>
        <v>0</v>
      </c>
      <c r="F5" s="47">
        <f>COUNTIFS(Geral!R$3:R988,"Passe",Geral!A$3:A988,"Tigres",Geral!S$3:S988,A5,Geral!V$3:V988,"Sim")</f>
        <v>0</v>
      </c>
      <c r="G5" s="47">
        <f>COUNTIFS(Geral!R$3:R988,"Passe",Geral!A$3:A988,"Tigres",Geral!S$3:S988,A5,Geral!W$3:W988,"Sim")</f>
        <v>0</v>
      </c>
      <c r="H5" s="48">
        <f>COUNTIFS(Geral!R$3:R988,"Sack",Geral!A$3:A988,"Tigres",Geral!S$3:S988,A5)</f>
        <v>0</v>
      </c>
      <c r="I5" s="48">
        <f>COUNTIFS(Geral!A$3:A988,"Tigres",Geral!Z$3:Z988,A5,Geral!Y$3:Y988,"Sim")</f>
        <v>0</v>
      </c>
      <c r="J5" s="48">
        <f>COUNTIFS(Geral!R$3:R988,"Passe",Geral!A$3:A988,"Tigres",Geral!T$3:T988,A5)</f>
        <v>0</v>
      </c>
      <c r="K5" s="47">
        <f t="shared" si="1"/>
        <v>0</v>
      </c>
      <c r="L5" s="47">
        <f>COUNTIFS(Geral!R$3:R988,"Passe",Geral!A$3:A988,"Tigres",Geral!T$3:T988,A5,Geral!X$3:X988,"Sim")</f>
        <v>0</v>
      </c>
      <c r="M5" s="47">
        <f>SUMIFS(Geral!U$3:U988,Geral!R$3:R988,"Passe",Geral!A$3:A988,"Tigres",Geral!T$3:T988,A5)</f>
        <v>0</v>
      </c>
      <c r="N5" s="47">
        <f>COUNTIFS(Geral!R$3:R988,"Passe",Geral!A$3:A988,"Tigres",Geral!T$3:T988,A5,Geral!V$3:V988,"Sim")</f>
        <v>0</v>
      </c>
      <c r="O5" s="47">
        <f>COUNTIFS(Geral!R$3:R988,"Corrida",Geral!A$3:A988,"Tigres",Geral!T$3:T988,A5)</f>
        <v>0</v>
      </c>
      <c r="P5" s="47">
        <f>SUMIFS(Geral!U$3:U988,Geral!R$3:R988,"Corrida",Geral!A$3:A988,"Tigres",Geral!T$3:T988,A5)</f>
        <v>0</v>
      </c>
      <c r="Q5" s="47">
        <f>COUNTIFS(Geral!R$3:R988,"Corrida",Geral!A$3:A988,"Tigres",Geral!T$3:T988,A5,Geral!V$3:V988,"Sim")</f>
        <v>0</v>
      </c>
      <c r="R5" s="49"/>
      <c r="S5" s="49"/>
      <c r="T5" s="50"/>
      <c r="U5" s="50"/>
      <c r="V5" s="51">
        <f>COUNTIFS(Geral!R$3:R988,"Punt",Geral!A$3:A988,"Tigres",Geral!T$3:T988,A5)</f>
        <v>0</v>
      </c>
      <c r="W5" s="52">
        <f>SUMIFS(Geral!U$3:U988,Geral!R$3:R988,"Punt",Geral!A$3:A988,"Tigres",Geral!T$3:T988,A5)</f>
        <v>0</v>
      </c>
      <c r="X5" s="53">
        <f>COUNTIFS(Geral!AL$3:AL988,"Sim",Geral!AM$3:AM988,A5)+COUNTIFS(Geral!AL$3:AL988,"Sim",Geral!AN$3:AN988,A5)</f>
        <v>1</v>
      </c>
      <c r="Y5" s="53">
        <f>COUNTIFS(Geral!AZ$3:AZ988,"Sim",Geral!BA$3:BA988,A5)+COUNTIFS(Geral!AZ$3:AZ988,"Sim",Geral!BB$3:BB988,A5)</f>
        <v>0</v>
      </c>
      <c r="Z5" s="53">
        <f>COUNTIFS(Geral!AO$3:AO988,"Sim",Geral!AP$3:AP988,A5)+COUNTIFS(Geral!AO$3:AO988,"Sim",Geral!AQ$3:AQ988,A5)</f>
        <v>0</v>
      </c>
      <c r="AA5" s="54">
        <f>COUNTIFS(Geral!AR$3:AR988,"Sim",Geral!AS$3:AS988,A5)</f>
        <v>0</v>
      </c>
      <c r="AB5" s="54">
        <f>COUNTIFS(Geral!AX$3:AX988,"Sim",Geral!AY$3:AY988,A5)</f>
        <v>0</v>
      </c>
      <c r="AC5" s="55">
        <f>COUNTIFS(Geral!AT$3:AT988,"Sim",Geral!AU$3:AU988,A5)</f>
        <v>0</v>
      </c>
      <c r="AD5" s="55">
        <f>COUNTIFS(Geral!AV$3:AV988,"Sim",Geral!AW$3:AW988,A5)</f>
        <v>0</v>
      </c>
      <c r="AE5" s="54">
        <f>COUNTIFS(Geral!BC$3:BC988,"Sim",Geral!BD$3:BD988,A5)</f>
        <v>0</v>
      </c>
    </row>
    <row r="6" spans="1:31" ht="15.75" customHeight="1" x14ac:dyDescent="0.2">
      <c r="A6" s="46">
        <v>4</v>
      </c>
      <c r="B6" s="47">
        <f>COUNTIFS(Geral!R$3:R988,"Passe",Geral!A$3:A988,"Tigres",Geral!S$3:S988,A6)-G6</f>
        <v>0</v>
      </c>
      <c r="C6" s="47">
        <f>COUNTIFS(Geral!R$3:R988,"Passe",Geral!A$3:A988,"Tigres",Geral!S$3:S988,A6,Geral!X$3:X988,"Sim")</f>
        <v>0</v>
      </c>
      <c r="D6" s="47">
        <f t="shared" si="0"/>
        <v>0</v>
      </c>
      <c r="E6" s="47">
        <f>SUMIFS(Geral!U$1:U988,Geral!O$1:O988,"Passe",Geral!A$1:A988,"Tigres",Geral!S$1:S988,A6)</f>
        <v>0</v>
      </c>
      <c r="F6" s="47">
        <f>COUNTIFS(Geral!R$3:R988,"Passe",Geral!A$3:A988,"Tigres",Geral!S$3:S988,A6,Geral!V$3:V988,"Sim")</f>
        <v>0</v>
      </c>
      <c r="G6" s="47">
        <f>COUNTIFS(Geral!R$3:R988,"Passe",Geral!A$3:A988,"Tigres",Geral!S$3:S988,A6,Geral!W$3:W988,"Sim")</f>
        <v>0</v>
      </c>
      <c r="H6" s="48">
        <f>COUNTIFS(Geral!R$3:R988,"Sack",Geral!A$3:A988,"Tigres",Geral!S$3:S988,A6)</f>
        <v>0</v>
      </c>
      <c r="I6" s="48">
        <f>COUNTIFS(Geral!A$3:A988,"Tigres",Geral!Z$3:Z988,A6,Geral!Y$3:Y988,"Sim")</f>
        <v>0</v>
      </c>
      <c r="J6" s="48">
        <f>COUNTIFS(Geral!R$3:R988,"Passe",Geral!A$3:A988,"Tigres",Geral!T$3:T988,A6)</f>
        <v>0</v>
      </c>
      <c r="K6" s="47">
        <f t="shared" si="1"/>
        <v>0</v>
      </c>
      <c r="L6" s="47">
        <f>COUNTIFS(Geral!R$3:R988,"Passe",Geral!A$3:A988,"Tigres",Geral!T$3:T988,A6,Geral!X$3:X988,"Sim")</f>
        <v>0</v>
      </c>
      <c r="M6" s="47">
        <f>SUMIFS(Geral!U$3:U988,Geral!R$3:R988,"Passe",Geral!A$3:A988,"Tigres",Geral!T$3:T988,A6)</f>
        <v>0</v>
      </c>
      <c r="N6" s="47">
        <f>COUNTIFS(Geral!R$3:R988,"Passe",Geral!A$3:A988,"Tigres",Geral!T$3:T988,A6,Geral!V$3:V988,"Sim")</f>
        <v>0</v>
      </c>
      <c r="O6" s="47">
        <f>COUNTIFS(Geral!R$3:R988,"Corrida",Geral!A$3:A988,"Tigres",Geral!T$3:T988,A6)</f>
        <v>0</v>
      </c>
      <c r="P6" s="47">
        <f>SUMIFS(Geral!U$3:U988,Geral!R$3:R988,"Corrida",Geral!A$3:A988,"Tigres",Geral!T$3:T988,A6)</f>
        <v>0</v>
      </c>
      <c r="Q6" s="47">
        <f>COUNTIFS(Geral!R$3:R988,"Corrida",Geral!A$3:A988,"Tigres",Geral!T$3:T988,A6,Geral!V$3:V988,"Sim")</f>
        <v>0</v>
      </c>
      <c r="R6" s="49"/>
      <c r="S6" s="49"/>
      <c r="T6" s="50"/>
      <c r="U6" s="50"/>
      <c r="V6" s="51">
        <f>COUNTIFS(Geral!R$3:R988,"Punt",Geral!A$3:A988,"Tigres",Geral!T$3:T988,A6)</f>
        <v>0</v>
      </c>
      <c r="W6" s="52">
        <f>SUMIFS(Geral!U$3:U988,Geral!R$3:R988,"Punt",Geral!A$3:A988,"Tigres",Geral!T$3:T988,A6)</f>
        <v>0</v>
      </c>
      <c r="X6" s="53">
        <f>COUNTIFS(Geral!AL$3:AL988,"Sim",Geral!AM$3:AM988,A6)+COUNTIFS(Geral!AL$3:AL988,"Sim",Geral!AN$3:AN988,A6)</f>
        <v>0</v>
      </c>
      <c r="Y6" s="53">
        <f>COUNTIFS(Geral!AZ$3:AZ988,"Sim",Geral!BA$3:BA988,A6)+COUNTIFS(Geral!AZ$3:AZ988,"Sim",Geral!BB$3:BB988,A6)</f>
        <v>0</v>
      </c>
      <c r="Z6" s="53">
        <f>COUNTIFS(Geral!AO$3:AO988,"Sim",Geral!AP$3:AP988,A6)+COUNTIFS(Geral!AO$3:AO988,"Sim",Geral!AQ$3:AQ988,A6)</f>
        <v>0</v>
      </c>
      <c r="AA6" s="54">
        <f>COUNTIFS(Geral!AR$3:AR988,"Sim",Geral!AS$3:AS988,A6)</f>
        <v>0</v>
      </c>
      <c r="AB6" s="54">
        <f>COUNTIFS(Geral!AX$3:AX988,"Sim",Geral!AY$3:AY988,A6)</f>
        <v>0</v>
      </c>
      <c r="AC6" s="55">
        <f>COUNTIFS(Geral!AT$3:AT988,"Sim",Geral!AU$3:AU988,A6)</f>
        <v>0</v>
      </c>
      <c r="AD6" s="55">
        <f>COUNTIFS(Geral!AV$3:AV988,"Sim",Geral!AW$3:AW988,A6)</f>
        <v>0</v>
      </c>
      <c r="AE6" s="54">
        <f>COUNTIFS(Geral!BC$3:BC988,"Sim",Geral!BD$3:BD988,A6)</f>
        <v>0</v>
      </c>
    </row>
    <row r="7" spans="1:31" ht="15.75" customHeight="1" x14ac:dyDescent="0.2">
      <c r="A7" s="46">
        <v>5</v>
      </c>
      <c r="B7" s="47">
        <f>COUNTIFS(Geral!R$3:R988,"Passe",Geral!A$3:A988,"Tigres",Geral!S$3:S988,A7)-G7</f>
        <v>0</v>
      </c>
      <c r="C7" s="47">
        <f>COUNTIFS(Geral!R$3:R988,"Passe",Geral!A$3:A988,"Tigres",Geral!S$3:S988,A7,Geral!X$3:X988,"Sim")</f>
        <v>0</v>
      </c>
      <c r="D7" s="47">
        <f t="shared" si="0"/>
        <v>0</v>
      </c>
      <c r="E7" s="47">
        <f>SUMIFS(Geral!U$1:U988,Geral!O$1:O988,"Passe",Geral!A$1:A988,"Tigres",Geral!S$1:S988,A7)</f>
        <v>0</v>
      </c>
      <c r="F7" s="47">
        <f>COUNTIFS(Geral!R$3:R988,"Passe",Geral!A$3:A988,"Tigres",Geral!S$3:S988,A7,Geral!V$3:V988,"Sim")</f>
        <v>0</v>
      </c>
      <c r="G7" s="47">
        <f>COUNTIFS(Geral!R$3:R988,"Passe",Geral!A$3:A988,"Tigres",Geral!S$3:S988,A7,Geral!W$3:W988,"Sim")</f>
        <v>0</v>
      </c>
      <c r="H7" s="48">
        <f>COUNTIFS(Geral!R$3:R988,"Sack",Geral!A$3:A988,"Tigres",Geral!S$3:S988,A7)</f>
        <v>0</v>
      </c>
      <c r="I7" s="48">
        <f>COUNTIFS(Geral!A$3:A988,"Tigres",Geral!Z$3:Z988,A7,Geral!Y$3:Y988,"Sim")</f>
        <v>0</v>
      </c>
      <c r="J7" s="48">
        <f>COUNTIFS(Geral!R$3:R988,"Passe",Geral!A$3:A988,"Tigres",Geral!T$3:T988,A7)</f>
        <v>0</v>
      </c>
      <c r="K7" s="47">
        <f t="shared" si="1"/>
        <v>0</v>
      </c>
      <c r="L7" s="47">
        <f>COUNTIFS(Geral!R$3:R988,"Passe",Geral!A$3:A988,"Tigres",Geral!T$3:T988,A7,Geral!X$3:X988,"Sim")</f>
        <v>0</v>
      </c>
      <c r="M7" s="47">
        <f>SUMIFS(Geral!U$3:U988,Geral!R$3:R988,"Passe",Geral!A$3:A988,"Tigres",Geral!T$3:T988,A7)</f>
        <v>0</v>
      </c>
      <c r="N7" s="47">
        <f>COUNTIFS(Geral!R$3:R988,"Passe",Geral!A$3:A988,"Tigres",Geral!T$3:T988,A7,Geral!V$3:V988,"Sim")</f>
        <v>0</v>
      </c>
      <c r="O7" s="47">
        <f>COUNTIFS(Geral!R$3:R988,"Corrida",Geral!A$3:A988,"Tigres",Geral!T$3:T988,A7)</f>
        <v>0</v>
      </c>
      <c r="P7" s="47">
        <f>SUMIFS(Geral!U$3:U988,Geral!R$3:R988,"Corrida",Geral!A$3:A988,"Tigres",Geral!T$3:T988,A7)</f>
        <v>0</v>
      </c>
      <c r="Q7" s="47">
        <f>COUNTIFS(Geral!R$3:R988,"Corrida",Geral!A$3:A988,"Tigres",Geral!T$3:T988,A7,Geral!V$3:V988,"Sim")</f>
        <v>0</v>
      </c>
      <c r="R7" s="49"/>
      <c r="S7" s="49"/>
      <c r="T7" s="50"/>
      <c r="U7" s="50"/>
      <c r="V7" s="51">
        <f>COUNTIFS(Geral!R$3:R988,"Punt",Geral!A$3:A988,"Tigres",Geral!T$3:T988,A7)</f>
        <v>0</v>
      </c>
      <c r="W7" s="52">
        <f>SUMIFS(Geral!U$3:U988,Geral!R$3:R988,"Punt",Geral!A$3:A988,"Tigres",Geral!T$3:T988,A7)</f>
        <v>0</v>
      </c>
      <c r="X7" s="53">
        <f>COUNTIFS(Geral!AL$3:AL988,"Sim",Geral!AM$3:AM988,A7)+COUNTIFS(Geral!AL$3:AL988,"Sim",Geral!AN$3:AN988,A7)</f>
        <v>0</v>
      </c>
      <c r="Y7" s="53">
        <f>COUNTIFS(Geral!AZ$3:AZ988,"Sim",Geral!BA$3:BA988,A7)+COUNTIFS(Geral!AZ$3:AZ988,"Sim",Geral!BB$3:BB988,A7)</f>
        <v>0</v>
      </c>
      <c r="Z7" s="53">
        <f>COUNTIFS(Geral!AO$3:AO988,"Sim",Geral!AP$3:AP988,A7)+COUNTIFS(Geral!AO$3:AO988,"Sim",Geral!AQ$3:AQ988,A7)</f>
        <v>0</v>
      </c>
      <c r="AA7" s="54">
        <f>COUNTIFS(Geral!AR$3:AR988,"Sim",Geral!AS$3:AS988,A7)</f>
        <v>0</v>
      </c>
      <c r="AB7" s="54">
        <f>COUNTIFS(Geral!AX$3:AX988,"Sim",Geral!AY$3:AY988,A7)</f>
        <v>0</v>
      </c>
      <c r="AC7" s="55">
        <f>COUNTIFS(Geral!AT$3:AT988,"Sim",Geral!AU$3:AU988,A7)</f>
        <v>0</v>
      </c>
      <c r="AD7" s="55">
        <f>COUNTIFS(Geral!AV$3:AV988,"Sim",Geral!AW$3:AW988,A7)</f>
        <v>0</v>
      </c>
      <c r="AE7" s="54">
        <f>COUNTIFS(Geral!BC$3:BC988,"Sim",Geral!BD$3:BD988,A7)</f>
        <v>0</v>
      </c>
    </row>
    <row r="8" spans="1:31" ht="15.75" customHeight="1" x14ac:dyDescent="0.2">
      <c r="A8" s="46">
        <v>6</v>
      </c>
      <c r="B8" s="47">
        <f>COUNTIFS(Geral!R$3:R988,"Passe",Geral!A$3:A988,"Tigres",Geral!S$3:S988,A8)-G8</f>
        <v>0</v>
      </c>
      <c r="C8" s="47">
        <f>COUNTIFS(Geral!R$3:R988,"Passe",Geral!A$3:A988,"Tigres",Geral!S$3:S988,A8,Geral!X$3:X988,"Sim")</f>
        <v>0</v>
      </c>
      <c r="D8" s="47">
        <f t="shared" si="0"/>
        <v>0</v>
      </c>
      <c r="E8" s="47">
        <f>SUMIFS(Geral!U$1:U988,Geral!O$1:O988,"Passe",Geral!A$1:A988,"Tigres",Geral!S$1:S988,A8)</f>
        <v>0</v>
      </c>
      <c r="F8" s="47">
        <f>COUNTIFS(Geral!R$3:R988,"Passe",Geral!A$3:A988,"Tigres",Geral!S$3:S988,A8,Geral!V$3:V988,"Sim")</f>
        <v>0</v>
      </c>
      <c r="G8" s="47">
        <f>COUNTIFS(Geral!R$3:R988,"Passe",Geral!A$3:A988,"Tigres",Geral!S$3:S988,A8,Geral!W$3:W988,"Sim")</f>
        <v>0</v>
      </c>
      <c r="H8" s="48">
        <f>COUNTIFS(Geral!R$3:R988,"Sack",Geral!A$3:A988,"Tigres",Geral!S$3:S988,A8)</f>
        <v>0</v>
      </c>
      <c r="I8" s="48">
        <f>COUNTIFS(Geral!A$3:A988,"Tigres",Geral!Z$3:Z988,A8,Geral!Y$3:Y988,"Sim")</f>
        <v>0</v>
      </c>
      <c r="J8" s="48">
        <f>COUNTIFS(Geral!R$3:R988,"Passe",Geral!A$3:A988,"Tigres",Geral!T$3:T988,A8)</f>
        <v>0</v>
      </c>
      <c r="K8" s="47">
        <f t="shared" si="1"/>
        <v>0</v>
      </c>
      <c r="L8" s="47">
        <f>COUNTIFS(Geral!R$3:R988,"Passe",Geral!A$3:A988,"Tigres",Geral!T$3:T988,A8,Geral!X$3:X988,"Sim")</f>
        <v>0</v>
      </c>
      <c r="M8" s="47">
        <f>SUMIFS(Geral!U$3:U988,Geral!R$3:R988,"Passe",Geral!A$3:A988,"Tigres",Geral!T$3:T988,A8)</f>
        <v>0</v>
      </c>
      <c r="N8" s="47">
        <f>COUNTIFS(Geral!R$3:R988,"Passe",Geral!A$3:A988,"Tigres",Geral!T$3:T988,A8,Geral!V$3:V988,"Sim")</f>
        <v>0</v>
      </c>
      <c r="O8" s="47">
        <f>COUNTIFS(Geral!R$3:R988,"Corrida",Geral!A$3:A988,"Tigres",Geral!T$3:T988,A8)</f>
        <v>0</v>
      </c>
      <c r="P8" s="47">
        <f>SUMIFS(Geral!U$3:U988,Geral!R$3:R988,"Corrida",Geral!A$3:A988,"Tigres",Geral!T$3:T988,A8)</f>
        <v>0</v>
      </c>
      <c r="Q8" s="47">
        <f>COUNTIFS(Geral!R$3:R988,"Corrida",Geral!A$3:A988,"Tigres",Geral!T$3:T988,A8,Geral!V$3:V988,"Sim")</f>
        <v>0</v>
      </c>
      <c r="R8" s="49"/>
      <c r="S8" s="49"/>
      <c r="T8" s="50"/>
      <c r="U8" s="50"/>
      <c r="V8" s="51">
        <f>COUNTIFS(Geral!R$3:R988,"Punt",Geral!A$3:A988,"Tigres",Geral!T$3:T988,A8)</f>
        <v>0</v>
      </c>
      <c r="W8" s="52">
        <f>SUMIFS(Geral!U$3:U988,Geral!R$3:R988,"Punt",Geral!A$3:A988,"Tigres",Geral!T$3:T988,A8)</f>
        <v>0</v>
      </c>
      <c r="X8" s="53">
        <f>COUNTIFS(Geral!AL$3:AL988,"Sim",Geral!AM$3:AM988,A8)+COUNTIFS(Geral!AL$3:AL988,"Sim",Geral!AN$3:AN988,A8)</f>
        <v>0</v>
      </c>
      <c r="Y8" s="53">
        <f>COUNTIFS(Geral!AZ$3:AZ988,"Sim",Geral!BA$3:BA988,A8)+COUNTIFS(Geral!AZ$3:AZ988,"Sim",Geral!BB$3:BB988,A8)</f>
        <v>0</v>
      </c>
      <c r="Z8" s="53">
        <f>COUNTIFS(Geral!AO$3:AO988,"Sim",Geral!AP$3:AP988,A8)+COUNTIFS(Geral!AO$3:AO988,"Sim",Geral!AQ$3:AQ988,A8)</f>
        <v>0</v>
      </c>
      <c r="AA8" s="54">
        <f>COUNTIFS(Geral!AR$3:AR988,"Sim",Geral!AS$3:AS988,A8)</f>
        <v>0</v>
      </c>
      <c r="AB8" s="54">
        <f>COUNTIFS(Geral!AX$3:AX988,"Sim",Geral!AY$3:AY988,A8)</f>
        <v>0</v>
      </c>
      <c r="AC8" s="55">
        <f>COUNTIFS(Geral!AT$3:AT988,"Sim",Geral!AU$3:AU988,A8)</f>
        <v>0</v>
      </c>
      <c r="AD8" s="55">
        <f>COUNTIFS(Geral!AV$3:AV988,"Sim",Geral!AW$3:AW988,A8)</f>
        <v>0</v>
      </c>
      <c r="AE8" s="54">
        <f>COUNTIFS(Geral!BC$3:BC988,"Sim",Geral!BD$3:BD988,A8)</f>
        <v>0</v>
      </c>
    </row>
    <row r="9" spans="1:31" ht="15.75" customHeight="1" x14ac:dyDescent="0.2">
      <c r="A9" s="46">
        <v>7</v>
      </c>
      <c r="B9" s="47">
        <f>COUNTIFS(Geral!R$3:R988,"Passe",Geral!A$3:A988,"Tigres",Geral!S$3:S988,A9)-G9</f>
        <v>0</v>
      </c>
      <c r="C9" s="47">
        <f>COUNTIFS(Geral!R$3:R988,"Passe",Geral!A$3:A988,"Tigres",Geral!S$3:S988,A9,Geral!X$3:X988,"Sim")</f>
        <v>0</v>
      </c>
      <c r="D9" s="47">
        <f t="shared" si="0"/>
        <v>0</v>
      </c>
      <c r="E9" s="47">
        <f>SUMIFS(Geral!U$1:U988,Geral!O$1:O988,"Passe",Geral!A$1:A988,"Tigres",Geral!S$1:S988,A9)</f>
        <v>0</v>
      </c>
      <c r="F9" s="47">
        <f>COUNTIFS(Geral!R$3:R988,"Passe",Geral!A$3:A988,"Tigres",Geral!S$3:S988,A9,Geral!V$3:V988,"Sim")</f>
        <v>0</v>
      </c>
      <c r="G9" s="47">
        <f>COUNTIFS(Geral!R$3:R988,"Passe",Geral!A$3:A988,"Tigres",Geral!S$3:S988,A9,Geral!W$3:W988,"Sim")</f>
        <v>0</v>
      </c>
      <c r="H9" s="48">
        <f>COUNTIFS(Geral!R$3:R988,"Sack",Geral!A$3:A988,"Tigres",Geral!S$3:S988,A9)</f>
        <v>0</v>
      </c>
      <c r="I9" s="48">
        <f>COUNTIFS(Geral!A$3:A988,"Tigres",Geral!Z$3:Z988,A9,Geral!Y$3:Y988,"Sim")</f>
        <v>0</v>
      </c>
      <c r="J9" s="48">
        <f>COUNTIFS(Geral!R$3:R988,"Passe",Geral!A$3:A988,"Tigres",Geral!T$3:T988,A9)</f>
        <v>0</v>
      </c>
      <c r="K9" s="47">
        <f t="shared" si="1"/>
        <v>0</v>
      </c>
      <c r="L9" s="47">
        <f>COUNTIFS(Geral!R$3:R988,"Passe",Geral!A$3:A988,"Tigres",Geral!T$3:T988,A9,Geral!X$3:X988,"Sim")</f>
        <v>0</v>
      </c>
      <c r="M9" s="47">
        <f>SUMIFS(Geral!U$3:U988,Geral!R$3:R988,"Passe",Geral!A$3:A988,"Tigres",Geral!T$3:T988,A9)</f>
        <v>0</v>
      </c>
      <c r="N9" s="47">
        <f>COUNTIFS(Geral!R$3:R988,"Passe",Geral!A$3:A988,"Tigres",Geral!T$3:T988,A9,Geral!V$3:V988,"Sim")</f>
        <v>0</v>
      </c>
      <c r="O9" s="47">
        <f>COUNTIFS(Geral!R$3:R988,"Corrida",Geral!A$3:A988,"Tigres",Geral!T$3:T988,A9)</f>
        <v>0</v>
      </c>
      <c r="P9" s="47">
        <f>SUMIFS(Geral!U$3:U988,Geral!R$3:R988,"Corrida",Geral!A$3:A988,"Tigres",Geral!T$3:T988,A9)</f>
        <v>0</v>
      </c>
      <c r="Q9" s="47">
        <f>COUNTIFS(Geral!R$3:R988,"Corrida",Geral!A$3:A988,"Tigres",Geral!T$3:T988,A9,Geral!V$3:V988,"Sim")</f>
        <v>0</v>
      </c>
      <c r="R9" s="49"/>
      <c r="S9" s="49"/>
      <c r="T9" s="50"/>
      <c r="U9" s="50"/>
      <c r="V9" s="51">
        <f>COUNTIFS(Geral!R$3:R988,"Punt",Geral!A$3:A988,"Tigres",Geral!T$3:T988,A9)</f>
        <v>0</v>
      </c>
      <c r="W9" s="52">
        <f>SUMIFS(Geral!U$3:U988,Geral!R$3:R988,"Punt",Geral!A$3:A988,"Tigres",Geral!T$3:T988,A9)</f>
        <v>0</v>
      </c>
      <c r="X9" s="53">
        <f>COUNTIFS(Geral!AL$3:AL988,"Sim",Geral!AM$3:AM988,A9)+COUNTIFS(Geral!AL$3:AL988,"Sim",Geral!AN$3:AN988,A9)</f>
        <v>0</v>
      </c>
      <c r="Y9" s="53">
        <f>COUNTIFS(Geral!AZ$3:AZ988,"Sim",Geral!BA$3:BA988,A9)+COUNTIFS(Geral!AZ$3:AZ988,"Sim",Geral!BB$3:BB988,A9)</f>
        <v>0</v>
      </c>
      <c r="Z9" s="53">
        <f>COUNTIFS(Geral!AO$3:AO988,"Sim",Geral!AP$3:AP988,A9)+COUNTIFS(Geral!AO$3:AO988,"Sim",Geral!AQ$3:AQ988,A9)</f>
        <v>0</v>
      </c>
      <c r="AA9" s="54">
        <f>COUNTIFS(Geral!AR$3:AR988,"Sim",Geral!AS$3:AS988,A9)</f>
        <v>0</v>
      </c>
      <c r="AB9" s="54">
        <f>COUNTIFS(Geral!AX$3:AX988,"Sim",Geral!AY$3:AY988,A9)</f>
        <v>0</v>
      </c>
      <c r="AC9" s="55">
        <f>COUNTIFS(Geral!AT$3:AT988,"Sim",Geral!AU$3:AU988,A9)</f>
        <v>0</v>
      </c>
      <c r="AD9" s="55">
        <f>COUNTIFS(Geral!AV$3:AV988,"Sim",Geral!AW$3:AW988,A9)</f>
        <v>0</v>
      </c>
      <c r="AE9" s="54">
        <f>COUNTIFS(Geral!BC$3:BC988,"Sim",Geral!BD$3:BD988,A9)</f>
        <v>0</v>
      </c>
    </row>
    <row r="10" spans="1:31" ht="15.75" customHeight="1" x14ac:dyDescent="0.2">
      <c r="A10" s="46">
        <v>8</v>
      </c>
      <c r="B10" s="47">
        <f>COUNTIFS(Geral!R$3:R988,"Passe",Geral!A$3:A988,"Tigres",Geral!S$3:S988,A10)-G10</f>
        <v>0</v>
      </c>
      <c r="C10" s="47">
        <f>COUNTIFS(Geral!R$3:R988,"Passe",Geral!A$3:A988,"Tigres",Geral!S$3:S988,A10,Geral!X$3:X988,"Sim")</f>
        <v>0</v>
      </c>
      <c r="D10" s="47">
        <f t="shared" si="0"/>
        <v>0</v>
      </c>
      <c r="E10" s="47">
        <f>SUMIFS(Geral!U$1:U988,Geral!O$1:O988,"Passe",Geral!A$1:A988,"Tigres",Geral!S$1:S988,A10)</f>
        <v>0</v>
      </c>
      <c r="F10" s="47">
        <f>COUNTIFS(Geral!R$3:R988,"Passe",Geral!A$3:A988,"Tigres",Geral!S$3:S988,A10,Geral!V$3:V988,"Sim")</f>
        <v>0</v>
      </c>
      <c r="G10" s="47">
        <f>COUNTIFS(Geral!R$3:R988,"Passe",Geral!A$3:A988,"Tigres",Geral!S$3:S988,A10,Geral!W$3:W988,"Sim")</f>
        <v>0</v>
      </c>
      <c r="H10" s="48">
        <f>COUNTIFS(Geral!R$3:R988,"Sack",Geral!A$3:A988,"Tigres",Geral!S$3:S988,A10)</f>
        <v>0</v>
      </c>
      <c r="I10" s="48">
        <f>COUNTIFS(Geral!A$3:A988,"Tigres",Geral!Z$3:Z988,A10,Geral!Y$3:Y988,"Sim")</f>
        <v>0</v>
      </c>
      <c r="J10" s="48">
        <f>COUNTIFS(Geral!R$3:R988,"Passe",Geral!A$3:A988,"Tigres",Geral!T$3:T988,A10)</f>
        <v>0</v>
      </c>
      <c r="K10" s="47">
        <f t="shared" si="1"/>
        <v>0</v>
      </c>
      <c r="L10" s="47">
        <f>COUNTIFS(Geral!R$3:R988,"Passe",Geral!A$3:A988,"Tigres",Geral!T$3:T988,A10,Geral!X$3:X988,"Sim")</f>
        <v>0</v>
      </c>
      <c r="M10" s="47">
        <f>SUMIFS(Geral!U$3:U988,Geral!R$3:R988,"Passe",Geral!A$3:A988,"Tigres",Geral!T$3:T988,A10)</f>
        <v>0</v>
      </c>
      <c r="N10" s="47">
        <f>COUNTIFS(Geral!R$3:R988,"Passe",Geral!A$3:A988,"Tigres",Geral!T$3:T988,A10,Geral!V$3:V988,"Sim")</f>
        <v>0</v>
      </c>
      <c r="O10" s="47">
        <f>COUNTIFS(Geral!R$3:R988,"Corrida",Geral!A$3:A988,"Tigres",Geral!T$3:T988,A10)</f>
        <v>0</v>
      </c>
      <c r="P10" s="47">
        <f>SUMIFS(Geral!U$3:U988,Geral!R$3:R988,"Corrida",Geral!A$3:A988,"Tigres",Geral!T$3:T988,A10)</f>
        <v>0</v>
      </c>
      <c r="Q10" s="47">
        <f>COUNTIFS(Geral!R$3:R988,"Corrida",Geral!A$3:A988,"Tigres",Geral!T$3:T988,A10,Geral!V$3:V988,"Sim")</f>
        <v>0</v>
      </c>
      <c r="R10" s="49"/>
      <c r="S10" s="49"/>
      <c r="T10" s="50"/>
      <c r="U10" s="50"/>
      <c r="V10" s="51">
        <f>COUNTIFS(Geral!R$3:R988,"Punt",Geral!A$3:A988,"Tigres",Geral!T$3:T988,A10)</f>
        <v>0</v>
      </c>
      <c r="W10" s="52">
        <f>SUMIFS(Geral!U$3:U988,Geral!R$3:R988,"Punt",Geral!A$3:A988,"Tigres",Geral!T$3:T988,A10)</f>
        <v>0</v>
      </c>
      <c r="X10" s="53">
        <f>COUNTIFS(Geral!AL$3:AL988,"Sim",Geral!AM$3:AM988,A10)+COUNTIFS(Geral!AL$3:AL988,"Sim",Geral!AN$3:AN988,A10)</f>
        <v>0</v>
      </c>
      <c r="Y10" s="53">
        <f>COUNTIFS(Geral!AZ$3:AZ988,"Sim",Geral!BA$3:BA988,A10)+COUNTIFS(Geral!AZ$3:AZ988,"Sim",Geral!BB$3:BB988,A10)</f>
        <v>0</v>
      </c>
      <c r="Z10" s="53">
        <f>COUNTIFS(Geral!AO$3:AO988,"Sim",Geral!AP$3:AP988,A10)+COUNTIFS(Geral!AO$3:AO988,"Sim",Geral!AQ$3:AQ988,A10)</f>
        <v>0</v>
      </c>
      <c r="AA10" s="54">
        <f>COUNTIFS(Geral!AR$3:AR988,"Sim",Geral!AS$3:AS988,A10)</f>
        <v>0</v>
      </c>
      <c r="AB10" s="54">
        <f>COUNTIFS(Geral!AX$3:AX988,"Sim",Geral!AY$3:AY988,A10)</f>
        <v>0</v>
      </c>
      <c r="AC10" s="55">
        <f>COUNTIFS(Geral!AT$3:AT988,"Sim",Geral!AU$3:AU988,A10)</f>
        <v>0</v>
      </c>
      <c r="AD10" s="55">
        <f>COUNTIFS(Geral!AV$3:AV988,"Sim",Geral!AW$3:AW988,A10)</f>
        <v>0</v>
      </c>
      <c r="AE10" s="54">
        <f>COUNTIFS(Geral!BC$3:BC988,"Sim",Geral!BD$3:BD988,A10)</f>
        <v>0</v>
      </c>
    </row>
    <row r="11" spans="1:31" ht="15.75" customHeight="1" x14ac:dyDescent="0.2">
      <c r="A11" s="46">
        <v>9</v>
      </c>
      <c r="B11" s="47">
        <f>COUNTIFS(Geral!R$3:R988,"Passe",Geral!A$3:A988,"Tigres",Geral!S$3:S988,A11)-G11</f>
        <v>0</v>
      </c>
      <c r="C11" s="47">
        <f>COUNTIFS(Geral!R$3:R988,"Passe",Geral!A$3:A988,"Tigres",Geral!S$3:S988,A11,Geral!X$3:X988,"Sim")</f>
        <v>0</v>
      </c>
      <c r="D11" s="47">
        <f t="shared" si="0"/>
        <v>0</v>
      </c>
      <c r="E11" s="47">
        <f>SUMIFS(Geral!U$1:U988,Geral!O$1:O988,"Passe",Geral!A$1:A988,"Tigres",Geral!S$1:S988,A11)</f>
        <v>0</v>
      </c>
      <c r="F11" s="47">
        <f>COUNTIFS(Geral!R$3:R988,"Passe",Geral!A$3:A988,"Tigres",Geral!S$3:S988,A11,Geral!V$3:V988,"Sim")</f>
        <v>0</v>
      </c>
      <c r="G11" s="47">
        <f>COUNTIFS(Geral!R$3:R988,"Passe",Geral!A$3:A988,"Tigres",Geral!S$3:S988,A11,Geral!W$3:W988,"Sim")</f>
        <v>0</v>
      </c>
      <c r="H11" s="48">
        <f>COUNTIFS(Geral!R$3:R988,"Sack",Geral!A$3:A988,"Tigres",Geral!S$3:S988,A11)</f>
        <v>0</v>
      </c>
      <c r="I11" s="48">
        <f>COUNTIFS(Geral!A$3:A988,"Tigres",Geral!Z$3:Z988,A11,Geral!Y$3:Y988,"Sim")</f>
        <v>0</v>
      </c>
      <c r="J11" s="48">
        <f>COUNTIFS(Geral!R$3:R988,"Passe",Geral!A$3:A988,"Tigres",Geral!T$3:T988,A11)</f>
        <v>0</v>
      </c>
      <c r="K11" s="47">
        <f t="shared" si="1"/>
        <v>0</v>
      </c>
      <c r="L11" s="47">
        <f>COUNTIFS(Geral!R$3:R988,"Passe",Geral!A$3:A988,"Tigres",Geral!T$3:T988,A11,Geral!X$3:X988,"Sim")</f>
        <v>0</v>
      </c>
      <c r="M11" s="47">
        <f>SUMIFS(Geral!U$3:U988,Geral!R$3:R988,"Passe",Geral!A$3:A988,"Tigres",Geral!T$3:T988,A11)</f>
        <v>0</v>
      </c>
      <c r="N11" s="47">
        <f>COUNTIFS(Geral!R$3:R988,"Passe",Geral!A$3:A988,"Tigres",Geral!T$3:T988,A11,Geral!V$3:V988,"Sim")</f>
        <v>0</v>
      </c>
      <c r="O11" s="47">
        <f>COUNTIFS(Geral!R$3:R988,"Corrida",Geral!A$3:A988,"Tigres",Geral!T$3:T988,A11)</f>
        <v>0</v>
      </c>
      <c r="P11" s="47">
        <f>SUMIFS(Geral!U$3:U988,Geral!R$3:R988,"Corrida",Geral!A$3:A988,"Tigres",Geral!T$3:T988,A11)</f>
        <v>0</v>
      </c>
      <c r="Q11" s="47">
        <f>COUNTIFS(Geral!R$3:R988,"Corrida",Geral!A$3:A988,"Tigres",Geral!T$3:T988,A11,Geral!V$3:V988,"Sim")</f>
        <v>0</v>
      </c>
      <c r="R11" s="49"/>
      <c r="S11" s="49"/>
      <c r="T11" s="50"/>
      <c r="U11" s="50"/>
      <c r="V11" s="51">
        <f>COUNTIFS(Geral!R$3:R988,"Punt",Geral!A$3:A988,"Tigres",Geral!T$3:T988,A11)</f>
        <v>0</v>
      </c>
      <c r="W11" s="52">
        <f>SUMIFS(Geral!U$3:U988,Geral!R$3:R988,"Punt",Geral!A$3:A988,"Tigres",Geral!T$3:T988,A11)</f>
        <v>0</v>
      </c>
      <c r="X11" s="53">
        <f>COUNTIFS(Geral!AL$3:AL988,"Sim",Geral!AM$3:AM988,A11)+COUNTIFS(Geral!AL$3:AL988,"Sim",Geral!AN$3:AN988,A11)</f>
        <v>0</v>
      </c>
      <c r="Y11" s="53">
        <f>COUNTIFS(Geral!AZ$3:AZ988,"Sim",Geral!BA$3:BA988,A11)+COUNTIFS(Geral!AZ$3:AZ988,"Sim",Geral!BB$3:BB988,A11)</f>
        <v>0</v>
      </c>
      <c r="Z11" s="53">
        <f>COUNTIFS(Geral!AO$3:AO988,"Sim",Geral!AP$3:AP988,A11)+COUNTIFS(Geral!AO$3:AO988,"Sim",Geral!AQ$3:AQ988,A11)</f>
        <v>0</v>
      </c>
      <c r="AA11" s="54">
        <f>COUNTIFS(Geral!AR$3:AR988,"Sim",Geral!AS$3:AS988,A11)</f>
        <v>0</v>
      </c>
      <c r="AB11" s="54">
        <f>COUNTIFS(Geral!AX$3:AX988,"Sim",Geral!AY$3:AY988,A11)</f>
        <v>0</v>
      </c>
      <c r="AC11" s="55">
        <f>COUNTIFS(Geral!AT$3:AT988,"Sim",Geral!AU$3:AU988,A11)</f>
        <v>0</v>
      </c>
      <c r="AD11" s="55">
        <f>COUNTIFS(Geral!AV$3:AV988,"Sim",Geral!AW$3:AW988,A11)</f>
        <v>0</v>
      </c>
      <c r="AE11" s="54">
        <f>COUNTIFS(Geral!BC$3:BC988,"Sim",Geral!BD$3:BD988,A11)</f>
        <v>0</v>
      </c>
    </row>
    <row r="12" spans="1:31" ht="15.75" customHeight="1" x14ac:dyDescent="0.2">
      <c r="A12" s="46">
        <v>10</v>
      </c>
      <c r="B12" s="47">
        <f>COUNTIFS(Geral!R$3:R988,"Passe",Geral!A$3:A988,"Tigres",Geral!S$3:S988,A12)-G12</f>
        <v>0</v>
      </c>
      <c r="C12" s="47">
        <f>COUNTIFS(Geral!R$3:R988,"Passe",Geral!A$3:A988,"Tigres",Geral!S$3:S988,A12,Geral!X$3:X988,"Sim")</f>
        <v>0</v>
      </c>
      <c r="D12" s="47">
        <f t="shared" si="0"/>
        <v>0</v>
      </c>
      <c r="E12" s="47">
        <f>SUMIFS(Geral!U$1:U988,Geral!O$1:O988,"Passe",Geral!A$1:A988,"Tigres",Geral!S$1:S988,A12)</f>
        <v>0</v>
      </c>
      <c r="F12" s="47">
        <f>COUNTIFS(Geral!R$3:R988,"Passe",Geral!A$3:A988,"Tigres",Geral!S$3:S988,A12,Geral!V$3:V988,"Sim")</f>
        <v>0</v>
      </c>
      <c r="G12" s="47">
        <f>COUNTIFS(Geral!R$3:R988,"Passe",Geral!A$3:A988,"Tigres",Geral!S$3:S988,A12,Geral!W$3:W988,"Sim")</f>
        <v>0</v>
      </c>
      <c r="H12" s="48">
        <f>COUNTIFS(Geral!R$3:R988,"Sack",Geral!A$3:A988,"Tigres",Geral!S$3:S988,A12)</f>
        <v>0</v>
      </c>
      <c r="I12" s="48">
        <f>COUNTIFS(Geral!A$3:A988,"Tigres",Geral!Z$3:Z988,A12,Geral!Y$3:Y988,"Sim")</f>
        <v>0</v>
      </c>
      <c r="J12" s="48">
        <f>COUNTIFS(Geral!R$3:R988,"Passe",Geral!A$3:A988,"Tigres",Geral!T$3:T988,A12)</f>
        <v>0</v>
      </c>
      <c r="K12" s="47">
        <f t="shared" si="1"/>
        <v>0</v>
      </c>
      <c r="L12" s="47">
        <f>COUNTIFS(Geral!R$3:R988,"Passe",Geral!A$3:A988,"Tigres",Geral!T$3:T988,A12,Geral!X$3:X988,"Sim")</f>
        <v>0</v>
      </c>
      <c r="M12" s="47">
        <f>SUMIFS(Geral!U$3:U988,Geral!R$3:R988,"Passe",Geral!A$3:A988,"Tigres",Geral!T$3:T988,A12)</f>
        <v>0</v>
      </c>
      <c r="N12" s="47">
        <f>COUNTIFS(Geral!R$3:R988,"Passe",Geral!A$3:A988,"Tigres",Geral!T$3:T988,A12,Geral!V$3:V988,"Sim")</f>
        <v>0</v>
      </c>
      <c r="O12" s="47">
        <f>COUNTIFS(Geral!R$3:R988,"Corrida",Geral!A$3:A988,"Tigres",Geral!T$3:T988,A12)</f>
        <v>0</v>
      </c>
      <c r="P12" s="47">
        <f>SUMIFS(Geral!U$3:U988,Geral!R$3:R988,"Corrida",Geral!A$3:A988,"Tigres",Geral!T$3:T988,A12)</f>
        <v>0</v>
      </c>
      <c r="Q12" s="47">
        <f>COUNTIFS(Geral!R$3:R988,"Corrida",Geral!A$3:A988,"Tigres",Geral!T$3:T988,A12,Geral!V$3:V988,"Sim")</f>
        <v>0</v>
      </c>
      <c r="R12" s="49"/>
      <c r="S12" s="49"/>
      <c r="T12" s="50"/>
      <c r="U12" s="50"/>
      <c r="V12" s="51">
        <f>COUNTIFS(Geral!R$3:R988,"Punt",Geral!A$3:A988,"Tigres",Geral!T$3:T988,A12)</f>
        <v>0</v>
      </c>
      <c r="W12" s="52">
        <f>SUMIFS(Geral!U$3:U988,Geral!R$3:R988,"Punt",Geral!A$3:A988,"Tigres",Geral!T$3:T988,A12)</f>
        <v>0</v>
      </c>
      <c r="X12" s="53">
        <f>COUNTIFS(Geral!AL$3:AL988,"Sim",Geral!AM$3:AM988,A12)+COUNTIFS(Geral!AL$3:AL988,"Sim",Geral!AN$3:AN988,A12)</f>
        <v>0</v>
      </c>
      <c r="Y12" s="53">
        <f>COUNTIFS(Geral!AZ$3:AZ988,"Sim",Geral!BA$3:BA988,A12)+COUNTIFS(Geral!AZ$3:AZ988,"Sim",Geral!BB$3:BB988,A12)</f>
        <v>2</v>
      </c>
      <c r="Z12" s="53">
        <f>COUNTIFS(Geral!AO$3:AO988,"Sim",Geral!AP$3:AP988,A12)+COUNTIFS(Geral!AO$3:AO988,"Sim",Geral!AQ$3:AQ988,A12)</f>
        <v>0</v>
      </c>
      <c r="AA12" s="54">
        <f>COUNTIFS(Geral!AR$3:AR988,"Sim",Geral!AS$3:AS988,A12)</f>
        <v>0</v>
      </c>
      <c r="AB12" s="54">
        <f>COUNTIFS(Geral!AX$3:AX988,"Sim",Geral!AY$3:AY988,A12)</f>
        <v>0</v>
      </c>
      <c r="AC12" s="55">
        <f>COUNTIFS(Geral!AT$3:AT988,"Sim",Geral!AU$3:AU988,A12)</f>
        <v>0</v>
      </c>
      <c r="AD12" s="55">
        <f>COUNTIFS(Geral!AV$3:AV988,"Sim",Geral!AW$3:AW988,A12)</f>
        <v>0</v>
      </c>
      <c r="AE12" s="54">
        <f>COUNTIFS(Geral!BC$3:BC988,"Sim",Geral!BD$3:BD988,A12)</f>
        <v>0</v>
      </c>
    </row>
    <row r="13" spans="1:31" ht="15.75" customHeight="1" x14ac:dyDescent="0.2">
      <c r="A13" s="46">
        <v>11</v>
      </c>
      <c r="B13" s="47">
        <f>COUNTIFS(Geral!R$3:R988,"Passe",Geral!A$3:A988,"Tigres",Geral!S$3:S988,A13)-G13</f>
        <v>3</v>
      </c>
      <c r="C13" s="47">
        <f>COUNTIFS(Geral!R$3:R988,"Passe",Geral!A$3:A988,"Tigres",Geral!S$3:S988,A13,Geral!X$3:X988,"Sim")</f>
        <v>1</v>
      </c>
      <c r="D13" s="47">
        <f t="shared" si="0"/>
        <v>2</v>
      </c>
      <c r="E13" s="47">
        <f>SUMIFS(Geral!U$1:U988,Geral!R$1:R988,"Passe",Geral!A$1:A988,"Tigres",Geral!S$1:S988,A13)</f>
        <v>19</v>
      </c>
      <c r="F13" s="47">
        <f>COUNTIFS(Geral!R$3:R988,"Passe",Geral!A$3:A988,"Tigres",Geral!S$3:S988,A13,Geral!V$3:V988,"Sim")</f>
        <v>1</v>
      </c>
      <c r="G13" s="47">
        <f>COUNTIFS(Geral!R$3:R988,"Passe",Geral!A$3:A988,"Tigres",Geral!S$3:S988,A13,Geral!W$3:W988,"Sim")</f>
        <v>1</v>
      </c>
      <c r="H13" s="48">
        <f>COUNTIFS(Geral!R$3:R988,"Sack",Geral!A$3:A988,"Tigres",Geral!S$3:S988,A13)</f>
        <v>0</v>
      </c>
      <c r="I13" s="48">
        <f>COUNTIFS(Geral!A$3:A988,"Tigres",Geral!Z$3:Z988,A13,Geral!Y$3:Y988,"Sim")</f>
        <v>0</v>
      </c>
      <c r="J13" s="48">
        <f>COUNTIFS(Geral!R$3:R988,"Passe",Geral!A$3:A988,"Tigres",Geral!T$3:T988,A13)</f>
        <v>0</v>
      </c>
      <c r="K13" s="47">
        <f t="shared" si="1"/>
        <v>0</v>
      </c>
      <c r="L13" s="47">
        <f>COUNTIFS(Geral!R$3:R988,"Passe",Geral!A$3:A988,"Tigres",Geral!T$3:T988,A13,Geral!X$3:X988,"Sim")</f>
        <v>0</v>
      </c>
      <c r="M13" s="47">
        <f>SUMIFS(Geral!U$3:U988,Geral!R$3:R988,"Passe",Geral!A$3:A988,"Tigres",Geral!T$3:T988,A13)</f>
        <v>0</v>
      </c>
      <c r="N13" s="47">
        <f>COUNTIFS(Geral!R$3:R988,"Passe",Geral!A$3:A988,"Tigres",Geral!T$3:T988,A13,Geral!V$3:V988,"Sim")</f>
        <v>0</v>
      </c>
      <c r="O13" s="47">
        <f>COUNTIFS(Geral!R$3:R988,"Corrida",Geral!A$3:A988,"Tigres",Geral!T$3:T988,A13)</f>
        <v>2</v>
      </c>
      <c r="P13" s="47">
        <f>SUMIFS(Geral!U$3:U988,Geral!R$3:R988,"Corrida",Geral!A$3:A988,"Tigres",Geral!T$3:T988,A13)</f>
        <v>41</v>
      </c>
      <c r="Q13" s="47">
        <f>COUNTIFS(Geral!R$3:R988,"Corrida",Geral!A$3:A988,"Tigres",Geral!T$3:T988,A13,Geral!V$3:V988,"Sim")</f>
        <v>0</v>
      </c>
      <c r="R13" s="49"/>
      <c r="S13" s="49"/>
      <c r="T13" s="50"/>
      <c r="U13" s="50"/>
      <c r="V13" s="51">
        <f>COUNTIFS(Geral!R$3:R988,"Punt",Geral!A$3:A988,"Tigres",Geral!T$3:T988,A13)</f>
        <v>0</v>
      </c>
      <c r="W13" s="52">
        <f>SUMIFS(Geral!U$3:U988,Geral!R$3:R988,"Punt",Geral!A$3:A988,"Tigres",Geral!T$3:T988,A13)</f>
        <v>0</v>
      </c>
      <c r="X13" s="53">
        <f>COUNTIFS(Geral!AL$3:AL988,"Sim",Geral!AM$3:AM988,A13)+COUNTIFS(Geral!AL$3:AL988,"Sim",Geral!AN$3:AN988,A13)</f>
        <v>0</v>
      </c>
      <c r="Y13" s="53">
        <f>COUNTIFS(Geral!AZ$3:AZ988,"Sim",Geral!BA$3:BA988,A13)+COUNTIFS(Geral!AZ$3:AZ988,"Sim",Geral!BB$3:BB988,A13)</f>
        <v>0</v>
      </c>
      <c r="Z13" s="53">
        <f>COUNTIFS(Geral!AO$3:AO988,"Sim",Geral!AP$3:AP988,A13)+COUNTIFS(Geral!AO$3:AO988,"Sim",Geral!AQ$3:AQ988,A13)</f>
        <v>0</v>
      </c>
      <c r="AA13" s="54">
        <f>COUNTIFS(Geral!AR$3:AR988,"Sim",Geral!AS$3:AS988,A13)</f>
        <v>0</v>
      </c>
      <c r="AB13" s="54">
        <f>COUNTIFS(Geral!AX$3:AX988,"Sim",Geral!AY$3:AY988,A13)</f>
        <v>0</v>
      </c>
      <c r="AC13" s="55">
        <f>COUNTIFS(Geral!AT$3:AT988,"Sim",Geral!AU$3:AU988,A13)</f>
        <v>0</v>
      </c>
      <c r="AD13" s="55">
        <f>COUNTIFS(Geral!AV$3:AV988,"Sim",Geral!AW$3:AW988,A13)</f>
        <v>0</v>
      </c>
      <c r="AE13" s="54">
        <f>COUNTIFS(Geral!BC$3:BC988,"Sim",Geral!BD$3:BD988,A13)</f>
        <v>0</v>
      </c>
    </row>
    <row r="14" spans="1:31" ht="15.75" customHeight="1" x14ac:dyDescent="0.2">
      <c r="A14" s="46">
        <v>12</v>
      </c>
      <c r="B14" s="47">
        <f>COUNTIFS(Geral!R$3:R988,"Passe",Geral!A$3:A988,"Tigres",Geral!S$3:S988,A14)-G14</f>
        <v>0</v>
      </c>
      <c r="C14" s="47">
        <f>COUNTIFS(Geral!R$3:R988,"Passe",Geral!A$3:A988,"Tigres",Geral!S$3:S988,A14,Geral!X$3:X988,"Sim")</f>
        <v>0</v>
      </c>
      <c r="D14" s="47">
        <f t="shared" si="0"/>
        <v>0</v>
      </c>
      <c r="E14" s="47">
        <f>SUMIFS(Geral!S$1:S988,Geral!O$1:O988,"Passe",Geral!A$1:A988,"Tigres",Geral!P$1:P988,A14)</f>
        <v>0</v>
      </c>
      <c r="F14" s="47">
        <f>COUNTIFS(Geral!R$3:R988,"Passe",Geral!A$3:A988,"Tigres",Geral!S$3:S988,A14,Geral!V$3:V988,"Sim")</f>
        <v>0</v>
      </c>
      <c r="G14" s="47">
        <f>COUNTIFS(Geral!R$3:R988,"Passe",Geral!A$3:A988,"Tigres",Geral!S$3:S988,A14,Geral!W$3:W988,"Sim")</f>
        <v>0</v>
      </c>
      <c r="H14" s="48">
        <f>COUNTIFS(Geral!R$3:R988,"Sack",Geral!A$3:A988,"Tigres",Geral!S$3:S988,A14)</f>
        <v>0</v>
      </c>
      <c r="I14" s="48">
        <f>COUNTIFS(Geral!A$3:A988,"Tigres",Geral!Z$3:Z988,A14,Geral!Y$3:Y988,"Sim")</f>
        <v>0</v>
      </c>
      <c r="J14" s="48">
        <f>COUNTIFS(Geral!R$3:R988,"Passe",Geral!A$3:A988,"Tigres",Geral!T$3:T988,A14)</f>
        <v>0</v>
      </c>
      <c r="K14" s="47">
        <f t="shared" si="1"/>
        <v>0</v>
      </c>
      <c r="L14" s="47">
        <f>COUNTIFS(Geral!R$3:R988,"Passe",Geral!A$3:A988,"Tigres",Geral!T$3:T988,A14,Geral!X$3:X988,"Sim")</f>
        <v>0</v>
      </c>
      <c r="M14" s="47">
        <f>SUMIFS(Geral!U$3:U988,Geral!R$3:R988,"Passe",Geral!A$3:A988,"Tigres",Geral!T$3:T988,A14)</f>
        <v>0</v>
      </c>
      <c r="N14" s="47">
        <f>COUNTIFS(Geral!R$3:R988,"Passe",Geral!A$3:A988,"Tigres",Geral!T$3:T988,A14,Geral!V$3:V988,"Sim")</f>
        <v>0</v>
      </c>
      <c r="O14" s="47">
        <f>COUNTIFS(Geral!R$3:R988,"Corrida",Geral!A$3:A988,"Tigres",Geral!T$3:T988,A14)</f>
        <v>0</v>
      </c>
      <c r="P14" s="47">
        <f>SUMIFS(Geral!U$3:U988,Geral!R$3:R988,"Corrida",Geral!A$3:A988,"Tigres",Geral!T$3:T988,A14)</f>
        <v>0</v>
      </c>
      <c r="Q14" s="47">
        <f>COUNTIFS(Geral!R$3:R988,"Corrida",Geral!A$3:A988,"Tigres",Geral!T$3:T988,A14,Geral!V$3:V988,"Sim")</f>
        <v>0</v>
      </c>
      <c r="R14" s="49"/>
      <c r="S14" s="49"/>
      <c r="T14" s="50"/>
      <c r="U14" s="50"/>
      <c r="V14" s="51">
        <f>COUNTIFS(Geral!R$3:R988,"Punt",Geral!A$3:A988,"Tigres",Geral!T$3:T988,A14)</f>
        <v>0</v>
      </c>
      <c r="W14" s="52">
        <f>SUMIFS(Geral!U$3:U988,Geral!R$3:R988,"Punt",Geral!A$3:A988,"Tigres",Geral!T$3:T988,A14)</f>
        <v>0</v>
      </c>
      <c r="X14" s="53">
        <f>COUNTIFS(Geral!AL$3:AL988,"Sim",Geral!AM$3:AM988,A14)+COUNTIFS(Geral!AL$3:AL988,"Sim",Geral!AN$3:AN988,A14)</f>
        <v>0</v>
      </c>
      <c r="Y14" s="53">
        <f>COUNTIFS(Geral!AZ$3:AZ988,"Sim",Geral!BA$3:BA988,A14)+COUNTIFS(Geral!AZ$3:AZ988,"Sim",Geral!BB$3:BB988,A14)</f>
        <v>0</v>
      </c>
      <c r="Z14" s="53">
        <f>COUNTIFS(Geral!AO$3:AO988,"Sim",Geral!AP$3:AP988,A14)+COUNTIFS(Geral!AO$3:AO988,"Sim",Geral!AQ$3:AQ988,A14)</f>
        <v>0</v>
      </c>
      <c r="AA14" s="54">
        <f>COUNTIFS(Geral!AR$3:AR988,"Sim",Geral!AS$3:AS988,A14)</f>
        <v>0</v>
      </c>
      <c r="AB14" s="54">
        <f>COUNTIFS(Geral!AX$3:AX988,"Sim",Geral!AY$3:AY988,A14)</f>
        <v>0</v>
      </c>
      <c r="AC14" s="55">
        <f>COUNTIFS(Geral!AT$3:AT988,"Sim",Geral!AU$3:AU988,A14)</f>
        <v>0</v>
      </c>
      <c r="AD14" s="55">
        <f>COUNTIFS(Geral!AV$3:AV988,"Sim",Geral!AW$3:AW988,A14)</f>
        <v>0</v>
      </c>
      <c r="AE14" s="54">
        <f>COUNTIFS(Geral!BC$3:BC988,"Sim",Geral!BD$3:BD988,A14)</f>
        <v>0</v>
      </c>
    </row>
    <row r="15" spans="1:31" ht="15.75" customHeight="1" x14ac:dyDescent="0.2">
      <c r="A15" s="46">
        <v>13</v>
      </c>
      <c r="B15" s="47">
        <f>COUNTIFS(Geral!R$3:R988,"Passe",Geral!A$3:A988,"Tigres",Geral!S$3:S988,A15)-G15</f>
        <v>0</v>
      </c>
      <c r="C15" s="47">
        <f>COUNTIFS(Geral!R$3:R988,"Passe",Geral!A$3:A988,"Tigres",Geral!S$3:S988,A15,Geral!X$3:X988,"Sim")</f>
        <v>0</v>
      </c>
      <c r="D15" s="47">
        <f t="shared" si="0"/>
        <v>0</v>
      </c>
      <c r="E15" s="47">
        <f>SUMIFS(Geral!S$1:S988,Geral!O$1:O988,"Passe",Geral!A$1:A988,"Tigres",Geral!P$1:P988,A15)</f>
        <v>0</v>
      </c>
      <c r="F15" s="47">
        <f>COUNTIFS(Geral!R$3:R988,"Passe",Geral!A$3:A988,"Tigres",Geral!S$3:S988,A15,Geral!V$3:V988,"Sim")</f>
        <v>0</v>
      </c>
      <c r="G15" s="47">
        <f>COUNTIFS(Geral!R$3:R988,"Passe",Geral!A$3:A988,"Tigres",Geral!S$3:S988,A15,Geral!W$3:W988,"Sim")</f>
        <v>0</v>
      </c>
      <c r="H15" s="48">
        <f>COUNTIFS(Geral!R$3:R988,"Sack",Geral!A$3:A988,"Tigres",Geral!S$3:S988,A15)</f>
        <v>0</v>
      </c>
      <c r="I15" s="48">
        <f>COUNTIFS(Geral!A$3:A988,"Tigres",Geral!Z$3:Z988,A15,Geral!Y$3:Y988,"Sim")</f>
        <v>0</v>
      </c>
      <c r="J15" s="48">
        <f>COUNTIFS(Geral!R$3:R988,"Passe",Geral!A$3:A988,"Tigres",Geral!T$3:T988,A15)</f>
        <v>0</v>
      </c>
      <c r="K15" s="47">
        <f t="shared" si="1"/>
        <v>0</v>
      </c>
      <c r="L15" s="47">
        <f>COUNTIFS(Geral!R$3:R988,"Passe",Geral!A$3:A988,"Tigres",Geral!T$3:T988,A15,Geral!X$3:X988,"Sim")</f>
        <v>0</v>
      </c>
      <c r="M15" s="47">
        <f>SUMIFS(Geral!U$3:U988,Geral!R$3:R988,"Passe",Geral!A$3:A988,"Tigres",Geral!T$3:T988,A15)</f>
        <v>0</v>
      </c>
      <c r="N15" s="47">
        <f>COUNTIFS(Geral!R$3:R988,"Passe",Geral!A$3:A988,"Tigres",Geral!T$3:T988,A15,Geral!V$3:V988,"Sim")</f>
        <v>0</v>
      </c>
      <c r="O15" s="47">
        <f>COUNTIFS(Geral!R$3:R988,"Corrida",Geral!A$3:A988,"Tigres",Geral!T$3:T988,A15)</f>
        <v>0</v>
      </c>
      <c r="P15" s="47">
        <f>SUMIFS(Geral!U$3:U988,Geral!R$3:R988,"Corrida",Geral!A$3:A988,"Tigres",Geral!T$3:T988,A15)</f>
        <v>0</v>
      </c>
      <c r="Q15" s="47">
        <f>COUNTIFS(Geral!R$3:R988,"Corrida",Geral!A$3:A988,"Tigres",Geral!T$3:T988,A15,Geral!V$3:V988,"Sim")</f>
        <v>0</v>
      </c>
      <c r="R15" s="49"/>
      <c r="S15" s="49"/>
      <c r="T15" s="50"/>
      <c r="U15" s="50"/>
      <c r="V15" s="51">
        <f>COUNTIFS(Geral!R$3:R988,"Punt",Geral!A$3:A988,"Tigres",Geral!T$3:T988,A15)</f>
        <v>0</v>
      </c>
      <c r="W15" s="52">
        <f>SUMIFS(Geral!U$3:U988,Geral!R$3:R988,"Punt",Geral!A$3:A988,"Tigres",Geral!T$3:T988,A15)</f>
        <v>0</v>
      </c>
      <c r="X15" s="53">
        <f>COUNTIFS(Geral!AL$3:AL988,"Sim",Geral!AM$3:AM988,A15)+COUNTIFS(Geral!AL$3:AL988,"Sim",Geral!AN$3:AN988,A15)</f>
        <v>0</v>
      </c>
      <c r="Y15" s="53">
        <f>COUNTIFS(Geral!AZ$3:AZ988,"Sim",Geral!BA$3:BA988,A15)+COUNTIFS(Geral!AZ$3:AZ988,"Sim",Geral!BB$3:BB988,A15)</f>
        <v>0</v>
      </c>
      <c r="Z15" s="53">
        <f>COUNTIFS(Geral!AO$3:AO988,"Sim",Geral!AP$3:AP988,A15)+COUNTIFS(Geral!AO$3:AO988,"Sim",Geral!AQ$3:AQ988,A15)</f>
        <v>0</v>
      </c>
      <c r="AA15" s="54">
        <f>COUNTIFS(Geral!AR$3:AR988,"Sim",Geral!AS$3:AS988,A15)</f>
        <v>0</v>
      </c>
      <c r="AB15" s="54">
        <f>COUNTIFS(Geral!AX$3:AX988,"Sim",Geral!AY$3:AY988,A15)</f>
        <v>0</v>
      </c>
      <c r="AC15" s="55">
        <f>COUNTIFS(Geral!AT$3:AT988,"Sim",Geral!AU$3:AU988,A15)</f>
        <v>0</v>
      </c>
      <c r="AD15" s="55">
        <f>COUNTIFS(Geral!AV$3:AV988,"Sim",Geral!AW$3:AW988,A15)</f>
        <v>0</v>
      </c>
      <c r="AE15" s="54">
        <f>COUNTIFS(Geral!BC$3:BC988,"Sim",Geral!BD$3:BD988,A15)</f>
        <v>0</v>
      </c>
    </row>
    <row r="16" spans="1:31" ht="15.75" customHeight="1" x14ac:dyDescent="0.2">
      <c r="A16" s="46">
        <v>14</v>
      </c>
      <c r="B16" s="47">
        <f>COUNTIFS(Geral!R$3:R988,"Passe",Geral!A$3:A988,"Tigres",Geral!S$3:S988,A16)-G16</f>
        <v>0</v>
      </c>
      <c r="C16" s="47">
        <f>COUNTIFS(Geral!R$3:R988,"Passe",Geral!A$3:A988,"Tigres",Geral!S$3:S988,A16,Geral!X$3:X988,"Sim")</f>
        <v>0</v>
      </c>
      <c r="D16" s="47">
        <f t="shared" si="0"/>
        <v>0</v>
      </c>
      <c r="E16" s="47">
        <f>SUMIFS(Geral!S$1:S988,Geral!O$1:O988,"Passe",Geral!A$1:A988,"Tigres",Geral!P$1:P988,A16)</f>
        <v>0</v>
      </c>
      <c r="F16" s="47">
        <f>COUNTIFS(Geral!R$3:R988,"Passe",Geral!A$3:A988,"Tigres",Geral!S$3:S988,A16,Geral!V$3:V988,"Sim")</f>
        <v>0</v>
      </c>
      <c r="G16" s="47">
        <f>COUNTIFS(Geral!R$3:R988,"Passe",Geral!A$3:A988,"Tigres",Geral!S$3:S988,A16,Geral!W$3:W988,"Sim")</f>
        <v>0</v>
      </c>
      <c r="H16" s="48">
        <f>COUNTIFS(Geral!R$3:R988,"Sack",Geral!A$3:A988,"Tigres",Geral!S$3:S988,A16)</f>
        <v>0</v>
      </c>
      <c r="I16" s="48">
        <f>COUNTIFS(Geral!A$3:A988,"Tigres",Geral!Z$3:Z988,A16,Geral!Y$3:Y988,"Sim")</f>
        <v>0</v>
      </c>
      <c r="J16" s="48">
        <f>COUNTIFS(Geral!R$3:R988,"Passe",Geral!A$3:A988,"Tigres",Geral!T$3:T988,A16)</f>
        <v>0</v>
      </c>
      <c r="K16" s="47">
        <f t="shared" si="1"/>
        <v>0</v>
      </c>
      <c r="L16" s="47">
        <f>COUNTIFS(Geral!R$3:R988,"Passe",Geral!A$3:A988,"Tigres",Geral!T$3:T988,A16,Geral!X$3:X988,"Sim")</f>
        <v>0</v>
      </c>
      <c r="M16" s="47">
        <f>SUMIFS(Geral!U$3:U988,Geral!R$3:R988,"Passe",Geral!A$3:A988,"Tigres",Geral!T$3:T988,A16)</f>
        <v>0</v>
      </c>
      <c r="N16" s="47">
        <f>COUNTIFS(Geral!R$3:R988,"Passe",Geral!A$3:A988,"Tigres",Geral!T$3:T988,A16,Geral!V$3:V988,"Sim")</f>
        <v>0</v>
      </c>
      <c r="O16" s="47">
        <f>COUNTIFS(Geral!R$3:R988,"Corrida",Geral!A$3:A988,"Tigres",Geral!T$3:T988,A16)</f>
        <v>0</v>
      </c>
      <c r="P16" s="47">
        <f>SUMIFS(Geral!U$3:U988,Geral!R$3:R988,"Corrida",Geral!A$3:A988,"Tigres",Geral!T$3:T988,A16)</f>
        <v>0</v>
      </c>
      <c r="Q16" s="47">
        <f>COUNTIFS(Geral!R$3:R988,"Corrida",Geral!A$3:A988,"Tigres",Geral!T$3:T988,A16,Geral!V$3:V988,"Sim")</f>
        <v>0</v>
      </c>
      <c r="R16" s="49"/>
      <c r="S16" s="49"/>
      <c r="T16" s="50"/>
      <c r="U16" s="50"/>
      <c r="V16" s="51">
        <f>COUNTIFS(Geral!R$3:R988,"Punt",Geral!A$3:A988,"Tigres",Geral!T$3:T988,A16)</f>
        <v>0</v>
      </c>
      <c r="W16" s="52">
        <f>SUMIFS(Geral!U$3:U988,Geral!R$3:R988,"Punt",Geral!A$3:A988,"Tigres",Geral!T$3:T988,A16)</f>
        <v>0</v>
      </c>
      <c r="X16" s="53">
        <f>COUNTIFS(Geral!AL$3:AL988,"Sim",Geral!AM$3:AM988,A16)+COUNTIFS(Geral!AL$3:AL988,"Sim",Geral!AN$3:AN988,A16)</f>
        <v>0</v>
      </c>
      <c r="Y16" s="53">
        <f>COUNTIFS(Geral!AZ$3:AZ988,"Sim",Geral!BA$3:BA988,A16)+COUNTIFS(Geral!AZ$3:AZ988,"Sim",Geral!BB$3:BB988,A16)</f>
        <v>0</v>
      </c>
      <c r="Z16" s="53">
        <f>COUNTIFS(Geral!AO$3:AO988,"Sim",Geral!AP$3:AP988,A16)+COUNTIFS(Geral!AO$3:AO988,"Sim",Geral!AQ$3:AQ988,A16)</f>
        <v>0</v>
      </c>
      <c r="AA16" s="54">
        <f>COUNTIFS(Geral!AR$3:AR988,"Sim",Geral!AS$3:AS988,A16)</f>
        <v>0</v>
      </c>
      <c r="AB16" s="54">
        <f>COUNTIFS(Geral!AX$3:AX988,"Sim",Geral!AY$3:AY988,A16)</f>
        <v>0</v>
      </c>
      <c r="AC16" s="55">
        <f>COUNTIFS(Geral!AT$3:AT988,"Sim",Geral!AU$3:AU988,A16)</f>
        <v>0</v>
      </c>
      <c r="AD16" s="55">
        <f>COUNTIFS(Geral!AV$3:AV988,"Sim",Geral!AW$3:AW988,A16)</f>
        <v>0</v>
      </c>
      <c r="AE16" s="54">
        <f>COUNTIFS(Geral!BC$3:BC988,"Sim",Geral!BD$3:BD988,A16)</f>
        <v>0</v>
      </c>
    </row>
    <row r="17" spans="1:31" ht="15.75" customHeight="1" x14ac:dyDescent="0.2">
      <c r="A17" s="46">
        <v>15</v>
      </c>
      <c r="B17" s="47">
        <f>COUNTIFS(Geral!R$3:R988,"Passe",Geral!A$3:A988,"Tigres",Geral!S$3:S988,A17)-G17</f>
        <v>0</v>
      </c>
      <c r="C17" s="47">
        <f>COUNTIFS(Geral!R$3:R988,"Passe",Geral!A$3:A988,"Tigres",Geral!S$3:S988,A17,Geral!X$3:X988,"Sim")</f>
        <v>0</v>
      </c>
      <c r="D17" s="47">
        <f t="shared" si="0"/>
        <v>0</v>
      </c>
      <c r="E17" s="47">
        <f>SUMIFS(Geral!S$1:S988,Geral!O$1:O988,"Passe",Geral!A$1:A988,"Tigres",Geral!P$1:P988,A17)</f>
        <v>0</v>
      </c>
      <c r="F17" s="47">
        <f>COUNTIFS(Geral!R$3:R988,"Passe",Geral!A$3:A988,"Tigres",Geral!S$3:S988,A17,Geral!V$3:V988,"Sim")</f>
        <v>0</v>
      </c>
      <c r="G17" s="47">
        <f>COUNTIFS(Geral!R$3:R988,"Passe",Geral!A$3:A988,"Tigres",Geral!S$3:S988,A17,Geral!W$3:W988,"Sim")</f>
        <v>0</v>
      </c>
      <c r="H17" s="48">
        <f>COUNTIFS(Geral!R$3:R988,"Sack",Geral!A$3:A988,"Tigres",Geral!S$3:S988,A17)</f>
        <v>0</v>
      </c>
      <c r="I17" s="48">
        <f>COUNTIFS(Geral!A$3:A988,"Tigres",Geral!Z$3:Z988,A17,Geral!Y$3:Y988,"Sim")</f>
        <v>0</v>
      </c>
      <c r="J17" s="48">
        <f>COUNTIFS(Geral!R$3:R988,"Passe",Geral!A$3:A988,"Tigres",Geral!T$3:T988,A17)</f>
        <v>0</v>
      </c>
      <c r="K17" s="47">
        <f t="shared" si="1"/>
        <v>0</v>
      </c>
      <c r="L17" s="47">
        <f>COUNTIFS(Geral!R$3:R988,"Passe",Geral!A$3:A988,"Tigres",Geral!T$3:T988,A17,Geral!X$3:X988,"Sim")</f>
        <v>0</v>
      </c>
      <c r="M17" s="47">
        <f>SUMIFS(Geral!U$3:U988,Geral!R$3:R988,"Passe",Geral!A$3:A988,"Tigres",Geral!T$3:T988,A17)</f>
        <v>0</v>
      </c>
      <c r="N17" s="47">
        <f>COUNTIFS(Geral!R$3:R988,"Passe",Geral!A$3:A988,"Tigres",Geral!T$3:T988,A17,Geral!V$3:V988,"Sim")</f>
        <v>0</v>
      </c>
      <c r="O17" s="47">
        <f>COUNTIFS(Geral!R$3:R988,"Corrida",Geral!A$3:A988,"Tigres",Geral!T$3:T988,A17)</f>
        <v>0</v>
      </c>
      <c r="P17" s="47">
        <f>SUMIFS(Geral!U$3:U988,Geral!R$3:R988,"Corrida",Geral!A$3:A988,"Tigres",Geral!T$3:T988,A17)</f>
        <v>0</v>
      </c>
      <c r="Q17" s="47">
        <f>COUNTIFS(Geral!R$3:R988,"Corrida",Geral!A$3:A988,"Tigres",Geral!T$3:T988,A17,Geral!V$3:V988,"Sim")</f>
        <v>0</v>
      </c>
      <c r="R17" s="49"/>
      <c r="S17" s="49"/>
      <c r="T17" s="50"/>
      <c r="U17" s="50"/>
      <c r="V17" s="51">
        <f>COUNTIFS(Geral!R$3:R988,"Punt",Geral!A$3:A988,"Tigres",Geral!T$3:T988,A17)</f>
        <v>0</v>
      </c>
      <c r="W17" s="52">
        <f>SUMIFS(Geral!U$3:U988,Geral!R$3:R988,"Punt",Geral!A$3:A988,"Tigres",Geral!T$3:T988,A17)</f>
        <v>0</v>
      </c>
      <c r="X17" s="53">
        <f>COUNTIFS(Geral!AL$3:AL988,"Sim",Geral!AM$3:AM988,A17)+COUNTIFS(Geral!AL$3:AL988,"Sim",Geral!AN$3:AN988,A17)</f>
        <v>0</v>
      </c>
      <c r="Y17" s="53">
        <f>COUNTIFS(Geral!AZ$3:AZ988,"Sim",Geral!BA$3:BA988,A17)+COUNTIFS(Geral!AZ$3:AZ988,"Sim",Geral!BB$3:BB988,A17)</f>
        <v>0</v>
      </c>
      <c r="Z17" s="53">
        <f>COUNTIFS(Geral!AO$3:AO988,"Sim",Geral!AP$3:AP988,A17)+COUNTIFS(Geral!AO$3:AO988,"Sim",Geral!AQ$3:AQ988,A17)</f>
        <v>0</v>
      </c>
      <c r="AA17" s="54">
        <f>COUNTIFS(Geral!AR$3:AR988,"Sim",Geral!AS$3:AS988,A17)</f>
        <v>0</v>
      </c>
      <c r="AB17" s="54">
        <f>COUNTIFS(Geral!AX$3:AX988,"Sim",Geral!AY$3:AY988,A17)</f>
        <v>0</v>
      </c>
      <c r="AC17" s="55">
        <f>COUNTIFS(Geral!AT$3:AT988,"Sim",Geral!AU$3:AU988,A17)</f>
        <v>0</v>
      </c>
      <c r="AD17" s="55">
        <f>COUNTIFS(Geral!AV$3:AV988,"Sim",Geral!AW$3:AW988,A17)</f>
        <v>0</v>
      </c>
      <c r="AE17" s="54">
        <f>COUNTIFS(Geral!BC$3:BC988,"Sim",Geral!BD$3:BD988,A17)</f>
        <v>0</v>
      </c>
    </row>
    <row r="18" spans="1:31" ht="15.75" customHeight="1" x14ac:dyDescent="0.2">
      <c r="A18" s="46">
        <v>16</v>
      </c>
      <c r="B18" s="47">
        <f>COUNTIFS(Geral!R$3:R988,"Passe",Geral!A$3:A988,"Tigres",Geral!S$3:S988,A18)-G18</f>
        <v>0</v>
      </c>
      <c r="C18" s="47">
        <f>COUNTIFS(Geral!R$3:R988,"Passe",Geral!A$3:A988,"Tigres",Geral!S$3:S988,A18,Geral!X$3:X988,"Sim")</f>
        <v>0</v>
      </c>
      <c r="D18" s="47">
        <f t="shared" si="0"/>
        <v>0</v>
      </c>
      <c r="E18" s="47">
        <f>SUMIFS(Geral!S$1:S988,Geral!O$1:O988,"Passe",Geral!A$1:A988,"Tigres",Geral!P$1:P988,A18)</f>
        <v>0</v>
      </c>
      <c r="F18" s="47">
        <f>COUNTIFS(Geral!R$3:R988,"Passe",Geral!A$3:A988,"Tigres",Geral!S$3:S988,A18,Geral!V$3:V988,"Sim")</f>
        <v>0</v>
      </c>
      <c r="G18" s="47">
        <f>COUNTIFS(Geral!R$3:R988,"Passe",Geral!A$3:A988,"Tigres",Geral!S$3:S988,A18,Geral!W$3:W988,"Sim")</f>
        <v>0</v>
      </c>
      <c r="H18" s="48">
        <f>COUNTIFS(Geral!R$3:R988,"Sack",Geral!A$3:A988,"Tigres",Geral!S$3:S988,A18)</f>
        <v>0</v>
      </c>
      <c r="I18" s="48">
        <f>COUNTIFS(Geral!A$3:A988,"Tigres",Geral!Z$3:Z988,A18,Geral!Y$3:Y988,"Sim")</f>
        <v>0</v>
      </c>
      <c r="J18" s="48">
        <f>COUNTIFS(Geral!R$3:R988,"Passe",Geral!A$3:A988,"Tigres",Geral!T$3:T988,A18)</f>
        <v>0</v>
      </c>
      <c r="K18" s="47">
        <f t="shared" si="1"/>
        <v>0</v>
      </c>
      <c r="L18" s="47">
        <f>COUNTIFS(Geral!R$3:R988,"Passe",Geral!A$3:A988,"Tigres",Geral!T$3:T988,A18,Geral!X$3:X988,"Sim")</f>
        <v>0</v>
      </c>
      <c r="M18" s="47">
        <f>SUMIFS(Geral!U$3:U988,Geral!R$3:R988,"Passe",Geral!A$3:A988,"Tigres",Geral!T$3:T988,A18)</f>
        <v>0</v>
      </c>
      <c r="N18" s="47">
        <f>COUNTIFS(Geral!R$3:R988,"Passe",Geral!A$3:A988,"Tigres",Geral!T$3:T988,A18,Geral!V$3:V988,"Sim")</f>
        <v>0</v>
      </c>
      <c r="O18" s="47">
        <f>COUNTIFS(Geral!R$3:R988,"Corrida",Geral!A$3:A988,"Tigres",Geral!T$3:T988,A18)</f>
        <v>0</v>
      </c>
      <c r="P18" s="47">
        <f>SUMIFS(Geral!U$3:U988,Geral!R$3:R988,"Corrida",Geral!A$3:A988,"Tigres",Geral!T$3:T988,A18)</f>
        <v>0</v>
      </c>
      <c r="Q18" s="47">
        <f>COUNTIFS(Geral!R$3:R988,"Corrida",Geral!A$3:A988,"Tigres",Geral!T$3:T988,A18,Geral!V$3:V988,"Sim")</f>
        <v>0</v>
      </c>
      <c r="R18" s="49"/>
      <c r="S18" s="49"/>
      <c r="T18" s="50"/>
      <c r="U18" s="50"/>
      <c r="V18" s="51">
        <f>COUNTIFS(Geral!R$3:R988,"Punt",Geral!A$3:A988,"Tigres",Geral!T$3:T988,A18)</f>
        <v>0</v>
      </c>
      <c r="W18" s="52">
        <f>SUMIFS(Geral!U$3:U988,Geral!R$3:R988,"Punt",Geral!A$3:A988,"Tigres",Geral!T$3:T988,A18)</f>
        <v>0</v>
      </c>
      <c r="X18" s="53">
        <f>COUNTIFS(Geral!AL$3:AL988,"Sim",Geral!AM$3:AM988,A18)+COUNTIFS(Geral!AL$3:AL988,"Sim",Geral!AN$3:AN988,A18)</f>
        <v>0</v>
      </c>
      <c r="Y18" s="53">
        <f>COUNTIFS(Geral!AZ$3:AZ988,"Sim",Geral!BA$3:BA988,A18)+COUNTIFS(Geral!AZ$3:AZ988,"Sim",Geral!BB$3:BB988,A18)</f>
        <v>0</v>
      </c>
      <c r="Z18" s="53">
        <f>COUNTIFS(Geral!AO$3:AO988,"Sim",Geral!AP$3:AP988,A18)+COUNTIFS(Geral!AO$3:AO988,"Sim",Geral!AQ$3:AQ988,A18)</f>
        <v>0</v>
      </c>
      <c r="AA18" s="54">
        <f>COUNTIFS(Geral!AR$3:AR988,"Sim",Geral!AS$3:AS988,A18)</f>
        <v>0</v>
      </c>
      <c r="AB18" s="54">
        <f>COUNTIFS(Geral!AX$3:AX988,"Sim",Geral!AY$3:AY988,A18)</f>
        <v>0</v>
      </c>
      <c r="AC18" s="55">
        <f>COUNTIFS(Geral!AT$3:AT988,"Sim",Geral!AU$3:AU988,A18)</f>
        <v>0</v>
      </c>
      <c r="AD18" s="55">
        <f>COUNTIFS(Geral!AV$3:AV988,"Sim",Geral!AW$3:AW988,A18)</f>
        <v>0</v>
      </c>
      <c r="AE18" s="54">
        <f>COUNTIFS(Geral!BC$3:BC988,"Sim",Geral!BD$3:BD988,A18)</f>
        <v>0</v>
      </c>
    </row>
    <row r="19" spans="1:31" ht="15.75" customHeight="1" x14ac:dyDescent="0.2">
      <c r="A19" s="46">
        <v>17</v>
      </c>
      <c r="B19" s="47">
        <f>COUNTIFS(Geral!R$3:R988,"Passe",Geral!A$3:A988,"Tigres",Geral!S$3:S988,A19)-G19</f>
        <v>0</v>
      </c>
      <c r="C19" s="47">
        <f>COUNTIFS(Geral!R$3:R988,"Passe",Geral!A$3:A988,"Tigres",Geral!S$3:S988,A19,Geral!X$3:X988,"Sim")</f>
        <v>0</v>
      </c>
      <c r="D19" s="47">
        <f t="shared" si="0"/>
        <v>0</v>
      </c>
      <c r="E19" s="47">
        <f>SUMIFS(Geral!S$1:S988,Geral!O$1:O988,"Passe",Geral!A$1:A988,"Tigres",Geral!P$1:P988,A19)</f>
        <v>0</v>
      </c>
      <c r="F19" s="47">
        <f>COUNTIFS(Geral!R$3:R988,"Passe",Geral!A$3:A988,"Tigres",Geral!S$3:S988,A19,Geral!V$3:V988,"Sim")</f>
        <v>0</v>
      </c>
      <c r="G19" s="47">
        <f>COUNTIFS(Geral!R$3:R988,"Passe",Geral!A$3:A988,"Tigres",Geral!S$3:S988,A19,Geral!W$3:W988,"Sim")</f>
        <v>0</v>
      </c>
      <c r="H19" s="48">
        <f>COUNTIFS(Geral!R$3:R988,"Sack",Geral!A$3:A988,"Tigres",Geral!S$3:S988,A19)</f>
        <v>0</v>
      </c>
      <c r="I19" s="48">
        <f>COUNTIFS(Geral!A$3:A988,"Tigres",Geral!Z$3:Z988,A19,Geral!Y$3:Y988,"Sim")</f>
        <v>0</v>
      </c>
      <c r="J19" s="48">
        <f>COUNTIFS(Geral!R$3:R988,"Passe",Geral!A$3:A988,"Tigres",Geral!T$3:T988,A19)</f>
        <v>0</v>
      </c>
      <c r="K19" s="47">
        <f t="shared" si="1"/>
        <v>0</v>
      </c>
      <c r="L19" s="47">
        <f>COUNTIFS(Geral!R$3:R988,"Passe",Geral!A$3:A988,"Tigres",Geral!T$3:T988,A19,Geral!X$3:X988,"Sim")</f>
        <v>0</v>
      </c>
      <c r="M19" s="47">
        <f>SUMIFS(Geral!U$3:U988,Geral!R$3:R988,"Passe",Geral!A$3:A988,"Tigres",Geral!T$3:T988,A19)</f>
        <v>0</v>
      </c>
      <c r="N19" s="47">
        <f>COUNTIFS(Geral!R$3:R988,"Passe",Geral!A$3:A988,"Tigres",Geral!T$3:T988,A19,Geral!V$3:V988,"Sim")</f>
        <v>0</v>
      </c>
      <c r="O19" s="47">
        <f>COUNTIFS(Geral!R$3:R988,"Corrida",Geral!A$3:A988,"Tigres",Geral!T$3:T988,A19)</f>
        <v>0</v>
      </c>
      <c r="P19" s="47">
        <f>SUMIFS(Geral!U$3:U988,Geral!R$3:R988,"Corrida",Geral!A$3:A988,"Tigres",Geral!T$3:T988,A19)</f>
        <v>0</v>
      </c>
      <c r="Q19" s="47">
        <f>COUNTIFS(Geral!R$3:R988,"Corrida",Geral!A$3:A988,"Tigres",Geral!T$3:T988,A19,Geral!V$3:V988,"Sim")</f>
        <v>0</v>
      </c>
      <c r="R19" s="49"/>
      <c r="S19" s="49"/>
      <c r="T19" s="50"/>
      <c r="U19" s="50"/>
      <c r="V19" s="51">
        <f>COUNTIFS(Geral!R$3:R988,"Punt",Geral!A$3:A988,"Tigres",Geral!T$3:T988,A19)</f>
        <v>0</v>
      </c>
      <c r="W19" s="52">
        <f>SUMIFS(Geral!U$3:U988,Geral!R$3:R988,"Punt",Geral!A$3:A988,"Tigres",Geral!T$3:T988,A19)</f>
        <v>0</v>
      </c>
      <c r="X19" s="53">
        <f>COUNTIFS(Geral!AL$3:AL988,"Sim",Geral!AM$3:AM988,A19)+COUNTIFS(Geral!AL$3:AL988,"Sim",Geral!AN$3:AN988,A19)</f>
        <v>0</v>
      </c>
      <c r="Y19" s="53">
        <f>COUNTIFS(Geral!AZ$3:AZ988,"Sim",Geral!BA$3:BA988,A19)+COUNTIFS(Geral!AZ$3:AZ988,"Sim",Geral!BB$3:BB988,A19)</f>
        <v>0</v>
      </c>
      <c r="Z19" s="53">
        <f>COUNTIFS(Geral!AO$3:AO988,"Sim",Geral!AP$3:AP988,A19)+COUNTIFS(Geral!AO$3:AO988,"Sim",Geral!AQ$3:AQ988,A19)</f>
        <v>0</v>
      </c>
      <c r="AA19" s="54">
        <f>COUNTIFS(Geral!AR$3:AR988,"Sim",Geral!AS$3:AS988,A19)</f>
        <v>0</v>
      </c>
      <c r="AB19" s="54">
        <f>COUNTIFS(Geral!AX$3:AX988,"Sim",Geral!AY$3:AY988,A19)</f>
        <v>0</v>
      </c>
      <c r="AC19" s="55">
        <f>COUNTIFS(Geral!AT$3:AT988,"Sim",Geral!AU$3:AU988,A19)</f>
        <v>0</v>
      </c>
      <c r="AD19" s="55">
        <f>COUNTIFS(Geral!AV$3:AV988,"Sim",Geral!AW$3:AW988,A19)</f>
        <v>0</v>
      </c>
      <c r="AE19" s="54">
        <f>COUNTIFS(Geral!BC$3:BC988,"Sim",Geral!BD$3:BD988,A19)</f>
        <v>0</v>
      </c>
    </row>
    <row r="20" spans="1:31" ht="15.75" customHeight="1" x14ac:dyDescent="0.2">
      <c r="A20" s="46">
        <v>18</v>
      </c>
      <c r="B20" s="47">
        <f>COUNTIFS(Geral!R$3:R988,"Passe",Geral!A$3:A988,"Tigres",Geral!S$3:S988,A20)-G20</f>
        <v>0</v>
      </c>
      <c r="C20" s="47">
        <f>COUNTIFS(Geral!R$3:R988,"Passe",Geral!A$3:A988,"Tigres",Geral!S$3:S988,A20,Geral!X$3:X988,"Sim")</f>
        <v>0</v>
      </c>
      <c r="D20" s="47">
        <f t="shared" si="0"/>
        <v>0</v>
      </c>
      <c r="E20" s="47">
        <f>SUMIFS(Geral!S$1:S988,Geral!O$1:O988,"Passe",Geral!A$1:A988,"Tigres",Geral!P$1:P988,A20)</f>
        <v>0</v>
      </c>
      <c r="F20" s="47">
        <f>COUNTIFS(Geral!R$3:R988,"Passe",Geral!A$3:A988,"Tigres",Geral!S$3:S988,A20,Geral!V$3:V988,"Sim")</f>
        <v>0</v>
      </c>
      <c r="G20" s="47">
        <f>COUNTIFS(Geral!R$3:R988,"Passe",Geral!A$3:A988,"Tigres",Geral!S$3:S988,A20,Geral!W$3:W988,"Sim")</f>
        <v>0</v>
      </c>
      <c r="H20" s="48">
        <f>COUNTIFS(Geral!R$3:R988,"Sack",Geral!A$3:A988,"Tigres",Geral!S$3:S988,A20)</f>
        <v>0</v>
      </c>
      <c r="I20" s="48">
        <f>COUNTIFS(Geral!A$3:A988,"Tigres",Geral!Z$3:Z988,A20,Geral!Y$3:Y988,"Sim")</f>
        <v>0</v>
      </c>
      <c r="J20" s="48">
        <f>COUNTIFS(Geral!R$3:R988,"Passe",Geral!A$3:A988,"Tigres",Geral!T$3:T988,A20)</f>
        <v>0</v>
      </c>
      <c r="K20" s="47">
        <f t="shared" si="1"/>
        <v>0</v>
      </c>
      <c r="L20" s="47">
        <f>COUNTIFS(Geral!R$3:R988,"Passe",Geral!A$3:A988,"Tigres",Geral!T$3:T988,A20,Geral!X$3:X988,"Sim")</f>
        <v>0</v>
      </c>
      <c r="M20" s="47">
        <f>SUMIFS(Geral!U$3:U988,Geral!R$3:R988,"Passe",Geral!A$3:A988,"Tigres",Geral!T$3:T988,A20)</f>
        <v>0</v>
      </c>
      <c r="N20" s="47">
        <f>COUNTIFS(Geral!R$3:R988,"Passe",Geral!A$3:A988,"Tigres",Geral!T$3:T988,A20,Geral!V$3:V988,"Sim")</f>
        <v>0</v>
      </c>
      <c r="O20" s="47">
        <f>COUNTIFS(Geral!R$3:R988,"Corrida",Geral!A$3:A988,"Tigres",Geral!T$3:T988,A20)</f>
        <v>0</v>
      </c>
      <c r="P20" s="47">
        <f>SUMIFS(Geral!U$3:U988,Geral!R$3:R988,"Corrida",Geral!A$3:A988,"Tigres",Geral!T$3:T988,A20)</f>
        <v>0</v>
      </c>
      <c r="Q20" s="47">
        <f>COUNTIFS(Geral!R$3:R988,"Corrida",Geral!A$3:A988,"Tigres",Geral!T$3:T988,A20,Geral!V$3:V988,"Sim")</f>
        <v>0</v>
      </c>
      <c r="R20" s="49"/>
      <c r="S20" s="49"/>
      <c r="T20" s="50"/>
      <c r="U20" s="50"/>
      <c r="V20" s="51">
        <f>COUNTIFS(Geral!R$3:R988,"Punt",Geral!A$3:A988,"Tigres",Geral!T$3:T988,A20)</f>
        <v>0</v>
      </c>
      <c r="W20" s="52">
        <f>SUMIFS(Geral!U$3:U988,Geral!R$3:R988,"Punt",Geral!A$3:A988,"Tigres",Geral!T$3:T988,A20)</f>
        <v>0</v>
      </c>
      <c r="X20" s="53">
        <f>COUNTIFS(Geral!AL$3:AL988,"Sim",Geral!AM$3:AM988,A20)+COUNTIFS(Geral!AL$3:AL988,"Sim",Geral!AN$3:AN988,A20)</f>
        <v>0</v>
      </c>
      <c r="Y20" s="53">
        <f>COUNTIFS(Geral!AZ$3:AZ988,"Sim",Geral!BA$3:BA988,A20)+COUNTIFS(Geral!AZ$3:AZ988,"Sim",Geral!BB$3:BB988,A20)</f>
        <v>0</v>
      </c>
      <c r="Z20" s="53">
        <f>COUNTIFS(Geral!AO$3:AO988,"Sim",Geral!AP$3:AP988,A20)+COUNTIFS(Geral!AO$3:AO988,"Sim",Geral!AQ$3:AQ988,A20)</f>
        <v>0</v>
      </c>
      <c r="AA20" s="54">
        <f>COUNTIFS(Geral!AR$3:AR988,"Sim",Geral!AS$3:AS988,A20)</f>
        <v>0</v>
      </c>
      <c r="AB20" s="54">
        <f>COUNTIFS(Geral!AX$3:AX988,"Sim",Geral!AY$3:AY988,A20)</f>
        <v>0</v>
      </c>
      <c r="AC20" s="55">
        <f>COUNTIFS(Geral!AT$3:AT988,"Sim",Geral!AU$3:AU988,A20)</f>
        <v>0</v>
      </c>
      <c r="AD20" s="55">
        <f>COUNTIFS(Geral!AV$3:AV988,"Sim",Geral!AW$3:AW988,A20)</f>
        <v>0</v>
      </c>
      <c r="AE20" s="54">
        <f>COUNTIFS(Geral!BC$3:BC988,"Sim",Geral!BD$3:BD988,A20)</f>
        <v>0</v>
      </c>
    </row>
    <row r="21" spans="1:31" ht="15.75" customHeight="1" x14ac:dyDescent="0.2">
      <c r="A21" s="46">
        <v>19</v>
      </c>
      <c r="B21" s="47">
        <f>COUNTIFS(Geral!R$3:R988,"Passe",Geral!A$3:A988,"Tigres",Geral!S$3:S988,A21)-G21</f>
        <v>0</v>
      </c>
      <c r="C21" s="47">
        <f>COUNTIFS(Geral!R$3:R988,"Passe",Geral!A$3:A988,"Tigres",Geral!S$3:S988,A21,Geral!X$3:X988,"Sim")</f>
        <v>0</v>
      </c>
      <c r="D21" s="47">
        <f t="shared" si="0"/>
        <v>0</v>
      </c>
      <c r="E21" s="47">
        <f>SUMIFS(Geral!S$1:S988,Geral!O$1:O988,"Passe",Geral!A$1:A988,"Tigres",Geral!P$1:P988,A21)</f>
        <v>0</v>
      </c>
      <c r="F21" s="47">
        <f>COUNTIFS(Geral!R$3:R988,"Passe",Geral!A$3:A988,"Tigres",Geral!S$3:S988,A21,Geral!V$3:V988,"Sim")</f>
        <v>0</v>
      </c>
      <c r="G21" s="47">
        <f>COUNTIFS(Geral!R$3:R988,"Passe",Geral!A$3:A988,"Tigres",Geral!S$3:S988,A21,Geral!W$3:W988,"Sim")</f>
        <v>0</v>
      </c>
      <c r="H21" s="48">
        <f>COUNTIFS(Geral!R$3:R988,"Sack",Geral!A$3:A988,"Tigres",Geral!S$3:S988,A21)</f>
        <v>0</v>
      </c>
      <c r="I21" s="48">
        <f>COUNTIFS(Geral!A$3:A988,"Tigres",Geral!Z$3:Z988,A21,Geral!Y$3:Y988,"Sim")</f>
        <v>0</v>
      </c>
      <c r="J21" s="48">
        <f>COUNTIFS(Geral!R$3:R988,"Passe",Geral!A$3:A988,"Tigres",Geral!T$3:T988,A21)</f>
        <v>0</v>
      </c>
      <c r="K21" s="47">
        <f t="shared" si="1"/>
        <v>0</v>
      </c>
      <c r="L21" s="47">
        <f>COUNTIFS(Geral!R$3:R988,"Passe",Geral!A$3:A988,"Tigres",Geral!T$3:T988,A21,Geral!X$3:X988,"Sim")</f>
        <v>0</v>
      </c>
      <c r="M21" s="47">
        <f>SUMIFS(Geral!U$3:U988,Geral!R$3:R988,"Passe",Geral!A$3:A988,"Tigres",Geral!T$3:T988,A21)</f>
        <v>0</v>
      </c>
      <c r="N21" s="47">
        <f>COUNTIFS(Geral!R$3:R988,"Passe",Geral!A$3:A988,"Tigres",Geral!T$3:T988,A21,Geral!V$3:V988,"Sim")</f>
        <v>0</v>
      </c>
      <c r="O21" s="47">
        <f>COUNTIFS(Geral!R$3:R988,"Corrida",Geral!A$3:A988,"Tigres",Geral!T$3:T988,A21)</f>
        <v>0</v>
      </c>
      <c r="P21" s="47">
        <f>SUMIFS(Geral!U$3:U988,Geral!R$3:R988,"Corrida",Geral!A$3:A988,"Tigres",Geral!T$3:T988,A21)</f>
        <v>0</v>
      </c>
      <c r="Q21" s="47">
        <f>COUNTIFS(Geral!R$3:R988,"Corrida",Geral!A$3:A988,"Tigres",Geral!T$3:T988,A21,Geral!V$3:V988,"Sim")</f>
        <v>0</v>
      </c>
      <c r="R21" s="49"/>
      <c r="S21" s="49"/>
      <c r="T21" s="50"/>
      <c r="U21" s="50"/>
      <c r="V21" s="51">
        <f>COUNTIFS(Geral!R$3:R988,"Punt",Geral!A$3:A988,"Tigres",Geral!T$3:T988,A21)</f>
        <v>0</v>
      </c>
      <c r="W21" s="52">
        <f>SUMIFS(Geral!U$3:U988,Geral!R$3:R988,"Punt",Geral!A$3:A988,"Tigres",Geral!T$3:T988,A21)</f>
        <v>0</v>
      </c>
      <c r="X21" s="53">
        <f>COUNTIFS(Geral!AL$3:AL988,"Sim",Geral!AM$3:AM988,A21)+COUNTIFS(Geral!AL$3:AL988,"Sim",Geral!AN$3:AN988,A21)</f>
        <v>0</v>
      </c>
      <c r="Y21" s="53">
        <f>COUNTIFS(Geral!AZ$3:AZ988,"Sim",Geral!BA$3:BA988,A21)+COUNTIFS(Geral!AZ$3:AZ988,"Sim",Geral!BB$3:BB988,A21)</f>
        <v>0</v>
      </c>
      <c r="Z21" s="53">
        <f>COUNTIFS(Geral!AO$3:AO988,"Sim",Geral!AP$3:AP988,A21)+COUNTIFS(Geral!AO$3:AO988,"Sim",Geral!AQ$3:AQ988,A21)</f>
        <v>0</v>
      </c>
      <c r="AA21" s="54">
        <f>COUNTIFS(Geral!AR$3:AR988,"Sim",Geral!AS$3:AS988,A21)</f>
        <v>0</v>
      </c>
      <c r="AB21" s="54">
        <f>COUNTIFS(Geral!AX$3:AX988,"Sim",Geral!AY$3:AY988,A21)</f>
        <v>0</v>
      </c>
      <c r="AC21" s="55">
        <f>COUNTIFS(Geral!AT$3:AT988,"Sim",Geral!AU$3:AU988,A21)</f>
        <v>0</v>
      </c>
      <c r="AD21" s="55">
        <f>COUNTIFS(Geral!AV$3:AV988,"Sim",Geral!AW$3:AW988,A21)</f>
        <v>0</v>
      </c>
      <c r="AE21" s="54">
        <f>COUNTIFS(Geral!BC$3:BC988,"Sim",Geral!BD$3:BD988,A21)</f>
        <v>0</v>
      </c>
    </row>
    <row r="22" spans="1:31" ht="15.75" customHeight="1" x14ac:dyDescent="0.2">
      <c r="A22" s="46">
        <v>20</v>
      </c>
      <c r="B22" s="47">
        <f>COUNTIFS(Geral!R$3:R988,"Passe",Geral!A$3:A988,"Tigres",Geral!S$3:S988,A22)-G22</f>
        <v>0</v>
      </c>
      <c r="C22" s="47">
        <f>COUNTIFS(Geral!R$3:R988,"Passe",Geral!A$3:A988,"Tigres",Geral!S$3:S988,A22,Geral!X$3:X988,"Sim")</f>
        <v>0</v>
      </c>
      <c r="D22" s="47">
        <f t="shared" si="0"/>
        <v>0</v>
      </c>
      <c r="E22" s="47">
        <f>SUMIFS(Geral!S$1:S988,Geral!O$1:O988,"Passe",Geral!A$1:A988,"Tigres",Geral!P$1:P988,A22)</f>
        <v>0</v>
      </c>
      <c r="F22" s="47">
        <f>COUNTIFS(Geral!R$3:R988,"Passe",Geral!A$3:A988,"Tigres",Geral!S$3:S988,A22,Geral!V$3:V988,"Sim")</f>
        <v>0</v>
      </c>
      <c r="G22" s="47">
        <f>COUNTIFS(Geral!R$3:R988,"Passe",Geral!A$3:A988,"Tigres",Geral!S$3:S988,A22,Geral!W$3:W988,"Sim")</f>
        <v>0</v>
      </c>
      <c r="H22" s="48">
        <f>COUNTIFS(Geral!R$3:R988,"Sack",Geral!A$3:A988,"Tigres",Geral!S$3:S988,A22)</f>
        <v>0</v>
      </c>
      <c r="I22" s="48">
        <f>COUNTIFS(Geral!A$3:A988,"Tigres",Geral!Z$3:Z988,A22,Geral!Y$3:Y988,"Sim")</f>
        <v>0</v>
      </c>
      <c r="J22" s="48">
        <f>COUNTIFS(Geral!R$3:R988,"Passe",Geral!A$3:A988,"Tigres",Geral!T$3:T988,A22)</f>
        <v>0</v>
      </c>
      <c r="K22" s="47">
        <f t="shared" si="1"/>
        <v>0</v>
      </c>
      <c r="L22" s="47">
        <f>COUNTIFS(Geral!R$3:R988,"Passe",Geral!A$3:A988,"Tigres",Geral!T$3:T988,A22,Geral!X$3:X988,"Sim")</f>
        <v>0</v>
      </c>
      <c r="M22" s="47">
        <f>SUMIFS(Geral!U$3:U988,Geral!R$3:R988,"Passe",Geral!A$3:A988,"Tigres",Geral!T$3:T988,A22)</f>
        <v>0</v>
      </c>
      <c r="N22" s="47">
        <f>COUNTIFS(Geral!R$3:R988,"Passe",Geral!A$3:A988,"Tigres",Geral!T$3:T988,A22,Geral!V$3:V988,"Sim")</f>
        <v>0</v>
      </c>
      <c r="O22" s="47">
        <f>COUNTIFS(Geral!R$3:R988,"Corrida",Geral!A$3:A988,"Tigres",Geral!T$3:T988,A22)</f>
        <v>0</v>
      </c>
      <c r="P22" s="47">
        <f>SUMIFS(Geral!U$3:U988,Geral!R$3:R988,"Corrida",Geral!A$3:A988,"Tigres",Geral!T$3:T988,A22)</f>
        <v>0</v>
      </c>
      <c r="Q22" s="47">
        <f>COUNTIFS(Geral!R$3:R988,"Corrida",Geral!A$3:A988,"Tigres",Geral!T$3:T988,A22,Geral!V$3:V988,"Sim")</f>
        <v>0</v>
      </c>
      <c r="R22" s="49"/>
      <c r="S22" s="49"/>
      <c r="T22" s="50"/>
      <c r="U22" s="50"/>
      <c r="V22" s="51">
        <f>COUNTIFS(Geral!R$3:R988,"Punt",Geral!A$3:A988,"Tigres",Geral!T$3:T988,A22)</f>
        <v>0</v>
      </c>
      <c r="W22" s="52">
        <f>SUMIFS(Geral!U$3:U988,Geral!R$3:R988,"Punt",Geral!A$3:A988,"Tigres",Geral!T$3:T988,A22)</f>
        <v>0</v>
      </c>
      <c r="X22" s="53">
        <f>COUNTIFS(Geral!AL$3:AL988,"Sim",Geral!AM$3:AM988,A22)+COUNTIFS(Geral!AL$3:AL988,"Sim",Geral!AN$3:AN988,A22)</f>
        <v>0</v>
      </c>
      <c r="Y22" s="53">
        <f>COUNTIFS(Geral!AZ$3:AZ988,"Sim",Geral!BA$3:BA988,A22)+COUNTIFS(Geral!AZ$3:AZ988,"Sim",Geral!BB$3:BB988,A22)</f>
        <v>0</v>
      </c>
      <c r="Z22" s="53">
        <f>COUNTIFS(Geral!AO$3:AO988,"Sim",Geral!AP$3:AP988,A22)+COUNTIFS(Geral!AO$3:AO988,"Sim",Geral!AQ$3:AQ988,A22)</f>
        <v>0</v>
      </c>
      <c r="AA22" s="54">
        <f>COUNTIFS(Geral!AR$3:AR988,"Sim",Geral!AS$3:AS988,A22)</f>
        <v>0</v>
      </c>
      <c r="AB22" s="54">
        <f>COUNTIFS(Geral!AX$3:AX988,"Sim",Geral!AY$3:AY988,A22)</f>
        <v>0</v>
      </c>
      <c r="AC22" s="55">
        <f>COUNTIFS(Geral!AT$3:AT988,"Sim",Geral!AU$3:AU988,A22)</f>
        <v>0</v>
      </c>
      <c r="AD22" s="55">
        <f>COUNTIFS(Geral!AV$3:AV988,"Sim",Geral!AW$3:AW988,A22)</f>
        <v>0</v>
      </c>
      <c r="AE22" s="54">
        <f>COUNTIFS(Geral!BC$3:BC988,"Sim",Geral!BD$3:BD988,A22)</f>
        <v>0</v>
      </c>
    </row>
    <row r="23" spans="1:31" ht="15.75" customHeight="1" x14ac:dyDescent="0.2">
      <c r="A23" s="46">
        <v>21</v>
      </c>
      <c r="B23" s="47">
        <f>COUNTIFS(Geral!R$3:R988,"Passe",Geral!A$3:A988,"Tigres",Geral!S$3:S988,A23)-G23</f>
        <v>0</v>
      </c>
      <c r="C23" s="47">
        <f>COUNTIFS(Geral!R$3:R988,"Passe",Geral!A$3:A988,"Tigres",Geral!S$3:S988,A23,Geral!X$3:X988,"Sim")</f>
        <v>0</v>
      </c>
      <c r="D23" s="47">
        <f t="shared" si="0"/>
        <v>0</v>
      </c>
      <c r="E23" s="47">
        <f>SUMIFS(Geral!S$1:S988,Geral!O$1:O988,"Passe",Geral!A$1:A988,"Tigres",Geral!P$1:P988,A23)</f>
        <v>0</v>
      </c>
      <c r="F23" s="47">
        <f>COUNTIFS(Geral!R$3:R988,"Passe",Geral!A$3:A988,"Tigres",Geral!S$3:S988,A23,Geral!V$3:V988,"Sim")</f>
        <v>0</v>
      </c>
      <c r="G23" s="47">
        <f>COUNTIFS(Geral!R$3:R988,"Passe",Geral!A$3:A988,"Tigres",Geral!S$3:S988,A23,Geral!W$3:W988,"Sim")</f>
        <v>0</v>
      </c>
      <c r="H23" s="48">
        <f>COUNTIFS(Geral!R$3:R988,"Sack",Geral!A$3:A988,"Tigres",Geral!S$3:S988,A23)</f>
        <v>0</v>
      </c>
      <c r="I23" s="48">
        <f>COUNTIFS(Geral!A$3:A988,"Tigres",Geral!Z$3:Z988,A23,Geral!Y$3:Y988,"Sim")</f>
        <v>0</v>
      </c>
      <c r="J23" s="48">
        <f>COUNTIFS(Geral!R$3:R988,"Passe",Geral!A$3:A988,"Tigres",Geral!T$3:T988,A23)</f>
        <v>0</v>
      </c>
      <c r="K23" s="47">
        <f t="shared" si="1"/>
        <v>0</v>
      </c>
      <c r="L23" s="47">
        <f>COUNTIFS(Geral!R$3:R988,"Passe",Geral!A$3:A988,"Tigres",Geral!T$3:T988,A23,Geral!X$3:X988,"Sim")</f>
        <v>0</v>
      </c>
      <c r="M23" s="47">
        <f>SUMIFS(Geral!U$3:U988,Geral!R$3:R988,"Passe",Geral!A$3:A988,"Tigres",Geral!T$3:T988,A23)</f>
        <v>0</v>
      </c>
      <c r="N23" s="47">
        <f>COUNTIFS(Geral!R$3:R988,"Passe",Geral!A$3:A988,"Tigres",Geral!T$3:T988,A23,Geral!V$3:V988,"Sim")</f>
        <v>0</v>
      </c>
      <c r="O23" s="47">
        <f>COUNTIFS(Geral!R$3:R988,"Corrida",Geral!A$3:A988,"Tigres",Geral!T$3:T988,A23)</f>
        <v>0</v>
      </c>
      <c r="P23" s="47">
        <f>SUMIFS(Geral!U$3:U988,Geral!R$3:R988,"Corrida",Geral!A$3:A988,"Tigres",Geral!T$3:T988,A23)</f>
        <v>0</v>
      </c>
      <c r="Q23" s="47">
        <f>COUNTIFS(Geral!R$3:R988,"Corrida",Geral!A$3:A988,"Tigres",Geral!T$3:T988,A23,Geral!V$3:V988,"Sim")</f>
        <v>0</v>
      </c>
      <c r="R23" s="49"/>
      <c r="S23" s="49"/>
      <c r="T23" s="50"/>
      <c r="U23" s="50"/>
      <c r="V23" s="51">
        <f>COUNTIFS(Geral!R$3:R988,"Punt",Geral!A$3:A988,"Tigres",Geral!T$3:T988,A23)</f>
        <v>0</v>
      </c>
      <c r="W23" s="52">
        <f>SUMIFS(Geral!U$3:U988,Geral!R$3:R988,"Punt",Geral!A$3:A988,"Tigres",Geral!T$3:T988,A23)</f>
        <v>0</v>
      </c>
      <c r="X23" s="53">
        <f>COUNTIFS(Geral!AL$3:AL988,"Sim",Geral!AM$3:AM988,A23)+COUNTIFS(Geral!AL$3:AL988,"Sim",Geral!AN$3:AN988,A23)</f>
        <v>0</v>
      </c>
      <c r="Y23" s="53">
        <f>COUNTIFS(Geral!AZ$3:AZ988,"Sim",Geral!BA$3:BA988,A23)+COUNTIFS(Geral!AZ$3:AZ988,"Sim",Geral!BB$3:BB988,A23)</f>
        <v>0</v>
      </c>
      <c r="Z23" s="53">
        <f>COUNTIFS(Geral!AO$3:AO988,"Sim",Geral!AP$3:AP988,A23)+COUNTIFS(Geral!AO$3:AO988,"Sim",Geral!AQ$3:AQ988,A23)</f>
        <v>0</v>
      </c>
      <c r="AA23" s="54">
        <f>COUNTIFS(Geral!AR$3:AR988,"Sim",Geral!AS$3:AS988,A23)</f>
        <v>0</v>
      </c>
      <c r="AB23" s="54">
        <f>COUNTIFS(Geral!AX$3:AX988,"Sim",Geral!AY$3:AY988,A23)</f>
        <v>0</v>
      </c>
      <c r="AC23" s="55">
        <f>COUNTIFS(Geral!AT$3:AT988,"Sim",Geral!AU$3:AU988,A23)</f>
        <v>0</v>
      </c>
      <c r="AD23" s="55">
        <f>COUNTIFS(Geral!AV$3:AV988,"Sim",Geral!AW$3:AW988,A23)</f>
        <v>0</v>
      </c>
      <c r="AE23" s="54">
        <f>COUNTIFS(Geral!BC$3:BC988,"Sim",Geral!BD$3:BD988,A23)</f>
        <v>0</v>
      </c>
    </row>
    <row r="24" spans="1:31" ht="15.75" customHeight="1" x14ac:dyDescent="0.2">
      <c r="A24" s="46">
        <v>22</v>
      </c>
      <c r="B24" s="47">
        <f>COUNTIFS(Geral!R$3:R988,"Passe",Geral!A$3:A988,"Tigres",Geral!S$3:S988,A24)-G24</f>
        <v>0</v>
      </c>
      <c r="C24" s="47">
        <f>COUNTIFS(Geral!R$3:R988,"Passe",Geral!A$3:A988,"Tigres",Geral!S$3:S988,A24,Geral!X$3:X988,"Sim")</f>
        <v>0</v>
      </c>
      <c r="D24" s="47">
        <f t="shared" si="0"/>
        <v>0</v>
      </c>
      <c r="E24" s="47">
        <f>SUMIFS(Geral!S$1:S988,Geral!O$1:O988,"Passe",Geral!A$1:A988,"Tigres",Geral!P$1:P988,A24)</f>
        <v>0</v>
      </c>
      <c r="F24" s="47">
        <f>COUNTIFS(Geral!R$3:R988,"Passe",Geral!A$3:A988,"Tigres",Geral!S$3:S988,A24,Geral!V$3:V988,"Sim")</f>
        <v>0</v>
      </c>
      <c r="G24" s="47">
        <f>COUNTIFS(Geral!R$3:R988,"Passe",Geral!A$3:A988,"Tigres",Geral!S$3:S988,A24,Geral!W$3:W988,"Sim")</f>
        <v>0</v>
      </c>
      <c r="H24" s="48">
        <f>COUNTIFS(Geral!R$3:R988,"Sack",Geral!A$3:A988,"Tigres",Geral!S$3:S988,A24)</f>
        <v>0</v>
      </c>
      <c r="I24" s="48">
        <f>COUNTIFS(Geral!A$3:A988,"Tigres",Geral!Z$3:Z988,A24,Geral!Y$3:Y988,"Sim")</f>
        <v>0</v>
      </c>
      <c r="J24" s="48">
        <f>COUNTIFS(Geral!R$3:R988,"Passe",Geral!A$3:A988,"Tigres",Geral!T$3:T988,A24)</f>
        <v>0</v>
      </c>
      <c r="K24" s="47">
        <f t="shared" si="1"/>
        <v>0</v>
      </c>
      <c r="L24" s="47">
        <f>COUNTIFS(Geral!R$3:R988,"Passe",Geral!A$3:A988,"Tigres",Geral!T$3:T988,A24,Geral!X$3:X988,"Sim")</f>
        <v>0</v>
      </c>
      <c r="M24" s="47">
        <f>SUMIFS(Geral!U$3:U988,Geral!R$3:R988,"Passe",Geral!A$3:A988,"Tigres",Geral!T$3:T988,A24)</f>
        <v>0</v>
      </c>
      <c r="N24" s="47">
        <f>COUNTIFS(Geral!R$3:R988,"Passe",Geral!A$3:A988,"Tigres",Geral!T$3:T988,A24,Geral!V$3:V988,"Sim")</f>
        <v>0</v>
      </c>
      <c r="O24" s="47">
        <f>COUNTIFS(Geral!R$3:R988,"Corrida",Geral!A$3:A988,"Tigres",Geral!T$3:T988,A24)</f>
        <v>0</v>
      </c>
      <c r="P24" s="47">
        <f>SUMIFS(Geral!U$3:U988,Geral!R$3:R988,"Corrida",Geral!A$3:A988,"Tigres",Geral!T$3:T988,A24)</f>
        <v>0</v>
      </c>
      <c r="Q24" s="47">
        <f>COUNTIFS(Geral!R$3:R988,"Corrida",Geral!A$3:A988,"Tigres",Geral!T$3:T988,A24,Geral!V$3:V988,"Sim")</f>
        <v>0</v>
      </c>
      <c r="R24" s="49"/>
      <c r="S24" s="49"/>
      <c r="T24" s="50"/>
      <c r="U24" s="50"/>
      <c r="V24" s="51">
        <f>COUNTIFS(Geral!R$3:R988,"Punt",Geral!A$3:A988,"Tigres",Geral!T$3:T988,A24)</f>
        <v>0</v>
      </c>
      <c r="W24" s="52">
        <f>SUMIFS(Geral!U$3:U988,Geral!R$3:R988,"Punt",Geral!A$3:A988,"Tigres",Geral!T$3:T988,A24)</f>
        <v>0</v>
      </c>
      <c r="X24" s="53">
        <f>COUNTIFS(Geral!AL$3:AL988,"Sim",Geral!AM$3:AM988,A24)+COUNTIFS(Geral!AL$3:AL988,"Sim",Geral!AN$3:AN988,A24)</f>
        <v>0</v>
      </c>
      <c r="Y24" s="53">
        <f>COUNTIFS(Geral!AZ$3:AZ988,"Sim",Geral!BA$3:BA988,A24)+COUNTIFS(Geral!AZ$3:AZ988,"Sim",Geral!BB$3:BB988,A24)</f>
        <v>1</v>
      </c>
      <c r="Z24" s="53">
        <f>COUNTIFS(Geral!AO$3:AO988,"Sim",Geral!AP$3:AP988,A24)+COUNTIFS(Geral!AO$3:AO988,"Sim",Geral!AQ$3:AQ988,A24)</f>
        <v>0</v>
      </c>
      <c r="AA24" s="54">
        <f>COUNTIFS(Geral!AR$3:AR988,"Sim",Geral!AS$3:AS988,A24)</f>
        <v>0</v>
      </c>
      <c r="AB24" s="54">
        <f>COUNTIFS(Geral!AX$3:AX988,"Sim",Geral!AY$3:AY988,A24)</f>
        <v>0</v>
      </c>
      <c r="AC24" s="55">
        <f>COUNTIFS(Geral!AT$3:AT988,"Sim",Geral!AU$3:AU988,A24)</f>
        <v>0</v>
      </c>
      <c r="AD24" s="55">
        <f>COUNTIFS(Geral!AV$3:AV988,"Sim",Geral!AW$3:AW988,A24)</f>
        <v>0</v>
      </c>
      <c r="AE24" s="54">
        <f>COUNTIFS(Geral!BC$3:BC988,"Sim",Geral!BD$3:BD988,A24)</f>
        <v>0</v>
      </c>
    </row>
    <row r="25" spans="1:31" ht="15.75" customHeight="1" x14ac:dyDescent="0.2">
      <c r="A25" s="46">
        <v>23</v>
      </c>
      <c r="B25" s="47">
        <f>COUNTIFS(Geral!R$3:R988,"Passe",Geral!A$3:A988,"Tigres",Geral!S$3:S988,A25)-G25</f>
        <v>0</v>
      </c>
      <c r="C25" s="47">
        <f>COUNTIFS(Geral!R$3:R988,"Passe",Geral!A$3:A988,"Tigres",Geral!S$3:S988,A25,Geral!X$3:X988,"Sim")</f>
        <v>0</v>
      </c>
      <c r="D25" s="47">
        <f t="shared" si="0"/>
        <v>0</v>
      </c>
      <c r="E25" s="47">
        <f>SUMIFS(Geral!S$1:S988,Geral!O$1:O988,"Passe",Geral!A$1:A988,"Tigres",Geral!P$1:P988,A25)</f>
        <v>0</v>
      </c>
      <c r="F25" s="47">
        <f>COUNTIFS(Geral!R$3:R988,"Passe",Geral!A$3:A988,"Tigres",Geral!S$3:S988,A25,Geral!V$3:V988,"Sim")</f>
        <v>0</v>
      </c>
      <c r="G25" s="47">
        <f>COUNTIFS(Geral!R$3:R988,"Passe",Geral!A$3:A988,"Tigres",Geral!S$3:S988,A25,Geral!W$3:W988,"Sim")</f>
        <v>0</v>
      </c>
      <c r="H25" s="48">
        <f>COUNTIFS(Geral!R$3:R988,"Sack",Geral!A$3:A988,"Tigres",Geral!S$3:S988,A25)</f>
        <v>0</v>
      </c>
      <c r="I25" s="48">
        <f>COUNTIFS(Geral!A$3:A988,"Tigres",Geral!Z$3:Z988,A25,Geral!Y$3:Y988,"Sim")</f>
        <v>0</v>
      </c>
      <c r="J25" s="48">
        <f>COUNTIFS(Geral!R$3:R988,"Passe",Geral!A$3:A988,"Tigres",Geral!T$3:T988,A25)</f>
        <v>0</v>
      </c>
      <c r="K25" s="47">
        <f t="shared" si="1"/>
        <v>0</v>
      </c>
      <c r="L25" s="47">
        <f>COUNTIFS(Geral!R$3:R988,"Passe",Geral!A$3:A988,"Tigres",Geral!T$3:T988,A25,Geral!X$3:X988,"Sim")</f>
        <v>0</v>
      </c>
      <c r="M25" s="47">
        <f>SUMIFS(Geral!U$3:U988,Geral!R$3:R988,"Passe",Geral!A$3:A988,"Tigres",Geral!T$3:T988,A25)</f>
        <v>0</v>
      </c>
      <c r="N25" s="47">
        <f>COUNTIFS(Geral!R$3:R988,"Passe",Geral!A$3:A988,"Tigres",Geral!T$3:T988,A25,Geral!V$3:V988,"Sim")</f>
        <v>0</v>
      </c>
      <c r="O25" s="47">
        <f>COUNTIFS(Geral!R$3:R988,"Corrida",Geral!A$3:A988,"Tigres",Geral!T$3:T988,A25)</f>
        <v>0</v>
      </c>
      <c r="P25" s="47">
        <f>SUMIFS(Geral!U$3:U988,Geral!R$3:R988,"Corrida",Geral!A$3:A988,"Tigres",Geral!T$3:T988,A25)</f>
        <v>0</v>
      </c>
      <c r="Q25" s="47">
        <f>COUNTIFS(Geral!R$3:R988,"Corrida",Geral!A$3:A988,"Tigres",Geral!T$3:T988,A25,Geral!V$3:V988,"Sim")</f>
        <v>0</v>
      </c>
      <c r="R25" s="49"/>
      <c r="S25" s="49"/>
      <c r="T25" s="50"/>
      <c r="U25" s="50"/>
      <c r="V25" s="51">
        <f>COUNTIFS(Geral!R$3:R988,"Punt",Geral!A$3:A988,"Tigres",Geral!T$3:T988,A25)</f>
        <v>0</v>
      </c>
      <c r="W25" s="52">
        <f>SUMIFS(Geral!U$3:U988,Geral!R$3:R988,"Punt",Geral!A$3:A988,"Tigres",Geral!T$3:T988,A25)</f>
        <v>0</v>
      </c>
      <c r="X25" s="53">
        <f>COUNTIFS(Geral!AL$3:AL988,"Sim",Geral!AM$3:AM988,A25)+COUNTIFS(Geral!AL$3:AL988,"Sim",Geral!AN$3:AN988,A25)</f>
        <v>0</v>
      </c>
      <c r="Y25" s="53">
        <f>COUNTIFS(Geral!AZ$3:AZ988,"Sim",Geral!BA$3:BA988,A25)+COUNTIFS(Geral!AZ$3:AZ988,"Sim",Geral!BB$3:BB988,A25)</f>
        <v>0</v>
      </c>
      <c r="Z25" s="53">
        <f>COUNTIFS(Geral!AO$3:AO988,"Sim",Geral!AP$3:AP988,A25)+COUNTIFS(Geral!AO$3:AO988,"Sim",Geral!AQ$3:AQ988,A25)</f>
        <v>0</v>
      </c>
      <c r="AA25" s="54">
        <f>COUNTIFS(Geral!AR$3:AR988,"Sim",Geral!AS$3:AS988,A25)</f>
        <v>0</v>
      </c>
      <c r="AB25" s="54">
        <f>COUNTIFS(Geral!AX$3:AX988,"Sim",Geral!AY$3:AY988,A25)</f>
        <v>0</v>
      </c>
      <c r="AC25" s="55">
        <f>COUNTIFS(Geral!AT$3:AT988,"Sim",Geral!AU$3:AU988,A25)</f>
        <v>0</v>
      </c>
      <c r="AD25" s="55">
        <f>COUNTIFS(Geral!AV$3:AV988,"Sim",Geral!AW$3:AW988,A25)</f>
        <v>0</v>
      </c>
      <c r="AE25" s="54">
        <f>COUNTIFS(Geral!BC$3:BC988,"Sim",Geral!BD$3:BD988,A25)</f>
        <v>0</v>
      </c>
    </row>
    <row r="26" spans="1:31" ht="15.75" customHeight="1" x14ac:dyDescent="0.2">
      <c r="A26" s="46">
        <v>24</v>
      </c>
      <c r="B26" s="47">
        <f>COUNTIFS(Geral!R$3:R988,"Passe",Geral!A$3:A988,"Tigres",Geral!S$3:S988,A26)-G26</f>
        <v>0</v>
      </c>
      <c r="C26" s="47">
        <f>COUNTIFS(Geral!R$3:R988,"Passe",Geral!A$3:A988,"Tigres",Geral!S$3:S988,A26,Geral!X$3:X988,"Sim")</f>
        <v>0</v>
      </c>
      <c r="D26" s="47">
        <f t="shared" si="0"/>
        <v>0</v>
      </c>
      <c r="E26" s="47">
        <f>SUMIFS(Geral!S$1:S988,Geral!O$1:O988,"Passe",Geral!A$1:A988,"Tigres",Geral!P$1:P988,A26)</f>
        <v>0</v>
      </c>
      <c r="F26" s="47">
        <f>COUNTIFS(Geral!R$3:R988,"Passe",Geral!A$3:A988,"Tigres",Geral!S$3:S988,A26,Geral!V$3:V988,"Sim")</f>
        <v>0</v>
      </c>
      <c r="G26" s="47">
        <f>COUNTIFS(Geral!R$3:R988,"Passe",Geral!A$3:A988,"Tigres",Geral!S$3:S988,A26,Geral!W$3:W988,"Sim")</f>
        <v>0</v>
      </c>
      <c r="H26" s="48">
        <f>COUNTIFS(Geral!R$3:R988,"Sack",Geral!A$3:A988,"Tigres",Geral!S$3:S988,A26)</f>
        <v>0</v>
      </c>
      <c r="I26" s="48">
        <f>COUNTIFS(Geral!A$3:A988,"Tigres",Geral!Z$3:Z988,A26,Geral!Y$3:Y988,"Sim")</f>
        <v>0</v>
      </c>
      <c r="J26" s="48">
        <f>COUNTIFS(Geral!R$3:R988,"Passe",Geral!A$3:A988,"Tigres",Geral!T$3:T988,A26)</f>
        <v>0</v>
      </c>
      <c r="K26" s="47">
        <f t="shared" si="1"/>
        <v>0</v>
      </c>
      <c r="L26" s="47">
        <f>COUNTIFS(Geral!R$3:R988,"Passe",Geral!A$3:A988,"Tigres",Geral!T$3:T988,A26,Geral!X$3:X988,"Sim")</f>
        <v>0</v>
      </c>
      <c r="M26" s="47">
        <f>SUMIFS(Geral!U$3:U988,Geral!R$3:R988,"Passe",Geral!A$3:A988,"Tigres",Geral!T$3:T988,A26)</f>
        <v>0</v>
      </c>
      <c r="N26" s="47">
        <f>COUNTIFS(Geral!R$3:R988,"Passe",Geral!A$3:A988,"Tigres",Geral!T$3:T988,A26,Geral!V$3:V988,"Sim")</f>
        <v>0</v>
      </c>
      <c r="O26" s="47">
        <f>COUNTIFS(Geral!R$3:R988,"Corrida",Geral!A$3:A988,"Tigres",Geral!T$3:T988,A26)</f>
        <v>0</v>
      </c>
      <c r="P26" s="47">
        <f>SUMIFS(Geral!U$3:U988,Geral!R$3:R988,"Corrida",Geral!A$3:A988,"Tigres",Geral!T$3:T988,A26)</f>
        <v>0</v>
      </c>
      <c r="Q26" s="47">
        <f>COUNTIFS(Geral!R$3:R988,"Corrida",Geral!A$3:A988,"Tigres",Geral!T$3:T988,A26,Geral!V$3:V988,"Sim")</f>
        <v>0</v>
      </c>
      <c r="R26" s="49"/>
      <c r="S26" s="49"/>
      <c r="T26" s="50"/>
      <c r="U26" s="50"/>
      <c r="V26" s="51">
        <f>COUNTIFS(Geral!R$3:R988,"Punt",Geral!A$3:A988,"Tigres",Geral!T$3:T988,A26)</f>
        <v>0</v>
      </c>
      <c r="W26" s="52">
        <f>SUMIFS(Geral!U$3:U988,Geral!R$3:R988,"Punt",Geral!A$3:A988,"Tigres",Geral!T$3:T988,A26)</f>
        <v>0</v>
      </c>
      <c r="X26" s="53">
        <f>COUNTIFS(Geral!AL$3:AL988,"Sim",Geral!AM$3:AM988,A26)+COUNTIFS(Geral!AL$3:AL988,"Sim",Geral!AN$3:AN988,A26)</f>
        <v>0</v>
      </c>
      <c r="Y26" s="53">
        <f>COUNTIFS(Geral!AZ$3:AZ988,"Sim",Geral!BA$3:BA988,A26)+COUNTIFS(Geral!AZ$3:AZ988,"Sim",Geral!BB$3:BB988,A26)</f>
        <v>0</v>
      </c>
      <c r="Z26" s="53">
        <f>COUNTIFS(Geral!AO$3:AO988,"Sim",Geral!AP$3:AP988,A26)+COUNTIFS(Geral!AO$3:AO988,"Sim",Geral!AQ$3:AQ988,A26)</f>
        <v>0</v>
      </c>
      <c r="AA26" s="54">
        <f>COUNTIFS(Geral!AR$3:AR988,"Sim",Geral!AS$3:AS988,A26)</f>
        <v>0</v>
      </c>
      <c r="AB26" s="54">
        <f>COUNTIFS(Geral!AX$3:AX988,"Sim",Geral!AY$3:AY988,A26)</f>
        <v>0</v>
      </c>
      <c r="AC26" s="55">
        <f>COUNTIFS(Geral!AT$3:AT988,"Sim",Geral!AU$3:AU988,A26)</f>
        <v>0</v>
      </c>
      <c r="AD26" s="55">
        <f>COUNTIFS(Geral!AV$3:AV988,"Sim",Geral!AW$3:AW988,A26)</f>
        <v>0</v>
      </c>
      <c r="AE26" s="54">
        <f>COUNTIFS(Geral!BC$3:BC988,"Sim",Geral!BD$3:BD988,A26)</f>
        <v>0</v>
      </c>
    </row>
    <row r="27" spans="1:31" ht="15.75" customHeight="1" x14ac:dyDescent="0.2">
      <c r="A27" s="46">
        <v>25</v>
      </c>
      <c r="B27" s="47">
        <f>COUNTIFS(Geral!R$3:R988,"Passe",Geral!A$3:A988,"Tigres",Geral!S$3:S988,A27)-G27</f>
        <v>0</v>
      </c>
      <c r="C27" s="47">
        <f>COUNTIFS(Geral!R$3:R988,"Passe",Geral!A$3:A988,"Tigres",Geral!S$3:S988,A27,Geral!X$3:X988,"Sim")</f>
        <v>0</v>
      </c>
      <c r="D27" s="47">
        <f t="shared" si="0"/>
        <v>0</v>
      </c>
      <c r="E27" s="47">
        <f>SUMIFS(Geral!S$1:S988,Geral!O$1:O988,"Passe",Geral!A$1:A988,"Tigres",Geral!P$1:P988,A27)</f>
        <v>0</v>
      </c>
      <c r="F27" s="47">
        <f>COUNTIFS(Geral!R$3:R988,"Passe",Geral!A$3:A988,"Tigres",Geral!S$3:S988,A27,Geral!V$3:V988,"Sim")</f>
        <v>0</v>
      </c>
      <c r="G27" s="47">
        <f>COUNTIFS(Geral!R$3:R988,"Passe",Geral!A$3:A988,"Tigres",Geral!S$3:S988,A27,Geral!W$3:W988,"Sim")</f>
        <v>0</v>
      </c>
      <c r="H27" s="48">
        <f>COUNTIFS(Geral!R$3:R988,"Sack",Geral!A$3:A988,"Tigres",Geral!S$3:S988,A27)</f>
        <v>0</v>
      </c>
      <c r="I27" s="48">
        <f>COUNTIFS(Geral!A$3:A988,"Tigres",Geral!Z$3:Z988,A27,Geral!Y$3:Y988,"Sim")</f>
        <v>0</v>
      </c>
      <c r="J27" s="48">
        <f>COUNTIFS(Geral!R$3:R988,"Passe",Geral!A$3:A988,"Tigres",Geral!T$3:T988,A27)</f>
        <v>0</v>
      </c>
      <c r="K27" s="47">
        <f t="shared" si="1"/>
        <v>0</v>
      </c>
      <c r="L27" s="47">
        <f>COUNTIFS(Geral!R$3:R988,"Passe",Geral!A$3:A988,"Tigres",Geral!T$3:T988,A27,Geral!X$3:X988,"Sim")</f>
        <v>0</v>
      </c>
      <c r="M27" s="47">
        <f>SUMIFS(Geral!U$3:U988,Geral!R$3:R988,"Passe",Geral!A$3:A988,"Tigres",Geral!T$3:T988,A27)</f>
        <v>0</v>
      </c>
      <c r="N27" s="47">
        <f>COUNTIFS(Geral!R$3:R988,"Passe",Geral!A$3:A988,"Tigres",Geral!T$3:T988,A27,Geral!V$3:V988,"Sim")</f>
        <v>0</v>
      </c>
      <c r="O27" s="47">
        <f>COUNTIFS(Geral!R$3:R988,"Corrida",Geral!A$3:A988,"Tigres",Geral!T$3:T988,A27)</f>
        <v>0</v>
      </c>
      <c r="P27" s="47">
        <f>SUMIFS(Geral!U$3:U988,Geral!R$3:R988,"Corrida",Geral!A$3:A988,"Tigres",Geral!T$3:T988,A27)</f>
        <v>0</v>
      </c>
      <c r="Q27" s="47">
        <f>COUNTIFS(Geral!R$3:R988,"Corrida",Geral!A$3:A988,"Tigres",Geral!T$3:T988,A27,Geral!V$3:V988,"Sim")</f>
        <v>0</v>
      </c>
      <c r="R27" s="49"/>
      <c r="S27" s="49"/>
      <c r="T27" s="50"/>
      <c r="U27" s="50"/>
      <c r="V27" s="51">
        <f>COUNTIFS(Geral!R$3:R988,"Punt",Geral!A$3:A988,"Tigres",Geral!T$3:T988,A27)</f>
        <v>0</v>
      </c>
      <c r="W27" s="52">
        <f>SUMIFS(Geral!U$3:U988,Geral!R$3:R988,"Punt",Geral!A$3:A988,"Tigres",Geral!T$3:T988,A27)</f>
        <v>0</v>
      </c>
      <c r="X27" s="53">
        <f>COUNTIFS(Geral!AL$3:AL988,"Sim",Geral!AM$3:AM988,A27)+COUNTIFS(Geral!AL$3:AL988,"Sim",Geral!AN$3:AN988,A27)</f>
        <v>0</v>
      </c>
      <c r="Y27" s="53">
        <f>COUNTIFS(Geral!AZ$3:AZ988,"Sim",Geral!BA$3:BA988,A27)+COUNTIFS(Geral!AZ$3:AZ988,"Sim",Geral!BB$3:BB988,A27)</f>
        <v>0</v>
      </c>
      <c r="Z27" s="53">
        <f>COUNTIFS(Geral!AO$3:AO988,"Sim",Geral!AP$3:AP988,A27)+COUNTIFS(Geral!AO$3:AO988,"Sim",Geral!AQ$3:AQ988,A27)</f>
        <v>0</v>
      </c>
      <c r="AA27" s="54">
        <f>COUNTIFS(Geral!AR$3:AR988,"Sim",Geral!AS$3:AS988,A27)</f>
        <v>0</v>
      </c>
      <c r="AB27" s="54">
        <f>COUNTIFS(Geral!AX$3:AX988,"Sim",Geral!AY$3:AY988,A27)</f>
        <v>0</v>
      </c>
      <c r="AC27" s="55">
        <f>COUNTIFS(Geral!AT$3:AT988,"Sim",Geral!AU$3:AU988,A27)</f>
        <v>0</v>
      </c>
      <c r="AD27" s="55">
        <f>COUNTIFS(Geral!AV$3:AV988,"Sim",Geral!AW$3:AW988,A27)</f>
        <v>0</v>
      </c>
      <c r="AE27" s="54">
        <f>COUNTIFS(Geral!BC$3:BC988,"Sim",Geral!BD$3:BD988,A27)</f>
        <v>0</v>
      </c>
    </row>
    <row r="28" spans="1:31" ht="15.75" customHeight="1" x14ac:dyDescent="0.2">
      <c r="A28" s="46">
        <v>26</v>
      </c>
      <c r="B28" s="47">
        <f>COUNTIFS(Geral!R$3:R988,"Passe",Geral!A$3:A988,"Tigres",Geral!S$3:S988,A28)-G28</f>
        <v>0</v>
      </c>
      <c r="C28" s="47">
        <f>COUNTIFS(Geral!R$3:R988,"Passe",Geral!A$3:A988,"Tigres",Geral!S$3:S988,A28,Geral!X$3:X988,"Sim")</f>
        <v>0</v>
      </c>
      <c r="D28" s="47">
        <f t="shared" si="0"/>
        <v>0</v>
      </c>
      <c r="E28" s="47">
        <f>SUMIFS(Geral!S$1:S988,Geral!O$1:O988,"Passe",Geral!A$1:A988,"Tigres",Geral!P$1:P988,A28)</f>
        <v>0</v>
      </c>
      <c r="F28" s="47">
        <f>COUNTIFS(Geral!R$3:R988,"Passe",Geral!A$3:A988,"Tigres",Geral!S$3:S988,A28,Geral!V$3:V988,"Sim")</f>
        <v>0</v>
      </c>
      <c r="G28" s="47">
        <f>COUNTIFS(Geral!R$3:R988,"Passe",Geral!A$3:A988,"Tigres",Geral!S$3:S988,A28,Geral!W$3:W988,"Sim")</f>
        <v>0</v>
      </c>
      <c r="H28" s="48">
        <f>COUNTIFS(Geral!R$3:R988,"Sack",Geral!A$3:A988,"Tigres",Geral!S$3:S988,A28)</f>
        <v>0</v>
      </c>
      <c r="I28" s="48">
        <f>COUNTIFS(Geral!A$3:A988,"Tigres",Geral!Z$3:Z988,A28,Geral!Y$3:Y988,"Sim")</f>
        <v>0</v>
      </c>
      <c r="J28" s="48">
        <f>COUNTIFS(Geral!R$3:R988,"Passe",Geral!A$3:A988,"Tigres",Geral!T$3:T988,A28)</f>
        <v>0</v>
      </c>
      <c r="K28" s="47">
        <f t="shared" si="1"/>
        <v>0</v>
      </c>
      <c r="L28" s="47">
        <f>COUNTIFS(Geral!R$3:R988,"Passe",Geral!A$3:A988,"Tigres",Geral!T$3:T988,A28,Geral!X$3:X988,"Sim")</f>
        <v>0</v>
      </c>
      <c r="M28" s="47">
        <f>SUMIFS(Geral!U$3:U988,Geral!R$3:R988,"Passe",Geral!A$3:A988,"Tigres",Geral!T$3:T988,A28)</f>
        <v>0</v>
      </c>
      <c r="N28" s="47">
        <f>COUNTIFS(Geral!R$3:R988,"Passe",Geral!A$3:A988,"Tigres",Geral!T$3:T988,A28,Geral!V$3:V988,"Sim")</f>
        <v>0</v>
      </c>
      <c r="O28" s="47">
        <f>COUNTIFS(Geral!R$3:R988,"Corrida",Geral!A$3:A988,"Tigres",Geral!T$3:T988,A28)</f>
        <v>0</v>
      </c>
      <c r="P28" s="47">
        <f>SUMIFS(Geral!U$3:U988,Geral!R$3:R988,"Corrida",Geral!A$3:A988,"Tigres",Geral!T$3:T988,A28)</f>
        <v>0</v>
      </c>
      <c r="Q28" s="47">
        <f>COUNTIFS(Geral!R$3:R988,"Corrida",Geral!A$3:A988,"Tigres",Geral!T$3:T988,A28,Geral!V$3:V988,"Sim")</f>
        <v>0</v>
      </c>
      <c r="R28" s="49"/>
      <c r="S28" s="49"/>
      <c r="T28" s="50"/>
      <c r="U28" s="50"/>
      <c r="V28" s="51">
        <f>COUNTIFS(Geral!R$3:R988,"Punt",Geral!A$3:A988,"Tigres",Geral!T$3:T988,A28)</f>
        <v>0</v>
      </c>
      <c r="W28" s="52">
        <f>SUMIFS(Geral!U$3:U988,Geral!R$3:R988,"Punt",Geral!A$3:A988,"Tigres",Geral!T$3:T988,A28)</f>
        <v>0</v>
      </c>
      <c r="X28" s="53">
        <f>COUNTIFS(Geral!AL$3:AL988,"Sim",Geral!AM$3:AM988,A28)+COUNTIFS(Geral!AL$3:AL988,"Sim",Geral!AN$3:AN988,A28)</f>
        <v>0</v>
      </c>
      <c r="Y28" s="53">
        <f>COUNTIFS(Geral!AZ$3:AZ988,"Sim",Geral!BA$3:BA988,A28)+COUNTIFS(Geral!AZ$3:AZ988,"Sim",Geral!BB$3:BB988,A28)</f>
        <v>0</v>
      </c>
      <c r="Z28" s="53">
        <f>COUNTIFS(Geral!AO$3:AO988,"Sim",Geral!AP$3:AP988,A28)+COUNTIFS(Geral!AO$3:AO988,"Sim",Geral!AQ$3:AQ988,A28)</f>
        <v>0</v>
      </c>
      <c r="AA28" s="54">
        <f>COUNTIFS(Geral!AR$3:AR988,"Sim",Geral!AS$3:AS988,A28)</f>
        <v>0</v>
      </c>
      <c r="AB28" s="54">
        <f>COUNTIFS(Geral!AX$3:AX988,"Sim",Geral!AY$3:AY988,A28)</f>
        <v>0</v>
      </c>
      <c r="AC28" s="55">
        <f>COUNTIFS(Geral!AT$3:AT988,"Sim",Geral!AU$3:AU988,A28)</f>
        <v>0</v>
      </c>
      <c r="AD28" s="55">
        <f>COUNTIFS(Geral!AV$3:AV988,"Sim",Geral!AW$3:AW988,A28)</f>
        <v>0</v>
      </c>
      <c r="AE28" s="54">
        <f>COUNTIFS(Geral!BC$3:BC988,"Sim",Geral!BD$3:BD988,A28)</f>
        <v>0</v>
      </c>
    </row>
    <row r="29" spans="1:31" ht="15.75" customHeight="1" x14ac:dyDescent="0.2">
      <c r="A29" s="46">
        <v>27</v>
      </c>
      <c r="B29" s="47">
        <f>COUNTIFS(Geral!R$3:R988,"Passe",Geral!A$3:A988,"Tigres",Geral!S$3:S988,A29)-G29</f>
        <v>0</v>
      </c>
      <c r="C29" s="47">
        <f>COUNTIFS(Geral!R$3:R988,"Passe",Geral!A$3:A988,"Tigres",Geral!S$3:S988,A29,Geral!X$3:X988,"Sim")</f>
        <v>0</v>
      </c>
      <c r="D29" s="47">
        <f t="shared" si="0"/>
        <v>0</v>
      </c>
      <c r="E29" s="47">
        <f>SUMIFS(Geral!S$1:S988,Geral!O$1:O988,"Passe",Geral!A$1:A988,"Tigres",Geral!P$1:P988,A29)</f>
        <v>0</v>
      </c>
      <c r="F29" s="47">
        <f>COUNTIFS(Geral!R$3:R988,"Passe",Geral!A$3:A988,"Tigres",Geral!S$3:S988,A29,Geral!V$3:V988,"Sim")</f>
        <v>0</v>
      </c>
      <c r="G29" s="47">
        <f>COUNTIFS(Geral!R$3:R988,"Passe",Geral!A$3:A988,"Tigres",Geral!S$3:S988,A29,Geral!W$3:W988,"Sim")</f>
        <v>0</v>
      </c>
      <c r="H29" s="48">
        <f>COUNTIFS(Geral!R$3:R988,"Sack",Geral!A$3:A988,"Tigres",Geral!S$3:S988,A29)</f>
        <v>0</v>
      </c>
      <c r="I29" s="48">
        <f>COUNTIFS(Geral!A$3:A988,"Tigres",Geral!Z$3:Z988,A29,Geral!Y$3:Y988,"Sim")</f>
        <v>0</v>
      </c>
      <c r="J29" s="48">
        <f>COUNTIFS(Geral!R$3:R988,"Passe",Geral!A$3:A988,"Tigres",Geral!T$3:T988,A29)</f>
        <v>0</v>
      </c>
      <c r="K29" s="47">
        <f t="shared" si="1"/>
        <v>0</v>
      </c>
      <c r="L29" s="47">
        <f>COUNTIFS(Geral!R$3:R988,"Passe",Geral!A$3:A988,"Tigres",Geral!T$3:T988,A29,Geral!X$3:X988,"Sim")</f>
        <v>0</v>
      </c>
      <c r="M29" s="47">
        <f>SUMIFS(Geral!U$3:U988,Geral!R$3:R988,"Passe",Geral!A$3:A988,"Tigres",Geral!T$3:T988,A29)</f>
        <v>0</v>
      </c>
      <c r="N29" s="47">
        <f>COUNTIFS(Geral!R$3:R988,"Passe",Geral!A$3:A988,"Tigres",Geral!T$3:T988,A29,Geral!V$3:V988,"Sim")</f>
        <v>0</v>
      </c>
      <c r="O29" s="47">
        <f>COUNTIFS(Geral!R$3:R988,"Corrida",Geral!A$3:A988,"Tigres",Geral!T$3:T988,A29)</f>
        <v>0</v>
      </c>
      <c r="P29" s="47">
        <f>SUMIFS(Geral!U$3:U988,Geral!R$3:R988,"Corrida",Geral!A$3:A988,"Tigres",Geral!T$3:T988,A29)</f>
        <v>0</v>
      </c>
      <c r="Q29" s="47">
        <f>COUNTIFS(Geral!R$3:R988,"Corrida",Geral!A$3:A988,"Tigres",Geral!T$3:T988,A29,Geral!V$3:V988,"Sim")</f>
        <v>0</v>
      </c>
      <c r="R29" s="49"/>
      <c r="S29" s="49"/>
      <c r="T29" s="50"/>
      <c r="U29" s="50"/>
      <c r="V29" s="51">
        <f>COUNTIFS(Geral!R$3:R988,"Punt",Geral!A$3:A988,"Tigres",Geral!T$3:T988,A29)</f>
        <v>0</v>
      </c>
      <c r="W29" s="52">
        <f>SUMIFS(Geral!U$3:U988,Geral!R$3:R988,"Punt",Geral!A$3:A988,"Tigres",Geral!T$3:T988,A29)</f>
        <v>0</v>
      </c>
      <c r="X29" s="53">
        <f>COUNTIFS(Geral!AL$3:AL988,"Sim",Geral!AM$3:AM988,A29)+COUNTIFS(Geral!AL$3:AL988,"Sim",Geral!AN$3:AN988,A29)</f>
        <v>0</v>
      </c>
      <c r="Y29" s="53">
        <f>COUNTIFS(Geral!AZ$3:AZ988,"Sim",Geral!BA$3:BA988,A29)+COUNTIFS(Geral!AZ$3:AZ988,"Sim",Geral!BB$3:BB988,A29)</f>
        <v>0</v>
      </c>
      <c r="Z29" s="53">
        <f>COUNTIFS(Geral!AO$3:AO988,"Sim",Geral!AP$3:AP988,A29)+COUNTIFS(Geral!AO$3:AO988,"Sim",Geral!AQ$3:AQ988,A29)</f>
        <v>0</v>
      </c>
      <c r="AA29" s="54">
        <f>COUNTIFS(Geral!AR$3:AR988,"Sim",Geral!AS$3:AS988,A29)</f>
        <v>0</v>
      </c>
      <c r="AB29" s="54">
        <f>COUNTIFS(Geral!AX$3:AX988,"Sim",Geral!AY$3:AY988,A29)</f>
        <v>0</v>
      </c>
      <c r="AC29" s="55">
        <f>COUNTIFS(Geral!AT$3:AT988,"Sim",Geral!AU$3:AU988,A29)</f>
        <v>0</v>
      </c>
      <c r="AD29" s="55">
        <f>COUNTIFS(Geral!AV$3:AV988,"Sim",Geral!AW$3:AW988,A29)</f>
        <v>0</v>
      </c>
      <c r="AE29" s="54">
        <f>COUNTIFS(Geral!BC$3:BC988,"Sim",Geral!BD$3:BD988,A29)</f>
        <v>0</v>
      </c>
    </row>
    <row r="30" spans="1:31" ht="15.75" customHeight="1" x14ac:dyDescent="0.2">
      <c r="A30" s="46">
        <v>28</v>
      </c>
      <c r="B30" s="47">
        <f>COUNTIFS(Geral!R$3:R988,"Passe",Geral!A$3:A988,"Tigres",Geral!S$3:S988,A30)-G30</f>
        <v>0</v>
      </c>
      <c r="C30" s="47">
        <f>COUNTIFS(Geral!R$3:R988,"Passe",Geral!A$3:A988,"Tigres",Geral!S$3:S988,A30,Geral!X$3:X988,"Sim")</f>
        <v>0</v>
      </c>
      <c r="D30" s="47">
        <f t="shared" si="0"/>
        <v>0</v>
      </c>
      <c r="E30" s="47">
        <f>SUMIFS(Geral!S$1:S988,Geral!O$1:O988,"Passe",Geral!A$1:A988,"Tigres",Geral!P$1:P988,A30)</f>
        <v>0</v>
      </c>
      <c r="F30" s="47">
        <f>COUNTIFS(Geral!R$3:R988,"Passe",Geral!A$3:A988,"Tigres",Geral!S$3:S988,A30,Geral!V$3:V988,"Sim")</f>
        <v>0</v>
      </c>
      <c r="G30" s="47">
        <f>COUNTIFS(Geral!R$3:R988,"Passe",Geral!A$3:A988,"Tigres",Geral!S$3:S988,A30,Geral!W$3:W988,"Sim")</f>
        <v>0</v>
      </c>
      <c r="H30" s="48">
        <f>COUNTIFS(Geral!R$3:R988,"Sack",Geral!A$3:A988,"Tigres",Geral!S$3:S988,A30)</f>
        <v>0</v>
      </c>
      <c r="I30" s="48">
        <f>COUNTIFS(Geral!A$3:A988,"Tigres",Geral!Z$3:Z988,A30,Geral!Y$3:Y988,"Sim")</f>
        <v>0</v>
      </c>
      <c r="J30" s="48">
        <f>COUNTIFS(Geral!R$3:R988,"Passe",Geral!A$3:A988,"Tigres",Geral!T$3:T988,A30)</f>
        <v>0</v>
      </c>
      <c r="K30" s="47">
        <f t="shared" si="1"/>
        <v>0</v>
      </c>
      <c r="L30" s="47">
        <f>COUNTIFS(Geral!R$3:R988,"Passe",Geral!A$3:A988,"Tigres",Geral!T$3:T988,A30,Geral!X$3:X988,"Sim")</f>
        <v>0</v>
      </c>
      <c r="M30" s="47">
        <f>SUMIFS(Geral!U$3:U988,Geral!R$3:R988,"Passe",Geral!A$3:A988,"Tigres",Geral!T$3:T988,A30)</f>
        <v>0</v>
      </c>
      <c r="N30" s="47">
        <f>COUNTIFS(Geral!R$3:R988,"Passe",Geral!A$3:A988,"Tigres",Geral!T$3:T988,A30,Geral!V$3:V988,"Sim")</f>
        <v>0</v>
      </c>
      <c r="O30" s="47">
        <f>COUNTIFS(Geral!R$3:R988,"Corrida",Geral!A$3:A988,"Tigres",Geral!T$3:T988,A30)</f>
        <v>0</v>
      </c>
      <c r="P30" s="47">
        <f>SUMIFS(Geral!U$3:U988,Geral!R$3:R988,"Corrida",Geral!A$3:A988,"Tigres",Geral!T$3:T988,A30)</f>
        <v>0</v>
      </c>
      <c r="Q30" s="47">
        <f>COUNTIFS(Geral!R$3:R988,"Corrida",Geral!A$3:A988,"Tigres",Geral!T$3:T988,A30,Geral!V$3:V988,"Sim")</f>
        <v>0</v>
      </c>
      <c r="R30" s="49"/>
      <c r="S30" s="49"/>
      <c r="T30" s="50"/>
      <c r="U30" s="50"/>
      <c r="V30" s="51">
        <f>COUNTIFS(Geral!R$3:R988,"Punt",Geral!A$3:A988,"Tigres",Geral!T$3:T988,A30)</f>
        <v>0</v>
      </c>
      <c r="W30" s="52">
        <f>SUMIFS(Geral!U$3:U988,Geral!R$3:R988,"Punt",Geral!A$3:A988,"Tigres",Geral!T$3:T988,A30)</f>
        <v>0</v>
      </c>
      <c r="X30" s="53">
        <f>COUNTIFS(Geral!AL$3:AL988,"Sim",Geral!AM$3:AM988,A30)+COUNTIFS(Geral!AL$3:AL988,"Sim",Geral!AN$3:AN988,A30)</f>
        <v>0</v>
      </c>
      <c r="Y30" s="53">
        <f>COUNTIFS(Geral!AZ$3:AZ988,"Sim",Geral!BA$3:BA988,A30)+COUNTIFS(Geral!AZ$3:AZ988,"Sim",Geral!BB$3:BB988,A30)</f>
        <v>1</v>
      </c>
      <c r="Z30" s="53">
        <f>COUNTIFS(Geral!AO$3:AO988,"Sim",Geral!AP$3:AP988,A30)+COUNTIFS(Geral!AO$3:AO988,"Sim",Geral!AQ$3:AQ988,A30)</f>
        <v>0</v>
      </c>
      <c r="AA30" s="54">
        <f>COUNTIFS(Geral!AR$3:AR988,"Sim",Geral!AS$3:AS988,A30)</f>
        <v>0</v>
      </c>
      <c r="AB30" s="54">
        <f>COUNTIFS(Geral!AX$3:AX988,"Sim",Geral!AY$3:AY988,A30)</f>
        <v>0</v>
      </c>
      <c r="AC30" s="55">
        <f>COUNTIFS(Geral!AT$3:AT988,"Sim",Geral!AU$3:AU988,A30)</f>
        <v>0</v>
      </c>
      <c r="AD30" s="55">
        <f>COUNTIFS(Geral!AV$3:AV988,"Sim",Geral!AW$3:AW988,A30)</f>
        <v>0</v>
      </c>
      <c r="AE30" s="54">
        <f>COUNTIFS(Geral!BC$3:BC988,"Sim",Geral!BD$3:BD988,A30)</f>
        <v>0</v>
      </c>
    </row>
    <row r="31" spans="1:31" ht="15.75" customHeight="1" x14ac:dyDescent="0.2">
      <c r="A31" s="46">
        <v>29</v>
      </c>
      <c r="B31" s="47">
        <f>COUNTIFS(Geral!R$3:R988,"Passe",Geral!A$3:A988,"Tigres",Geral!S$3:S988,A31)-G31</f>
        <v>0</v>
      </c>
      <c r="C31" s="47">
        <f>COUNTIFS(Geral!R$3:R988,"Passe",Geral!A$3:A988,"Tigres",Geral!S$3:S988,A31,Geral!X$3:X988,"Sim")</f>
        <v>0</v>
      </c>
      <c r="D31" s="47">
        <f t="shared" si="0"/>
        <v>0</v>
      </c>
      <c r="E31" s="47">
        <f>SUMIFS(Geral!S$1:S988,Geral!O$1:O988,"Passe",Geral!A$1:A988,"Tigres",Geral!P$1:P988,A31)</f>
        <v>0</v>
      </c>
      <c r="F31" s="47">
        <f>COUNTIFS(Geral!R$3:R988,"Passe",Geral!A$3:A988,"Tigres",Geral!S$3:S988,A31,Geral!V$3:V988,"Sim")</f>
        <v>0</v>
      </c>
      <c r="G31" s="47">
        <f>COUNTIFS(Geral!R$3:R988,"Passe",Geral!A$3:A988,"Tigres",Geral!S$3:S988,A31,Geral!W$3:W988,"Sim")</f>
        <v>0</v>
      </c>
      <c r="H31" s="48">
        <f>COUNTIFS(Geral!R$3:R988,"Sack",Geral!A$3:A988,"Tigres",Geral!S$3:S988,A31)</f>
        <v>0</v>
      </c>
      <c r="I31" s="48">
        <f>COUNTIFS(Geral!A$3:A988,"Tigres",Geral!Z$3:Z988,A31,Geral!Y$3:Y988,"Sim")</f>
        <v>0</v>
      </c>
      <c r="J31" s="48">
        <f>COUNTIFS(Geral!R$3:R988,"Passe",Geral!A$3:A988,"Tigres",Geral!T$3:T988,A31)</f>
        <v>0</v>
      </c>
      <c r="K31" s="47">
        <f t="shared" si="1"/>
        <v>0</v>
      </c>
      <c r="L31" s="47">
        <f>COUNTIFS(Geral!R$3:R988,"Passe",Geral!A$3:A988,"Tigres",Geral!T$3:T988,A31,Geral!X$3:X988,"Sim")</f>
        <v>0</v>
      </c>
      <c r="M31" s="47">
        <f>SUMIFS(Geral!U$3:U988,Geral!R$3:R988,"Passe",Geral!A$3:A988,"Tigres",Geral!T$3:T988,A31)</f>
        <v>0</v>
      </c>
      <c r="N31" s="47">
        <f>COUNTIFS(Geral!R$3:R988,"Passe",Geral!A$3:A988,"Tigres",Geral!T$3:T988,A31,Geral!V$3:V988,"Sim")</f>
        <v>0</v>
      </c>
      <c r="O31" s="47">
        <f>COUNTIFS(Geral!R$3:R988,"Corrida",Geral!A$3:A988,"Tigres",Geral!T$3:T988,A31)</f>
        <v>0</v>
      </c>
      <c r="P31" s="47">
        <f>SUMIFS(Geral!U$3:U988,Geral!R$3:R988,"Corrida",Geral!A$3:A988,"Tigres",Geral!T$3:T988,A31)</f>
        <v>0</v>
      </c>
      <c r="Q31" s="47">
        <f>COUNTIFS(Geral!R$3:R988,"Corrida",Geral!A$3:A988,"Tigres",Geral!T$3:T988,A31,Geral!V$3:V988,"Sim")</f>
        <v>0</v>
      </c>
      <c r="R31" s="49"/>
      <c r="S31" s="49"/>
      <c r="T31" s="50"/>
      <c r="U31" s="50"/>
      <c r="V31" s="51">
        <f>COUNTIFS(Geral!R$3:R988,"Punt",Geral!A$3:A988,"Tigres",Geral!T$3:T988,A31)</f>
        <v>0</v>
      </c>
      <c r="W31" s="52">
        <f>SUMIFS(Geral!U$3:U988,Geral!R$3:R988,"Punt",Geral!A$3:A988,"Tigres",Geral!T$3:T988,A31)</f>
        <v>0</v>
      </c>
      <c r="X31" s="53">
        <f>COUNTIFS(Geral!AL$3:AL988,"Sim",Geral!AM$3:AM988,A31)+COUNTIFS(Geral!AL$3:AL988,"Sim",Geral!AN$3:AN988,A31)</f>
        <v>1</v>
      </c>
      <c r="Y31" s="53">
        <f>COUNTIFS(Geral!AZ$3:AZ988,"Sim",Geral!BA$3:BA988,A31)+COUNTIFS(Geral!AZ$3:AZ988,"Sim",Geral!BB$3:BB988,A31)</f>
        <v>1</v>
      </c>
      <c r="Z31" s="53">
        <f>COUNTIFS(Geral!AO$3:AO988,"Sim",Geral!AP$3:AP988,A31)+COUNTIFS(Geral!AO$3:AO988,"Sim",Geral!AQ$3:AQ988,A31)</f>
        <v>0</v>
      </c>
      <c r="AA31" s="54">
        <f>COUNTIFS(Geral!AR$3:AR988,"Sim",Geral!AS$3:AS988,A31)</f>
        <v>0</v>
      </c>
      <c r="AB31" s="54">
        <f>COUNTIFS(Geral!AX$3:AX988,"Sim",Geral!AY$3:AY988,A31)</f>
        <v>0</v>
      </c>
      <c r="AC31" s="55">
        <f>COUNTIFS(Geral!AT$3:AT988,"Sim",Geral!AU$3:AU988,A31)</f>
        <v>0</v>
      </c>
      <c r="AD31" s="55">
        <f>COUNTIFS(Geral!AV$3:AV988,"Sim",Geral!AW$3:AW988,A31)</f>
        <v>0</v>
      </c>
      <c r="AE31" s="54">
        <f>COUNTIFS(Geral!BC$3:BC988,"Sim",Geral!BD$3:BD988,A31)</f>
        <v>0</v>
      </c>
    </row>
    <row r="32" spans="1:31" ht="15.75" customHeight="1" x14ac:dyDescent="0.2">
      <c r="A32" s="46">
        <v>30</v>
      </c>
      <c r="B32" s="47">
        <f>COUNTIFS(Geral!R$3:R988,"Passe",Geral!A$3:A988,"Tigres",Geral!S$3:S988,A32)-G32</f>
        <v>0</v>
      </c>
      <c r="C32" s="47">
        <f>COUNTIFS(Geral!R$3:R988,"Passe",Geral!A$3:A988,"Tigres",Geral!S$3:S988,A32,Geral!X$3:X988,"Sim")</f>
        <v>0</v>
      </c>
      <c r="D32" s="47">
        <f t="shared" si="0"/>
        <v>0</v>
      </c>
      <c r="E32" s="47">
        <f>SUMIFS(Geral!S$1:S988,Geral!O$1:O988,"Passe",Geral!A$1:A988,"Tigres",Geral!P$1:P988,A32)</f>
        <v>0</v>
      </c>
      <c r="F32" s="47">
        <f>COUNTIFS(Geral!R$3:R988,"Passe",Geral!A$3:A988,"Tigres",Geral!S$3:S988,A32,Geral!V$3:V988,"Sim")</f>
        <v>0</v>
      </c>
      <c r="G32" s="47">
        <f>COUNTIFS(Geral!R$3:R988,"Passe",Geral!A$3:A988,"Tigres",Geral!S$3:S988,A32,Geral!W$3:W988,"Sim")</f>
        <v>0</v>
      </c>
      <c r="H32" s="48">
        <f>COUNTIFS(Geral!R$3:R988,"Sack",Geral!A$3:A988,"Tigres",Geral!S$3:S988,A32)</f>
        <v>0</v>
      </c>
      <c r="I32" s="48">
        <f>COUNTIFS(Geral!A$3:A988,"Tigres",Geral!Z$3:Z988,A32,Geral!Y$3:Y988,"Sim")</f>
        <v>0</v>
      </c>
      <c r="J32" s="48">
        <f>COUNTIFS(Geral!R$3:R988,"Passe",Geral!A$3:A988,"Tigres",Geral!T$3:T988,A32)</f>
        <v>0</v>
      </c>
      <c r="K32" s="47">
        <f t="shared" si="1"/>
        <v>0</v>
      </c>
      <c r="L32" s="47">
        <f>COUNTIFS(Geral!R$3:R988,"Passe",Geral!A$3:A988,"Tigres",Geral!T$3:T988,A32,Geral!X$3:X988,"Sim")</f>
        <v>0</v>
      </c>
      <c r="M32" s="47">
        <f>SUMIFS(Geral!U$3:U988,Geral!R$3:R988,"Passe",Geral!A$3:A988,"Tigres",Geral!T$3:T988,A32)</f>
        <v>0</v>
      </c>
      <c r="N32" s="47">
        <f>COUNTIFS(Geral!R$3:R988,"Passe",Geral!A$3:A988,"Tigres",Geral!T$3:T988,A32,Geral!V$3:V988,"Sim")</f>
        <v>0</v>
      </c>
      <c r="O32" s="47">
        <f>COUNTIFS(Geral!R$3:R988,"Corrida",Geral!A$3:A988,"Tigres",Geral!T$3:T988,A32)</f>
        <v>0</v>
      </c>
      <c r="P32" s="47">
        <f>SUMIFS(Geral!U$3:U988,Geral!R$3:R988,"Corrida",Geral!A$3:A988,"Tigres",Geral!T$3:T988,A32)</f>
        <v>0</v>
      </c>
      <c r="Q32" s="47">
        <f>COUNTIFS(Geral!R$3:R988,"Corrida",Geral!A$3:A988,"Tigres",Geral!T$3:T988,A32,Geral!V$3:V988,"Sim")</f>
        <v>0</v>
      </c>
      <c r="R32" s="49"/>
      <c r="S32" s="49"/>
      <c r="T32" s="50"/>
      <c r="U32" s="50"/>
      <c r="V32" s="51">
        <f>COUNTIFS(Geral!R$3:R988,"Punt",Geral!A$3:A988,"Tigres",Geral!T$3:T988,A32)</f>
        <v>0</v>
      </c>
      <c r="W32" s="52">
        <f>SUMIFS(Geral!U$3:U988,Geral!R$3:R988,"Punt",Geral!A$3:A988,"Tigres",Geral!T$3:T988,A32)</f>
        <v>0</v>
      </c>
      <c r="X32" s="53">
        <f>COUNTIFS(Geral!AL$3:AL988,"Sim",Geral!AM$3:AM988,A32)+COUNTIFS(Geral!AL$3:AL988,"Sim",Geral!AN$3:AN988,A32)</f>
        <v>0</v>
      </c>
      <c r="Y32" s="53">
        <f>COUNTIFS(Geral!AZ$3:AZ988,"Sim",Geral!BA$3:BA988,A32)+COUNTIFS(Geral!AZ$3:AZ988,"Sim",Geral!BB$3:BB988,A32)</f>
        <v>0</v>
      </c>
      <c r="Z32" s="53">
        <f>COUNTIFS(Geral!AO$3:AO988,"Sim",Geral!AP$3:AP988,A32)+COUNTIFS(Geral!AO$3:AO988,"Sim",Geral!AQ$3:AQ988,A32)</f>
        <v>0</v>
      </c>
      <c r="AA32" s="54">
        <f>COUNTIFS(Geral!AR$3:AR988,"Sim",Geral!AS$3:AS988,A32)</f>
        <v>0</v>
      </c>
      <c r="AB32" s="54">
        <f>COUNTIFS(Geral!AX$3:AX988,"Sim",Geral!AY$3:AY988,A32)</f>
        <v>0</v>
      </c>
      <c r="AC32" s="55">
        <f>COUNTIFS(Geral!AT$3:AT988,"Sim",Geral!AU$3:AU988,A32)</f>
        <v>0</v>
      </c>
      <c r="AD32" s="55">
        <f>COUNTIFS(Geral!AV$3:AV988,"Sim",Geral!AW$3:AW988,A32)</f>
        <v>0</v>
      </c>
      <c r="AE32" s="54">
        <f>COUNTIFS(Geral!BC$3:BC988,"Sim",Geral!BD$3:BD988,A32)</f>
        <v>0</v>
      </c>
    </row>
    <row r="33" spans="1:31" ht="15.75" customHeight="1" x14ac:dyDescent="0.2">
      <c r="A33" s="46">
        <v>31</v>
      </c>
      <c r="B33" s="47">
        <f>COUNTIFS(Geral!R$3:R988,"Passe",Geral!A$3:A988,"Tigres",Geral!S$3:S988,A33)-G33</f>
        <v>0</v>
      </c>
      <c r="C33" s="47">
        <f>COUNTIFS(Geral!R$3:R988,"Passe",Geral!A$3:A988,"Tigres",Geral!S$3:S988,A33,Geral!X$3:X988,"Sim")</f>
        <v>0</v>
      </c>
      <c r="D33" s="47">
        <f t="shared" si="0"/>
        <v>0</v>
      </c>
      <c r="E33" s="47">
        <f>SUMIFS(Geral!S$1:S988,Geral!O$1:O988,"Passe",Geral!A$1:A988,"Tigres",Geral!P$1:P988,A33)</f>
        <v>0</v>
      </c>
      <c r="F33" s="47">
        <f>COUNTIFS(Geral!R$3:R988,"Passe",Geral!A$3:A988,"Tigres",Geral!S$3:S988,A33,Geral!V$3:V988,"Sim")</f>
        <v>0</v>
      </c>
      <c r="G33" s="47">
        <f>COUNTIFS(Geral!R$3:R988,"Passe",Geral!A$3:A988,"Tigres",Geral!S$3:S988,A33,Geral!W$3:W988,"Sim")</f>
        <v>0</v>
      </c>
      <c r="H33" s="48">
        <f>COUNTIFS(Geral!R$3:R988,"Sack",Geral!A$3:A988,"Tigres",Geral!S$3:S988,A33)</f>
        <v>0</v>
      </c>
      <c r="I33" s="48">
        <f>COUNTIFS(Geral!A$3:A988,"Tigres",Geral!Z$3:Z988,A33,Geral!Y$3:Y988,"Sim")</f>
        <v>0</v>
      </c>
      <c r="J33" s="48">
        <f>COUNTIFS(Geral!R$3:R988,"Passe",Geral!A$3:A988,"Tigres",Geral!T$3:T988,A33)</f>
        <v>0</v>
      </c>
      <c r="K33" s="47">
        <f t="shared" si="1"/>
        <v>0</v>
      </c>
      <c r="L33" s="47">
        <f>COUNTIFS(Geral!R$3:R988,"Passe",Geral!A$3:A988,"Tigres",Geral!T$3:T988,A33,Geral!X$3:X988,"Sim")</f>
        <v>0</v>
      </c>
      <c r="M33" s="47">
        <f>SUMIFS(Geral!U$3:U988,Geral!R$3:R988,"Passe",Geral!A$3:A988,"Tigres",Geral!T$3:T988,A33)</f>
        <v>0</v>
      </c>
      <c r="N33" s="47">
        <f>COUNTIFS(Geral!R$3:R988,"Passe",Geral!A$3:A988,"Tigres",Geral!T$3:T988,A33,Geral!V$3:V988,"Sim")</f>
        <v>0</v>
      </c>
      <c r="O33" s="47">
        <f>COUNTIFS(Geral!R$3:R988,"Corrida",Geral!A$3:A988,"Tigres",Geral!T$3:T988,A33)</f>
        <v>1</v>
      </c>
      <c r="P33" s="47">
        <f>SUMIFS(Geral!U$3:U988,Geral!R$3:R988,"Corrida",Geral!A$3:A988,"Tigres",Geral!T$3:T988,A33)</f>
        <v>2</v>
      </c>
      <c r="Q33" s="47">
        <f>COUNTIFS(Geral!R$3:R988,"Corrida",Geral!A$3:A988,"Tigres",Geral!T$3:T988,A33,Geral!V$3:V988,"Sim")</f>
        <v>0</v>
      </c>
      <c r="R33" s="49"/>
      <c r="S33" s="49"/>
      <c r="T33" s="50"/>
      <c r="U33" s="50"/>
      <c r="V33" s="51">
        <f>COUNTIFS(Geral!R$3:R988,"Punt",Geral!A$3:A988,"Tigres",Geral!T$3:T988,A33)</f>
        <v>0</v>
      </c>
      <c r="W33" s="52">
        <f>SUMIFS(Geral!U$3:U988,Geral!R$3:R988,"Punt",Geral!A$3:A988,"Tigres",Geral!T$3:T988,A33)</f>
        <v>0</v>
      </c>
      <c r="X33" s="53">
        <f>COUNTIFS(Geral!AL$3:AL988,"Sim",Geral!AM$3:AM988,A33)+COUNTIFS(Geral!AL$3:AL988,"Sim",Geral!AN$3:AN988,A33)</f>
        <v>0</v>
      </c>
      <c r="Y33" s="53">
        <f>COUNTIFS(Geral!AZ$3:AZ988,"Sim",Geral!BA$3:BA988,A33)+COUNTIFS(Geral!AZ$3:AZ988,"Sim",Geral!BB$3:BB988,A33)</f>
        <v>0</v>
      </c>
      <c r="Z33" s="53">
        <f>COUNTIFS(Geral!AO$3:AO988,"Sim",Geral!AP$3:AP988,A33)+COUNTIFS(Geral!AO$3:AO988,"Sim",Geral!AQ$3:AQ988,A33)</f>
        <v>0</v>
      </c>
      <c r="AA33" s="54">
        <f>COUNTIFS(Geral!AR$3:AR988,"Sim",Geral!AS$3:AS988,A33)</f>
        <v>0</v>
      </c>
      <c r="AB33" s="54">
        <f>COUNTIFS(Geral!AX$3:AX988,"Sim",Geral!AY$3:AY988,A33)</f>
        <v>0</v>
      </c>
      <c r="AC33" s="55">
        <f>COUNTIFS(Geral!AT$3:AT988,"Sim",Geral!AU$3:AU988,A33)</f>
        <v>0</v>
      </c>
      <c r="AD33" s="55">
        <f>COUNTIFS(Geral!AV$3:AV988,"Sim",Geral!AW$3:AW988,A33)</f>
        <v>0</v>
      </c>
      <c r="AE33" s="54">
        <f>COUNTIFS(Geral!BC$3:BC988,"Sim",Geral!BD$3:BD988,A33)</f>
        <v>0</v>
      </c>
    </row>
    <row r="34" spans="1:31" ht="15.75" customHeight="1" x14ac:dyDescent="0.2">
      <c r="A34" s="46">
        <v>32</v>
      </c>
      <c r="B34" s="47">
        <f>COUNTIFS(Geral!R$3:R988,"Passe",Geral!A$3:A988,"Tigres",Geral!S$3:S988,A34)-G34</f>
        <v>0</v>
      </c>
      <c r="C34" s="47">
        <f>COUNTIFS(Geral!R$3:R988,"Passe",Geral!A$3:A988,"Tigres",Geral!S$3:S988,A34,Geral!X$3:X988,"Sim")</f>
        <v>0</v>
      </c>
      <c r="D34" s="47">
        <f t="shared" si="0"/>
        <v>0</v>
      </c>
      <c r="E34" s="47">
        <f>SUMIFS(Geral!S$1:S988,Geral!O$1:O988,"Passe",Geral!A$1:A988,"Tigres",Geral!P$1:P988,A34)</f>
        <v>0</v>
      </c>
      <c r="F34" s="47">
        <f>COUNTIFS(Geral!R$3:R988,"Passe",Geral!A$3:A988,"Tigres",Geral!S$3:S988,A34,Geral!V$3:V988,"Sim")</f>
        <v>0</v>
      </c>
      <c r="G34" s="47">
        <f>COUNTIFS(Geral!R$3:R988,"Passe",Geral!A$3:A988,"Tigres",Geral!S$3:S988,A34,Geral!W$3:W988,"Sim")</f>
        <v>0</v>
      </c>
      <c r="H34" s="48">
        <f>COUNTIFS(Geral!R$3:R988,"Sack",Geral!A$3:A988,"Tigres",Geral!S$3:S988,A34)</f>
        <v>0</v>
      </c>
      <c r="I34" s="48">
        <f>COUNTIFS(Geral!A$3:A988,"Tigres",Geral!Z$3:Z988,A34,Geral!Y$3:Y988,"Sim")</f>
        <v>0</v>
      </c>
      <c r="J34" s="48">
        <f>COUNTIFS(Geral!R$3:R988,"Passe",Geral!A$3:A988,"Tigres",Geral!T$3:T988,A34)</f>
        <v>0</v>
      </c>
      <c r="K34" s="47">
        <f t="shared" si="1"/>
        <v>0</v>
      </c>
      <c r="L34" s="47">
        <f>COUNTIFS(Geral!R$3:R988,"Passe",Geral!A$3:A988,"Tigres",Geral!T$3:T988,A34,Geral!X$3:X988,"Sim")</f>
        <v>0</v>
      </c>
      <c r="M34" s="47">
        <f>SUMIFS(Geral!U$3:U988,Geral!R$3:R988,"Passe",Geral!A$3:A988,"Tigres",Geral!T$3:T988,A34)</f>
        <v>0</v>
      </c>
      <c r="N34" s="47">
        <f>COUNTIFS(Geral!R$3:R988,"Passe",Geral!A$3:A988,"Tigres",Geral!T$3:T988,A34,Geral!V$3:V988,"Sim")</f>
        <v>0</v>
      </c>
      <c r="O34" s="47">
        <f>COUNTIFS(Geral!R$3:R988,"Corrida",Geral!A$3:A988,"Tigres",Geral!T$3:T988,A34)</f>
        <v>2</v>
      </c>
      <c r="P34" s="47">
        <f>SUMIFS(Geral!U$3:U988,Geral!R$3:R988,"Corrida",Geral!A$3:A988,"Tigres",Geral!T$3:T988,A34)</f>
        <v>4</v>
      </c>
      <c r="Q34" s="47">
        <f>COUNTIFS(Geral!R$3:R988,"Corrida",Geral!A$3:A988,"Tigres",Geral!T$3:T988,A34,Geral!V$3:V988,"Sim")</f>
        <v>1</v>
      </c>
      <c r="R34" s="49"/>
      <c r="S34" s="49"/>
      <c r="T34" s="50"/>
      <c r="U34" s="50"/>
      <c r="V34" s="51">
        <f>COUNTIFS(Geral!R$3:R988,"Punt",Geral!A$3:A988,"Tigres",Geral!T$3:T988,A34)</f>
        <v>0</v>
      </c>
      <c r="W34" s="52">
        <f>SUMIFS(Geral!U$3:U988,Geral!R$3:R988,"Punt",Geral!A$3:A988,"Tigres",Geral!T$3:T988,A34)</f>
        <v>0</v>
      </c>
      <c r="X34" s="53">
        <f>COUNTIFS(Geral!AL$3:AL988,"Sim",Geral!AM$3:AM988,A34)+COUNTIFS(Geral!AL$3:AL988,"Sim",Geral!AN$3:AN988,A34)</f>
        <v>0</v>
      </c>
      <c r="Y34" s="53">
        <f>COUNTIFS(Geral!AZ$3:AZ988,"Sim",Geral!BA$3:BA988,A34)+COUNTIFS(Geral!AZ$3:AZ988,"Sim",Geral!BB$3:BB988,A34)</f>
        <v>0</v>
      </c>
      <c r="Z34" s="53">
        <f>COUNTIFS(Geral!AO$3:AO988,"Sim",Geral!AP$3:AP988,A34)+COUNTIFS(Geral!AO$3:AO988,"Sim",Geral!AQ$3:AQ988,A34)</f>
        <v>0</v>
      </c>
      <c r="AA34" s="54">
        <f>COUNTIFS(Geral!AR$3:AR988,"Sim",Geral!AS$3:AS988,A34)</f>
        <v>0</v>
      </c>
      <c r="AB34" s="54">
        <f>COUNTIFS(Geral!AX$3:AX988,"Sim",Geral!AY$3:AY988,A34)</f>
        <v>0</v>
      </c>
      <c r="AC34" s="55">
        <f>COUNTIFS(Geral!AT$3:AT988,"Sim",Geral!AU$3:AU988,A34)</f>
        <v>0</v>
      </c>
      <c r="AD34" s="55">
        <f>COUNTIFS(Geral!AV$3:AV988,"Sim",Geral!AW$3:AW988,A34)</f>
        <v>0</v>
      </c>
      <c r="AE34" s="54">
        <f>COUNTIFS(Geral!BC$3:BC988,"Sim",Geral!BD$3:BD988,A34)</f>
        <v>0</v>
      </c>
    </row>
    <row r="35" spans="1:31" ht="15.75" customHeight="1" x14ac:dyDescent="0.2">
      <c r="A35" s="46">
        <v>33</v>
      </c>
      <c r="B35" s="47">
        <f>COUNTIFS(Geral!R$3:R988,"Passe",Geral!A$3:A988,"Tigres",Geral!S$3:S988,A35)-G35</f>
        <v>0</v>
      </c>
      <c r="C35" s="47">
        <f>COUNTIFS(Geral!R$3:R988,"Passe",Geral!A$3:A988,"Tigres",Geral!S$3:S988,A35,Geral!X$3:X988,"Sim")</f>
        <v>0</v>
      </c>
      <c r="D35" s="47">
        <f t="shared" si="0"/>
        <v>0</v>
      </c>
      <c r="E35" s="47">
        <f>SUMIFS(Geral!S$1:S988,Geral!O$1:O988,"Passe",Geral!A$1:A988,"Tigres",Geral!P$1:P988,A35)</f>
        <v>0</v>
      </c>
      <c r="F35" s="47">
        <f>COUNTIFS(Geral!R$3:R988,"Passe",Geral!A$3:A988,"Tigres",Geral!S$3:S988,A35,Geral!V$3:V988,"Sim")</f>
        <v>0</v>
      </c>
      <c r="G35" s="47">
        <f>COUNTIFS(Geral!R$3:R988,"Passe",Geral!A$3:A988,"Tigres",Geral!S$3:S988,A35,Geral!W$3:W988,"Sim")</f>
        <v>0</v>
      </c>
      <c r="H35" s="48">
        <f>COUNTIFS(Geral!R$3:R988,"Sack",Geral!A$3:A988,"Tigres",Geral!S$3:S988,A35)</f>
        <v>0</v>
      </c>
      <c r="I35" s="48">
        <f>COUNTIFS(Geral!A$3:A988,"Tigres",Geral!Z$3:Z988,A35,Geral!Y$3:Y988,"Sim")</f>
        <v>0</v>
      </c>
      <c r="J35" s="48">
        <f>COUNTIFS(Geral!R$3:R988,"Passe",Geral!A$3:A988,"Tigres",Geral!T$3:T988,A35)</f>
        <v>0</v>
      </c>
      <c r="K35" s="47">
        <f t="shared" si="1"/>
        <v>0</v>
      </c>
      <c r="L35" s="47">
        <f>COUNTIFS(Geral!R$3:R988,"Passe",Geral!A$3:A988,"Tigres",Geral!T$3:T988,A35,Geral!X$3:X988,"Sim")</f>
        <v>0</v>
      </c>
      <c r="M35" s="47">
        <f>SUMIFS(Geral!U$3:U988,Geral!R$3:R988,"Passe",Geral!A$3:A988,"Tigres",Geral!T$3:T988,A35)</f>
        <v>0</v>
      </c>
      <c r="N35" s="47">
        <f>COUNTIFS(Geral!R$3:R988,"Passe",Geral!A$3:A988,"Tigres",Geral!T$3:T988,A35,Geral!V$3:V988,"Sim")</f>
        <v>0</v>
      </c>
      <c r="O35" s="47">
        <f>COUNTIFS(Geral!R$3:R988,"Corrida",Geral!A$3:A988,"Tigres",Geral!T$3:T988,A35)</f>
        <v>0</v>
      </c>
      <c r="P35" s="47">
        <f>SUMIFS(Geral!U$3:U988,Geral!R$3:R988,"Corrida",Geral!A$3:A988,"Tigres",Geral!T$3:T988,A35)</f>
        <v>0</v>
      </c>
      <c r="Q35" s="47">
        <f>COUNTIFS(Geral!R$3:R988,"Corrida",Geral!A$3:A988,"Tigres",Geral!T$3:T988,A35,Geral!V$3:V988,"Sim")</f>
        <v>0</v>
      </c>
      <c r="R35" s="49"/>
      <c r="S35" s="49"/>
      <c r="T35" s="50"/>
      <c r="U35" s="50"/>
      <c r="V35" s="51">
        <f>COUNTIFS(Geral!R$3:R988,"Punt",Geral!A$3:A988,"Tigres",Geral!T$3:T988,A35)</f>
        <v>0</v>
      </c>
      <c r="W35" s="52">
        <f>SUMIFS(Geral!U$3:U988,Geral!R$3:R988,"Punt",Geral!A$3:A988,"Tigres",Geral!T$3:T988,A35)</f>
        <v>0</v>
      </c>
      <c r="X35" s="53">
        <f>COUNTIFS(Geral!AL$3:AL988,"Sim",Geral!AM$3:AM988,A35)+COUNTIFS(Geral!AL$3:AL988,"Sim",Geral!AN$3:AN988,A35)</f>
        <v>0</v>
      </c>
      <c r="Y35" s="53">
        <f>COUNTIFS(Geral!AZ$3:AZ988,"Sim",Geral!BA$3:BA988,A35)+COUNTIFS(Geral!AZ$3:AZ988,"Sim",Geral!BB$3:BB988,A35)</f>
        <v>0</v>
      </c>
      <c r="Z35" s="53">
        <f>COUNTIFS(Geral!AO$3:AO988,"Sim",Geral!AP$3:AP988,A35)+COUNTIFS(Geral!AO$3:AO988,"Sim",Geral!AQ$3:AQ988,A35)</f>
        <v>0</v>
      </c>
      <c r="AA35" s="54">
        <f>COUNTIFS(Geral!AR$3:AR988,"Sim",Geral!AS$3:AS988,A35)</f>
        <v>0</v>
      </c>
      <c r="AB35" s="54">
        <f>COUNTIFS(Geral!AX$3:AX988,"Sim",Geral!AY$3:AY988,A35)</f>
        <v>0</v>
      </c>
      <c r="AC35" s="55">
        <f>COUNTIFS(Geral!AT$3:AT988,"Sim",Geral!AU$3:AU988,A35)</f>
        <v>0</v>
      </c>
      <c r="AD35" s="55">
        <f>COUNTIFS(Geral!AV$3:AV988,"Sim",Geral!AW$3:AW988,A35)</f>
        <v>0</v>
      </c>
      <c r="AE35" s="54">
        <f>COUNTIFS(Geral!BC$3:BC988,"Sim",Geral!BD$3:BD988,A35)</f>
        <v>0</v>
      </c>
    </row>
    <row r="36" spans="1:31" ht="15.75" customHeight="1" x14ac:dyDescent="0.2">
      <c r="A36" s="46">
        <v>34</v>
      </c>
      <c r="B36" s="47">
        <f>COUNTIFS(Geral!R$3:R988,"Passe",Geral!A$3:A988,"Tigres",Geral!S$3:S988,A36)-G36</f>
        <v>0</v>
      </c>
      <c r="C36" s="47">
        <f>COUNTIFS(Geral!R$3:R988,"Passe",Geral!A$3:A988,"Tigres",Geral!S$3:S988,A36,Geral!X$3:X988,"Sim")</f>
        <v>0</v>
      </c>
      <c r="D36" s="47">
        <f t="shared" si="0"/>
        <v>0</v>
      </c>
      <c r="E36" s="47">
        <f>SUMIFS(Geral!S$1:S988,Geral!O$1:O988,"Passe",Geral!A$1:A988,"Tigres",Geral!P$1:P988,A36)</f>
        <v>0</v>
      </c>
      <c r="F36" s="47">
        <f>COUNTIFS(Geral!R$3:R988,"Passe",Geral!A$3:A988,"Tigres",Geral!S$3:S988,A36,Geral!V$3:V988,"Sim")</f>
        <v>0</v>
      </c>
      <c r="G36" s="47">
        <f>COUNTIFS(Geral!R$3:R988,"Passe",Geral!A$3:A988,"Tigres",Geral!S$3:S988,A36,Geral!W$3:W988,"Sim")</f>
        <v>0</v>
      </c>
      <c r="H36" s="48">
        <f>COUNTIFS(Geral!R$3:R988,"Sack",Geral!A$3:A988,"Tigres",Geral!S$3:S988,A36)</f>
        <v>0</v>
      </c>
      <c r="I36" s="48">
        <f>COUNTIFS(Geral!A$3:A988,"Tigres",Geral!Z$3:Z988,A36,Geral!Y$3:Y988,"Sim")</f>
        <v>0</v>
      </c>
      <c r="J36" s="48">
        <f>COUNTIFS(Geral!R$3:R988,"Passe",Geral!A$3:A988,"Tigres",Geral!T$3:T988,A36)</f>
        <v>0</v>
      </c>
      <c r="K36" s="47">
        <f t="shared" si="1"/>
        <v>0</v>
      </c>
      <c r="L36" s="47">
        <f>COUNTIFS(Geral!R$3:R988,"Passe",Geral!A$3:A988,"Tigres",Geral!T$3:T988,A36,Geral!X$3:X988,"Sim")</f>
        <v>0</v>
      </c>
      <c r="M36" s="47">
        <f>SUMIFS(Geral!U$3:U988,Geral!R$3:R988,"Passe",Geral!A$3:A988,"Tigres",Geral!T$3:T988,A36)</f>
        <v>0</v>
      </c>
      <c r="N36" s="47">
        <f>COUNTIFS(Geral!R$3:R988,"Passe",Geral!A$3:A988,"Tigres",Geral!T$3:T988,A36,Geral!V$3:V988,"Sim")</f>
        <v>0</v>
      </c>
      <c r="O36" s="47">
        <f>COUNTIFS(Geral!R$3:R988,"Corrida",Geral!A$3:A988,"Tigres",Geral!T$3:T988,A36)</f>
        <v>0</v>
      </c>
      <c r="P36" s="47">
        <f>SUMIFS(Geral!U$3:U988,Geral!R$3:R988,"Corrida",Geral!A$3:A988,"Tigres",Geral!T$3:T988,A36)</f>
        <v>0</v>
      </c>
      <c r="Q36" s="47">
        <f>COUNTIFS(Geral!R$3:R988,"Corrida",Geral!A$3:A988,"Tigres",Geral!T$3:T988,A36,Geral!V$3:V988,"Sim")</f>
        <v>0</v>
      </c>
      <c r="R36" s="49"/>
      <c r="S36" s="49"/>
      <c r="T36" s="50"/>
      <c r="U36" s="50"/>
      <c r="V36" s="51">
        <f>COUNTIFS(Geral!R$3:R988,"Punt",Geral!A$3:A988,"Tigres",Geral!T$3:T988,A36)</f>
        <v>0</v>
      </c>
      <c r="W36" s="52">
        <f>SUMIFS(Geral!U$3:U988,Geral!R$3:R988,"Punt",Geral!A$3:A988,"Tigres",Geral!T$3:T988,A36)</f>
        <v>0</v>
      </c>
      <c r="X36" s="53">
        <f>COUNTIFS(Geral!AL$3:AL988,"Sim",Geral!AM$3:AM988,A36)+COUNTIFS(Geral!AL$3:AL988,"Sim",Geral!AN$3:AN988,A36)</f>
        <v>0</v>
      </c>
      <c r="Y36" s="53">
        <f>COUNTIFS(Geral!AZ$3:AZ988,"Sim",Geral!BA$3:BA988,A36)+COUNTIFS(Geral!AZ$3:AZ988,"Sim",Geral!BB$3:BB988,A36)</f>
        <v>0</v>
      </c>
      <c r="Z36" s="53">
        <f>COUNTIFS(Geral!AO$3:AO988,"Sim",Geral!AP$3:AP988,A36)+COUNTIFS(Geral!AO$3:AO988,"Sim",Geral!AQ$3:AQ988,A36)</f>
        <v>0</v>
      </c>
      <c r="AA36" s="54">
        <f>COUNTIFS(Geral!AR$3:AR988,"Sim",Geral!AS$3:AS988,A36)</f>
        <v>0</v>
      </c>
      <c r="AB36" s="54">
        <f>COUNTIFS(Geral!AX$3:AX988,"Sim",Geral!AY$3:AY988,A36)</f>
        <v>0</v>
      </c>
      <c r="AC36" s="55">
        <f>COUNTIFS(Geral!AT$3:AT988,"Sim",Geral!AU$3:AU988,A36)</f>
        <v>0</v>
      </c>
      <c r="AD36" s="55">
        <f>COUNTIFS(Geral!AV$3:AV988,"Sim",Geral!AW$3:AW988,A36)</f>
        <v>0</v>
      </c>
      <c r="AE36" s="54">
        <f>COUNTIFS(Geral!BC$3:BC988,"Sim",Geral!BD$3:BD988,A36)</f>
        <v>0</v>
      </c>
    </row>
    <row r="37" spans="1:31" ht="15.75" customHeight="1" x14ac:dyDescent="0.2">
      <c r="A37" s="46">
        <v>35</v>
      </c>
      <c r="B37" s="47">
        <f>COUNTIFS(Geral!R$3:R988,"Passe",Geral!A$3:A988,"Tigres",Geral!S$3:S988,A37)-G37</f>
        <v>0</v>
      </c>
      <c r="C37" s="47">
        <f>COUNTIFS(Geral!R$3:R988,"Passe",Geral!A$3:A988,"Tigres",Geral!S$3:S988,A37,Geral!X$3:X988,"Sim")</f>
        <v>0</v>
      </c>
      <c r="D37" s="47">
        <f t="shared" si="0"/>
        <v>0</v>
      </c>
      <c r="E37" s="47">
        <f>SUMIFS(Geral!S$1:S988,Geral!O$1:O988,"Passe",Geral!A$1:A988,"Tigres",Geral!P$1:P988,A37)</f>
        <v>0</v>
      </c>
      <c r="F37" s="47">
        <f>COUNTIFS(Geral!R$3:R988,"Passe",Geral!A$3:A988,"Tigres",Geral!S$3:S988,A37,Geral!V$3:V988,"Sim")</f>
        <v>0</v>
      </c>
      <c r="G37" s="47">
        <f>COUNTIFS(Geral!R$3:R988,"Passe",Geral!A$3:A988,"Tigres",Geral!S$3:S988,A37,Geral!W$3:W988,"Sim")</f>
        <v>0</v>
      </c>
      <c r="H37" s="48">
        <f>COUNTIFS(Geral!R$3:R988,"Sack",Geral!A$3:A988,"Tigres",Geral!S$3:S988,A37)</f>
        <v>0</v>
      </c>
      <c r="I37" s="48">
        <f>COUNTIFS(Geral!A$3:A988,"Tigres",Geral!Z$3:Z988,A37,Geral!Y$3:Y988,"Sim")</f>
        <v>0</v>
      </c>
      <c r="J37" s="48">
        <f>COUNTIFS(Geral!R$3:R988,"Passe",Geral!A$3:A988,"Tigres",Geral!T$3:T988,A37)</f>
        <v>0</v>
      </c>
      <c r="K37" s="47">
        <f t="shared" si="1"/>
        <v>0</v>
      </c>
      <c r="L37" s="47">
        <f>COUNTIFS(Geral!R$3:R988,"Passe",Geral!A$3:A988,"Tigres",Geral!T$3:T988,A37,Geral!X$3:X988,"Sim")</f>
        <v>0</v>
      </c>
      <c r="M37" s="47">
        <f>SUMIFS(Geral!U$3:U988,Geral!R$3:R988,"Passe",Geral!A$3:A988,"Tigres",Geral!T$3:T988,A37)</f>
        <v>0</v>
      </c>
      <c r="N37" s="47">
        <f>COUNTIFS(Geral!R$3:R988,"Passe",Geral!A$3:A988,"Tigres",Geral!T$3:T988,A37,Geral!V$3:V988,"Sim")</f>
        <v>0</v>
      </c>
      <c r="O37" s="47">
        <f>COUNTIFS(Geral!R$3:R988,"Corrida",Geral!A$3:A988,"Tigres",Geral!T$3:T988,A37)</f>
        <v>0</v>
      </c>
      <c r="P37" s="47">
        <f>SUMIFS(Geral!U$3:U988,Geral!R$3:R988,"Corrida",Geral!A$3:A988,"Tigres",Geral!T$3:T988,A37)</f>
        <v>0</v>
      </c>
      <c r="Q37" s="47">
        <f>COUNTIFS(Geral!R$3:R988,"Corrida",Geral!A$3:A988,"Tigres",Geral!T$3:T988,A37,Geral!V$3:V988,"Sim")</f>
        <v>0</v>
      </c>
      <c r="R37" s="49"/>
      <c r="S37" s="49"/>
      <c r="T37" s="50"/>
      <c r="U37" s="50"/>
      <c r="V37" s="51">
        <f>COUNTIFS(Geral!R$3:R988,"Punt",Geral!A$3:A988,"Tigres",Geral!T$3:T988,A37)</f>
        <v>0</v>
      </c>
      <c r="W37" s="52">
        <f>SUMIFS(Geral!U$3:U988,Geral!R$3:R988,"Punt",Geral!A$3:A988,"Tigres",Geral!T$3:T988,A37)</f>
        <v>0</v>
      </c>
      <c r="X37" s="53">
        <f>COUNTIFS(Geral!AL$3:AL988,"Sim",Geral!AM$3:AM988,A37)+COUNTIFS(Geral!AL$3:AL988,"Sim",Geral!AN$3:AN988,A37)</f>
        <v>0</v>
      </c>
      <c r="Y37" s="53">
        <f>COUNTIFS(Geral!AZ$3:AZ988,"Sim",Geral!BA$3:BA988,A37)+COUNTIFS(Geral!AZ$3:AZ988,"Sim",Geral!BB$3:BB988,A37)</f>
        <v>0</v>
      </c>
      <c r="Z37" s="53">
        <f>COUNTIFS(Geral!AO$3:AO988,"Sim",Geral!AP$3:AP988,A37)+COUNTIFS(Geral!AO$3:AO988,"Sim",Geral!AQ$3:AQ988,A37)</f>
        <v>0</v>
      </c>
      <c r="AA37" s="54">
        <f>COUNTIFS(Geral!AR$3:AR988,"Sim",Geral!AS$3:AS988,A37)</f>
        <v>0</v>
      </c>
      <c r="AB37" s="54">
        <f>COUNTIFS(Geral!AX$3:AX988,"Sim",Geral!AY$3:AY988,A37)</f>
        <v>0</v>
      </c>
      <c r="AC37" s="55">
        <f>COUNTIFS(Geral!AT$3:AT988,"Sim",Geral!AU$3:AU988,A37)</f>
        <v>0</v>
      </c>
      <c r="AD37" s="55">
        <f>COUNTIFS(Geral!AV$3:AV988,"Sim",Geral!AW$3:AW988,A37)</f>
        <v>0</v>
      </c>
      <c r="AE37" s="54">
        <f>COUNTIFS(Geral!BC$3:BC988,"Sim",Geral!BD$3:BD988,A37)</f>
        <v>0</v>
      </c>
    </row>
    <row r="38" spans="1:31" ht="15.75" customHeight="1" x14ac:dyDescent="0.2">
      <c r="A38" s="46">
        <v>36</v>
      </c>
      <c r="B38" s="47">
        <f>COUNTIFS(Geral!R$3:R988,"Passe",Geral!A$3:A988,"Tigres",Geral!S$3:S988,A38)-G38</f>
        <v>0</v>
      </c>
      <c r="C38" s="47">
        <f>COUNTIFS(Geral!R$3:R988,"Passe",Geral!A$3:A988,"Tigres",Geral!S$3:S988,A38,Geral!X$3:X988,"Sim")</f>
        <v>0</v>
      </c>
      <c r="D38" s="47">
        <f t="shared" si="0"/>
        <v>0</v>
      </c>
      <c r="E38" s="47">
        <f>SUMIFS(Geral!S$1:S988,Geral!O$1:O988,"Passe",Geral!A$1:A988,"Tigres",Geral!P$1:P988,A38)</f>
        <v>0</v>
      </c>
      <c r="F38" s="47">
        <f>COUNTIFS(Geral!R$3:R988,"Passe",Geral!A$3:A988,"Tigres",Geral!S$3:S988,A38,Geral!V$3:V988,"Sim")</f>
        <v>0</v>
      </c>
      <c r="G38" s="47">
        <f>COUNTIFS(Geral!R$3:R988,"Passe",Geral!A$3:A988,"Tigres",Geral!S$3:S988,A38,Geral!W$3:W988,"Sim")</f>
        <v>0</v>
      </c>
      <c r="H38" s="48">
        <f>COUNTIFS(Geral!R$3:R988,"Sack",Geral!A$3:A988,"Tigres",Geral!S$3:S988,A38)</f>
        <v>0</v>
      </c>
      <c r="I38" s="48">
        <f>COUNTIFS(Geral!A$3:A988,"Tigres",Geral!Z$3:Z988,A38,Geral!Y$3:Y988,"Sim")</f>
        <v>0</v>
      </c>
      <c r="J38" s="48">
        <f>COUNTIFS(Geral!R$3:R988,"Passe",Geral!A$3:A988,"Tigres",Geral!T$3:T988,A38)</f>
        <v>0</v>
      </c>
      <c r="K38" s="47">
        <f t="shared" si="1"/>
        <v>0</v>
      </c>
      <c r="L38" s="47">
        <f>COUNTIFS(Geral!R$3:R988,"Passe",Geral!A$3:A988,"Tigres",Geral!T$3:T988,A38,Geral!X$3:X988,"Sim")</f>
        <v>0</v>
      </c>
      <c r="M38" s="47">
        <f>SUMIFS(Geral!U$3:U988,Geral!R$3:R988,"Passe",Geral!A$3:A988,"Tigres",Geral!T$3:T988,A38)</f>
        <v>0</v>
      </c>
      <c r="N38" s="47">
        <f>COUNTIFS(Geral!R$3:R988,"Passe",Geral!A$3:A988,"Tigres",Geral!T$3:T988,A38,Geral!V$3:V988,"Sim")</f>
        <v>0</v>
      </c>
      <c r="O38" s="47">
        <f>COUNTIFS(Geral!R$3:R988,"Corrida",Geral!A$3:A988,"Tigres",Geral!T$3:T988,A38)</f>
        <v>0</v>
      </c>
      <c r="P38" s="47">
        <f>SUMIFS(Geral!U$3:U988,Geral!R$3:R988,"Corrida",Geral!A$3:A988,"Tigres",Geral!T$3:T988,A38)</f>
        <v>0</v>
      </c>
      <c r="Q38" s="47">
        <f>COUNTIFS(Geral!R$3:R988,"Corrida",Geral!A$3:A988,"Tigres",Geral!T$3:T988,A38,Geral!V$3:V988,"Sim")</f>
        <v>0</v>
      </c>
      <c r="R38" s="49"/>
      <c r="S38" s="49"/>
      <c r="T38" s="50"/>
      <c r="U38" s="50"/>
      <c r="V38" s="51">
        <f>COUNTIFS(Geral!R$3:R988,"Punt",Geral!A$3:A988,"Tigres",Geral!T$3:T988,A38)</f>
        <v>0</v>
      </c>
      <c r="W38" s="52">
        <f>SUMIFS(Geral!U$3:U988,Geral!R$3:R988,"Punt",Geral!A$3:A988,"Tigres",Geral!T$3:T988,A38)</f>
        <v>0</v>
      </c>
      <c r="X38" s="53">
        <f>COUNTIFS(Geral!AL$3:AL988,"Sim",Geral!AM$3:AM988,A38)+COUNTIFS(Geral!AL$3:AL988,"Sim",Geral!AN$3:AN988,A38)</f>
        <v>0</v>
      </c>
      <c r="Y38" s="53">
        <f>COUNTIFS(Geral!AZ$3:AZ988,"Sim",Geral!BA$3:BA988,A38)+COUNTIFS(Geral!AZ$3:AZ988,"Sim",Geral!BB$3:BB988,A38)</f>
        <v>1</v>
      </c>
      <c r="Z38" s="53">
        <f>COUNTIFS(Geral!AO$3:AO988,"Sim",Geral!AP$3:AP988,A38)+COUNTIFS(Geral!AO$3:AO988,"Sim",Geral!AQ$3:AQ988,A38)</f>
        <v>0</v>
      </c>
      <c r="AA38" s="54">
        <f>COUNTIFS(Geral!AR$3:AR988,"Sim",Geral!AS$3:AS988,A38)</f>
        <v>0</v>
      </c>
      <c r="AB38" s="54">
        <f>COUNTIFS(Geral!AX$3:AX988,"Sim",Geral!AY$3:AY988,A38)</f>
        <v>0</v>
      </c>
      <c r="AC38" s="55">
        <f>COUNTIFS(Geral!AT$3:AT988,"Sim",Geral!AU$3:AU988,A38)</f>
        <v>0</v>
      </c>
      <c r="AD38" s="55">
        <f>COUNTIFS(Geral!AV$3:AV988,"Sim",Geral!AW$3:AW988,A38)</f>
        <v>0</v>
      </c>
      <c r="AE38" s="54">
        <f>COUNTIFS(Geral!BC$3:BC988,"Sim",Geral!BD$3:BD988,A38)</f>
        <v>0</v>
      </c>
    </row>
    <row r="39" spans="1:31" ht="15.75" customHeight="1" x14ac:dyDescent="0.2">
      <c r="A39" s="46">
        <v>37</v>
      </c>
      <c r="B39" s="47">
        <f>COUNTIFS(Geral!R$3:R988,"Passe",Geral!A$3:A988,"Tigres",Geral!S$3:S988,A39)-G39</f>
        <v>0</v>
      </c>
      <c r="C39" s="47">
        <f>COUNTIFS(Geral!R$3:R988,"Passe",Geral!A$3:A988,"Tigres",Geral!S$3:S988,A39,Geral!X$3:X988,"Sim")</f>
        <v>0</v>
      </c>
      <c r="D39" s="47">
        <f t="shared" si="0"/>
        <v>0</v>
      </c>
      <c r="E39" s="47">
        <f>SUMIFS(Geral!S$1:S988,Geral!O$1:O988,"Passe",Geral!A$1:A988,"Tigres",Geral!P$1:P988,A39)</f>
        <v>0</v>
      </c>
      <c r="F39" s="47">
        <f>COUNTIFS(Geral!R$3:R988,"Passe",Geral!A$3:A988,"Tigres",Geral!S$3:S988,A39,Geral!V$3:V988,"Sim")</f>
        <v>0</v>
      </c>
      <c r="G39" s="47">
        <f>COUNTIFS(Geral!R$3:R988,"Passe",Geral!A$3:A988,"Tigres",Geral!S$3:S988,A39,Geral!W$3:W988,"Sim")</f>
        <v>0</v>
      </c>
      <c r="H39" s="48">
        <f>COUNTIFS(Geral!R$3:R988,"Sack",Geral!A$3:A988,"Tigres",Geral!S$3:S988,A39)</f>
        <v>0</v>
      </c>
      <c r="I39" s="48">
        <f>COUNTIFS(Geral!A$3:A988,"Tigres",Geral!Z$3:Z988,A39,Geral!Y$3:Y988,"Sim")</f>
        <v>0</v>
      </c>
      <c r="J39" s="48">
        <f>COUNTIFS(Geral!R$3:R988,"Passe",Geral!A$3:A988,"Tigres",Geral!T$3:T988,A39)</f>
        <v>0</v>
      </c>
      <c r="K39" s="47">
        <f t="shared" si="1"/>
        <v>0</v>
      </c>
      <c r="L39" s="47">
        <f>COUNTIFS(Geral!R$3:R988,"Passe",Geral!A$3:A988,"Tigres",Geral!T$3:T988,A39,Geral!X$3:X988,"Sim")</f>
        <v>0</v>
      </c>
      <c r="M39" s="47">
        <f>SUMIFS(Geral!U$3:U988,Geral!R$3:R988,"Passe",Geral!A$3:A988,"Tigres",Geral!T$3:T988,A39)</f>
        <v>0</v>
      </c>
      <c r="N39" s="47">
        <f>COUNTIFS(Geral!R$3:R988,"Passe",Geral!A$3:A988,"Tigres",Geral!T$3:T988,A39,Geral!V$3:V988,"Sim")</f>
        <v>0</v>
      </c>
      <c r="O39" s="47">
        <f>COUNTIFS(Geral!R$3:R988,"Corrida",Geral!A$3:A988,"Tigres",Geral!T$3:T988,A39)</f>
        <v>0</v>
      </c>
      <c r="P39" s="47">
        <f>SUMIFS(Geral!U$3:U988,Geral!R$3:R988,"Corrida",Geral!A$3:A988,"Tigres",Geral!T$3:T988,A39)</f>
        <v>0</v>
      </c>
      <c r="Q39" s="47">
        <f>COUNTIFS(Geral!R$3:R988,"Corrida",Geral!A$3:A988,"Tigres",Geral!T$3:T988,A39,Geral!V$3:V988,"Sim")</f>
        <v>0</v>
      </c>
      <c r="R39" s="49"/>
      <c r="S39" s="49"/>
      <c r="T39" s="50"/>
      <c r="U39" s="50"/>
      <c r="V39" s="51">
        <f>COUNTIFS(Geral!R$3:R988,"Punt",Geral!A$3:A988,"Tigres",Geral!T$3:T988,A39)</f>
        <v>0</v>
      </c>
      <c r="W39" s="52">
        <f>SUMIFS(Geral!U$3:U988,Geral!R$3:R988,"Punt",Geral!A$3:A988,"Tigres",Geral!T$3:T988,A39)</f>
        <v>0</v>
      </c>
      <c r="X39" s="53">
        <f>COUNTIFS(Geral!AL$3:AL988,"Sim",Geral!AM$3:AM988,A39)+COUNTIFS(Geral!AL$3:AL988,"Sim",Geral!AN$3:AN988,A39)</f>
        <v>0</v>
      </c>
      <c r="Y39" s="53">
        <f>COUNTIFS(Geral!AZ$3:AZ988,"Sim",Geral!BA$3:BA988,A39)+COUNTIFS(Geral!AZ$3:AZ988,"Sim",Geral!BB$3:BB988,A39)</f>
        <v>0</v>
      </c>
      <c r="Z39" s="53">
        <f>COUNTIFS(Geral!AO$3:AO988,"Sim",Geral!AP$3:AP988,A39)+COUNTIFS(Geral!AO$3:AO988,"Sim",Geral!AQ$3:AQ988,A39)</f>
        <v>0</v>
      </c>
      <c r="AA39" s="54">
        <f>COUNTIFS(Geral!AR$3:AR988,"Sim",Geral!AS$3:AS988,A39)</f>
        <v>0</v>
      </c>
      <c r="AB39" s="54">
        <f>COUNTIFS(Geral!AX$3:AX988,"Sim",Geral!AY$3:AY988,A39)</f>
        <v>0</v>
      </c>
      <c r="AC39" s="55">
        <f>COUNTIFS(Geral!AT$3:AT988,"Sim",Geral!AU$3:AU988,A39)</f>
        <v>0</v>
      </c>
      <c r="AD39" s="55">
        <f>COUNTIFS(Geral!AV$3:AV988,"Sim",Geral!AW$3:AW988,A39)</f>
        <v>0</v>
      </c>
      <c r="AE39" s="54">
        <f>COUNTIFS(Geral!BC$3:BC988,"Sim",Geral!BD$3:BD988,A39)</f>
        <v>0</v>
      </c>
    </row>
    <row r="40" spans="1:31" ht="15.75" customHeight="1" x14ac:dyDescent="0.2">
      <c r="A40" s="46">
        <v>38</v>
      </c>
      <c r="B40" s="47">
        <f>COUNTIFS(Geral!R$3:R988,"Passe",Geral!A$3:A988,"Tigres",Geral!S$3:S988,A40)-G40</f>
        <v>0</v>
      </c>
      <c r="C40" s="47">
        <f>COUNTIFS(Geral!R$3:R988,"Passe",Geral!A$3:A988,"Tigres",Geral!S$3:S988,A40,Geral!X$3:X988,"Sim")</f>
        <v>0</v>
      </c>
      <c r="D40" s="47">
        <f t="shared" si="0"/>
        <v>0</v>
      </c>
      <c r="E40" s="47">
        <f>SUMIFS(Geral!S$1:S988,Geral!O$1:O988,"Passe",Geral!A$1:A988,"Tigres",Geral!P$1:P988,A40)</f>
        <v>0</v>
      </c>
      <c r="F40" s="47">
        <f>COUNTIFS(Geral!R$3:R988,"Passe",Geral!A$3:A988,"Tigres",Geral!S$3:S988,A40,Geral!V$3:V988,"Sim")</f>
        <v>0</v>
      </c>
      <c r="G40" s="47">
        <f>COUNTIFS(Geral!R$3:R988,"Passe",Geral!A$3:A988,"Tigres",Geral!S$3:S988,A40,Geral!W$3:W988,"Sim")</f>
        <v>0</v>
      </c>
      <c r="H40" s="48">
        <f>COUNTIFS(Geral!R$3:R988,"Sack",Geral!A$3:A988,"Tigres",Geral!S$3:S988,A40)</f>
        <v>0</v>
      </c>
      <c r="I40" s="48">
        <f>COUNTIFS(Geral!A$3:A988,"Tigres",Geral!Z$3:Z988,A40,Geral!Y$3:Y988,"Sim")</f>
        <v>0</v>
      </c>
      <c r="J40" s="48">
        <f>COUNTIFS(Geral!R$3:R988,"Passe",Geral!A$3:A988,"Tigres",Geral!T$3:T988,A40)</f>
        <v>0</v>
      </c>
      <c r="K40" s="47">
        <f t="shared" si="1"/>
        <v>0</v>
      </c>
      <c r="L40" s="47">
        <f>COUNTIFS(Geral!R$3:R988,"Passe",Geral!A$3:A988,"Tigres",Geral!T$3:T988,A40,Geral!X$3:X988,"Sim")</f>
        <v>0</v>
      </c>
      <c r="M40" s="47">
        <f>SUMIFS(Geral!U$3:U988,Geral!R$3:R988,"Passe",Geral!A$3:A988,"Tigres",Geral!T$3:T988,A40)</f>
        <v>0</v>
      </c>
      <c r="N40" s="47">
        <f>COUNTIFS(Geral!R$3:R988,"Passe",Geral!A$3:A988,"Tigres",Geral!T$3:T988,A40,Geral!V$3:V988,"Sim")</f>
        <v>0</v>
      </c>
      <c r="O40" s="47">
        <f>COUNTIFS(Geral!R$3:R988,"Corrida",Geral!A$3:A988,"Tigres",Geral!T$3:T988,A40)</f>
        <v>0</v>
      </c>
      <c r="P40" s="47">
        <f>SUMIFS(Geral!U$3:U988,Geral!R$3:R988,"Corrida",Geral!A$3:A988,"Tigres",Geral!T$3:T988,A40)</f>
        <v>0</v>
      </c>
      <c r="Q40" s="47">
        <f>COUNTIFS(Geral!R$3:R988,"Corrida",Geral!A$3:A988,"Tigres",Geral!T$3:T988,A40,Geral!V$3:V988,"Sim")</f>
        <v>0</v>
      </c>
      <c r="R40" s="49"/>
      <c r="S40" s="49"/>
      <c r="T40" s="50"/>
      <c r="U40" s="50"/>
      <c r="V40" s="51">
        <f>COUNTIFS(Geral!R$3:R988,"Punt",Geral!A$3:A988,"Tigres",Geral!T$3:T988,A40)</f>
        <v>0</v>
      </c>
      <c r="W40" s="52">
        <f>SUMIFS(Geral!U$3:U988,Geral!R$3:R988,"Punt",Geral!A$3:A988,"Tigres",Geral!T$3:T988,A40)</f>
        <v>0</v>
      </c>
      <c r="X40" s="53">
        <f>COUNTIFS(Geral!AL$3:AL988,"Sim",Geral!AM$3:AM988,A40)+COUNTIFS(Geral!AL$3:AL988,"Sim",Geral!AN$3:AN988,A40)</f>
        <v>0</v>
      </c>
      <c r="Y40" s="53">
        <f>COUNTIFS(Geral!AZ$3:AZ988,"Sim",Geral!BA$3:BA988,A40)+COUNTIFS(Geral!AZ$3:AZ988,"Sim",Geral!BB$3:BB988,A40)</f>
        <v>0</v>
      </c>
      <c r="Z40" s="53">
        <f>COUNTIFS(Geral!AO$3:AO988,"Sim",Geral!AP$3:AP988,A40)+COUNTIFS(Geral!AO$3:AO988,"Sim",Geral!AQ$3:AQ988,A40)</f>
        <v>0</v>
      </c>
      <c r="AA40" s="54">
        <f>COUNTIFS(Geral!AR$3:AR988,"Sim",Geral!AS$3:AS988,A40)</f>
        <v>0</v>
      </c>
      <c r="AB40" s="54">
        <f>COUNTIFS(Geral!AX$3:AX988,"Sim",Geral!AY$3:AY988,A40)</f>
        <v>0</v>
      </c>
      <c r="AC40" s="55">
        <f>COUNTIFS(Geral!AT$3:AT988,"Sim",Geral!AU$3:AU988,A40)</f>
        <v>0</v>
      </c>
      <c r="AD40" s="55">
        <f>COUNTIFS(Geral!AV$3:AV988,"Sim",Geral!AW$3:AW988,A40)</f>
        <v>0</v>
      </c>
      <c r="AE40" s="54">
        <f>COUNTIFS(Geral!BC$3:BC988,"Sim",Geral!BD$3:BD988,A40)</f>
        <v>0</v>
      </c>
    </row>
    <row r="41" spans="1:31" ht="15.75" customHeight="1" x14ac:dyDescent="0.2">
      <c r="A41" s="46">
        <v>39</v>
      </c>
      <c r="B41" s="47">
        <f>COUNTIFS(Geral!R$3:R988,"Passe",Geral!A$3:A988,"Tigres",Geral!S$3:S988,A41)-G41</f>
        <v>0</v>
      </c>
      <c r="C41" s="47">
        <f>COUNTIFS(Geral!R$3:R988,"Passe",Geral!A$3:A988,"Tigres",Geral!S$3:S988,A41,Geral!X$3:X988,"Sim")</f>
        <v>0</v>
      </c>
      <c r="D41" s="47">
        <f t="shared" si="0"/>
        <v>0</v>
      </c>
      <c r="E41" s="47">
        <f>SUMIFS(Geral!S$1:S988,Geral!O$1:O988,"Passe",Geral!A$1:A988,"Tigres",Geral!P$1:P988,A41)</f>
        <v>0</v>
      </c>
      <c r="F41" s="47">
        <f>COUNTIFS(Geral!R$3:R988,"Passe",Geral!A$3:A988,"Tigres",Geral!S$3:S988,A41,Geral!V$3:V988,"Sim")</f>
        <v>0</v>
      </c>
      <c r="G41" s="47">
        <f>COUNTIFS(Geral!R$3:R988,"Passe",Geral!A$3:A988,"Tigres",Geral!S$3:S988,A41,Geral!W$3:W988,"Sim")</f>
        <v>0</v>
      </c>
      <c r="H41" s="48">
        <f>COUNTIFS(Geral!R$3:R988,"Sack",Geral!A$3:A988,"Tigres",Geral!S$3:S988,A41)</f>
        <v>0</v>
      </c>
      <c r="I41" s="48">
        <f>COUNTIFS(Geral!A$3:A988,"Tigres",Geral!Z$3:Z988,A41,Geral!Y$3:Y988,"Sim")</f>
        <v>0</v>
      </c>
      <c r="J41" s="48">
        <f>COUNTIFS(Geral!R$3:R988,"Passe",Geral!A$3:A988,"Tigres",Geral!T$3:T988,A41)</f>
        <v>0</v>
      </c>
      <c r="K41" s="47">
        <f t="shared" si="1"/>
        <v>0</v>
      </c>
      <c r="L41" s="47">
        <f>COUNTIFS(Geral!R$3:R988,"Passe",Geral!A$3:A988,"Tigres",Geral!T$3:T988,A41,Geral!X$3:X988,"Sim")</f>
        <v>0</v>
      </c>
      <c r="M41" s="47">
        <f>SUMIFS(Geral!U$3:U988,Geral!R$3:R988,"Passe",Geral!A$3:A988,"Tigres",Geral!T$3:T988,A41)</f>
        <v>0</v>
      </c>
      <c r="N41" s="47">
        <f>COUNTIFS(Geral!R$3:R988,"Passe",Geral!A$3:A988,"Tigres",Geral!T$3:T988,A41,Geral!V$3:V988,"Sim")</f>
        <v>0</v>
      </c>
      <c r="O41" s="47">
        <f>COUNTIFS(Geral!R$3:R988,"Corrida",Geral!A$3:A988,"Tigres",Geral!T$3:T988,A41)</f>
        <v>0</v>
      </c>
      <c r="P41" s="47">
        <f>SUMIFS(Geral!U$3:U988,Geral!R$3:R988,"Corrida",Geral!A$3:A988,"Tigres",Geral!T$3:T988,A41)</f>
        <v>0</v>
      </c>
      <c r="Q41" s="47">
        <f>COUNTIFS(Geral!R$3:R988,"Corrida",Geral!A$3:A988,"Tigres",Geral!T$3:T988,A41,Geral!V$3:V988,"Sim")</f>
        <v>0</v>
      </c>
      <c r="R41" s="49"/>
      <c r="S41" s="49"/>
      <c r="T41" s="50"/>
      <c r="U41" s="50"/>
      <c r="V41" s="51">
        <f>COUNTIFS(Geral!R$3:R988,"Punt",Geral!A$3:A988,"Tigres",Geral!T$3:T988,A41)</f>
        <v>0</v>
      </c>
      <c r="W41" s="52">
        <f>SUMIFS(Geral!U$3:U988,Geral!R$3:R988,"Punt",Geral!A$3:A988,"Tigres",Geral!T$3:T988,A41)</f>
        <v>0</v>
      </c>
      <c r="X41" s="53">
        <f>COUNTIFS(Geral!AL$3:AL988,"Sim",Geral!AM$3:AM988,A41)+COUNTIFS(Geral!AL$3:AL988,"Sim",Geral!AN$3:AN988,A41)</f>
        <v>0</v>
      </c>
      <c r="Y41" s="53">
        <f>COUNTIFS(Geral!AZ$3:AZ988,"Sim",Geral!BA$3:BA988,A41)+COUNTIFS(Geral!AZ$3:AZ988,"Sim",Geral!BB$3:BB988,A41)</f>
        <v>0</v>
      </c>
      <c r="Z41" s="53">
        <f>COUNTIFS(Geral!AO$3:AO988,"Sim",Geral!AP$3:AP988,A41)+COUNTIFS(Geral!AO$3:AO988,"Sim",Geral!AQ$3:AQ988,A41)</f>
        <v>0</v>
      </c>
      <c r="AA41" s="54">
        <f>COUNTIFS(Geral!AR$3:AR988,"Sim",Geral!AS$3:AS988,A41)</f>
        <v>0</v>
      </c>
      <c r="AB41" s="54">
        <f>COUNTIFS(Geral!AX$3:AX988,"Sim",Geral!AY$3:AY988,A41)</f>
        <v>0</v>
      </c>
      <c r="AC41" s="55">
        <f>COUNTIFS(Geral!AT$3:AT988,"Sim",Geral!AU$3:AU988,A41)</f>
        <v>0</v>
      </c>
      <c r="AD41" s="55">
        <f>COUNTIFS(Geral!AV$3:AV988,"Sim",Geral!AW$3:AW988,A41)</f>
        <v>0</v>
      </c>
      <c r="AE41" s="54">
        <f>COUNTIFS(Geral!BC$3:BC988,"Sim",Geral!BD$3:BD988,A41)</f>
        <v>0</v>
      </c>
    </row>
    <row r="42" spans="1:31" ht="15.75" customHeight="1" x14ac:dyDescent="0.2">
      <c r="A42" s="46">
        <v>40</v>
      </c>
      <c r="B42" s="47">
        <f>COUNTIFS(Geral!R$3:R988,"Passe",Geral!A$3:A988,"Tigres",Geral!S$3:S988,A42)-G42</f>
        <v>0</v>
      </c>
      <c r="C42" s="47">
        <f>COUNTIFS(Geral!R$3:R988,"Passe",Geral!A$3:A988,"Tigres",Geral!S$3:S988,A42,Geral!X$3:X988,"Sim")</f>
        <v>0</v>
      </c>
      <c r="D42" s="47">
        <f t="shared" si="0"/>
        <v>0</v>
      </c>
      <c r="E42" s="47">
        <f>SUMIFS(Geral!S$1:S988,Geral!O$1:O988,"Passe",Geral!A$1:A988,"Tigres",Geral!P$1:P988,A42)</f>
        <v>0</v>
      </c>
      <c r="F42" s="47">
        <f>COUNTIFS(Geral!R$3:R988,"Passe",Geral!A$3:A988,"Tigres",Geral!S$3:S988,A42,Geral!V$3:V988,"Sim")</f>
        <v>0</v>
      </c>
      <c r="G42" s="47">
        <f>COUNTIFS(Geral!R$3:R988,"Passe",Geral!A$3:A988,"Tigres",Geral!S$3:S988,A42,Geral!W$3:W988,"Sim")</f>
        <v>0</v>
      </c>
      <c r="H42" s="48">
        <f>COUNTIFS(Geral!R$3:R988,"Sack",Geral!A$3:A988,"Tigres",Geral!S$3:S988,A42)</f>
        <v>0</v>
      </c>
      <c r="I42" s="48">
        <f>COUNTIFS(Geral!A$3:A988,"Tigres",Geral!Z$3:Z988,A42,Geral!Y$3:Y988,"Sim")</f>
        <v>0</v>
      </c>
      <c r="J42" s="48">
        <f>COUNTIFS(Geral!R$3:R988,"Passe",Geral!A$3:A988,"Tigres",Geral!T$3:T988,A42)</f>
        <v>0</v>
      </c>
      <c r="K42" s="47">
        <f t="shared" si="1"/>
        <v>0</v>
      </c>
      <c r="L42" s="47">
        <f>COUNTIFS(Geral!R$3:R988,"Passe",Geral!A$3:A988,"Tigres",Geral!T$3:T988,A42,Geral!X$3:X988,"Sim")</f>
        <v>0</v>
      </c>
      <c r="M42" s="47">
        <f>SUMIFS(Geral!U$3:U988,Geral!R$3:R988,"Passe",Geral!A$3:A988,"Tigres",Geral!T$3:T988,A42)</f>
        <v>0</v>
      </c>
      <c r="N42" s="47">
        <f>COUNTIFS(Geral!R$3:R988,"Passe",Geral!A$3:A988,"Tigres",Geral!T$3:T988,A42,Geral!V$3:V988,"Sim")</f>
        <v>0</v>
      </c>
      <c r="O42" s="47">
        <f>COUNTIFS(Geral!R$3:R988,"Corrida",Geral!A$3:A988,"Tigres",Geral!T$3:T988,A42)</f>
        <v>0</v>
      </c>
      <c r="P42" s="47">
        <f>SUMIFS(Geral!U$3:U988,Geral!R$3:R988,"Corrida",Geral!A$3:A988,"Tigres",Geral!T$3:T988,A42)</f>
        <v>0</v>
      </c>
      <c r="Q42" s="47">
        <f>COUNTIFS(Geral!R$3:R988,"Corrida",Geral!A$3:A988,"Tigres",Geral!T$3:T988,A42,Geral!V$3:V988,"Sim")</f>
        <v>0</v>
      </c>
      <c r="R42" s="49"/>
      <c r="S42" s="49"/>
      <c r="T42" s="50"/>
      <c r="U42" s="50"/>
      <c r="V42" s="51">
        <f>COUNTIFS(Geral!R$3:R988,"Punt",Geral!A$3:A988,"Tigres",Geral!T$3:T988,A42)</f>
        <v>0</v>
      </c>
      <c r="W42" s="52">
        <f>SUMIFS(Geral!U$3:U988,Geral!R$3:R988,"Punt",Geral!A$3:A988,"Tigres",Geral!T$3:T988,A42)</f>
        <v>0</v>
      </c>
      <c r="X42" s="53">
        <f>COUNTIFS(Geral!AL$3:AL988,"Sim",Geral!AM$3:AM988,A42)+COUNTIFS(Geral!AL$3:AL988,"Sim",Geral!AN$3:AN988,A42)</f>
        <v>0</v>
      </c>
      <c r="Y42" s="53">
        <f>COUNTIFS(Geral!AZ$3:AZ988,"Sim",Geral!BA$3:BA988,A42)+COUNTIFS(Geral!AZ$3:AZ988,"Sim",Geral!BB$3:BB988,A42)</f>
        <v>0</v>
      </c>
      <c r="Z42" s="53">
        <f>COUNTIFS(Geral!AO$3:AO988,"Sim",Geral!AP$3:AP988,A42)+COUNTIFS(Geral!AO$3:AO988,"Sim",Geral!AQ$3:AQ988,A42)</f>
        <v>0</v>
      </c>
      <c r="AA42" s="54">
        <f>COUNTIFS(Geral!AR$3:AR988,"Sim",Geral!AS$3:AS988,A42)</f>
        <v>0</v>
      </c>
      <c r="AB42" s="54">
        <f>COUNTIFS(Geral!AX$3:AX988,"Sim",Geral!AY$3:AY988,A42)</f>
        <v>0</v>
      </c>
      <c r="AC42" s="55">
        <f>COUNTIFS(Geral!AT$3:AT988,"Sim",Geral!AU$3:AU988,A42)</f>
        <v>0</v>
      </c>
      <c r="AD42" s="55">
        <f>COUNTIFS(Geral!AV$3:AV988,"Sim",Geral!AW$3:AW988,A42)</f>
        <v>0</v>
      </c>
      <c r="AE42" s="54">
        <f>COUNTIFS(Geral!BC$3:BC988,"Sim",Geral!BD$3:BD988,A42)</f>
        <v>0</v>
      </c>
    </row>
    <row r="43" spans="1:31" ht="15.75" customHeight="1" x14ac:dyDescent="0.2">
      <c r="A43" s="46">
        <v>41</v>
      </c>
      <c r="B43" s="47">
        <f>COUNTIFS(Geral!R$3:R988,"Passe",Geral!A$3:A988,"Tigres",Geral!S$3:S988,A43)-G43</f>
        <v>0</v>
      </c>
      <c r="C43" s="47">
        <f>COUNTIFS(Geral!R$3:R988,"Passe",Geral!A$3:A988,"Tigres",Geral!S$3:S988,A43,Geral!X$3:X988,"Sim")</f>
        <v>0</v>
      </c>
      <c r="D43" s="47">
        <f t="shared" si="0"/>
        <v>0</v>
      </c>
      <c r="E43" s="47">
        <f>SUMIFS(Geral!S$1:S988,Geral!O$1:O988,"Passe",Geral!A$1:A988,"Tigres",Geral!P$1:P988,A43)</f>
        <v>0</v>
      </c>
      <c r="F43" s="47">
        <f>COUNTIFS(Geral!R$3:R988,"Passe",Geral!A$3:A988,"Tigres",Geral!S$3:S988,A43,Geral!V$3:V988,"Sim")</f>
        <v>0</v>
      </c>
      <c r="G43" s="47">
        <f>COUNTIFS(Geral!R$3:R988,"Passe",Geral!A$3:A988,"Tigres",Geral!S$3:S988,A43,Geral!W$3:W988,"Sim")</f>
        <v>0</v>
      </c>
      <c r="H43" s="48">
        <f>COUNTIFS(Geral!R$3:R988,"Sack",Geral!A$3:A988,"Tigres",Geral!S$3:S988,A43)</f>
        <v>0</v>
      </c>
      <c r="I43" s="48">
        <f>COUNTIFS(Geral!A$3:A988,"Tigres",Geral!Z$3:Z988,A43,Geral!Y$3:Y988,"Sim")</f>
        <v>0</v>
      </c>
      <c r="J43" s="48">
        <f>COUNTIFS(Geral!R$3:R988,"Passe",Geral!A$3:A988,"Tigres",Geral!T$3:T988,A43)</f>
        <v>0</v>
      </c>
      <c r="K43" s="47">
        <f t="shared" si="1"/>
        <v>0</v>
      </c>
      <c r="L43" s="47">
        <f>COUNTIFS(Geral!R$3:R988,"Passe",Geral!A$3:A988,"Tigres",Geral!T$3:T988,A43,Geral!X$3:X988,"Sim")</f>
        <v>0</v>
      </c>
      <c r="M43" s="47">
        <f>SUMIFS(Geral!U$3:U988,Geral!R$3:R988,"Passe",Geral!A$3:A988,"Tigres",Geral!T$3:T988,A43)</f>
        <v>0</v>
      </c>
      <c r="N43" s="47">
        <f>COUNTIFS(Geral!R$3:R988,"Passe",Geral!A$3:A988,"Tigres",Geral!T$3:T988,A43,Geral!V$3:V988,"Sim")</f>
        <v>0</v>
      </c>
      <c r="O43" s="47">
        <f>COUNTIFS(Geral!R$3:R988,"Corrida",Geral!A$3:A988,"Tigres",Geral!T$3:T988,A43)</f>
        <v>0</v>
      </c>
      <c r="P43" s="47">
        <f>SUMIFS(Geral!U$3:U988,Geral!R$3:R988,"Corrida",Geral!A$3:A988,"Tigres",Geral!T$3:T988,A43)</f>
        <v>0</v>
      </c>
      <c r="Q43" s="47">
        <f>COUNTIFS(Geral!R$3:R988,"Corrida",Geral!A$3:A988,"Tigres",Geral!T$3:T988,A43,Geral!V$3:V988,"Sim")</f>
        <v>0</v>
      </c>
      <c r="R43" s="49"/>
      <c r="S43" s="49"/>
      <c r="T43" s="50"/>
      <c r="U43" s="50"/>
      <c r="V43" s="51">
        <f>COUNTIFS(Geral!R$3:R988,"Punt",Geral!A$3:A988,"Tigres",Geral!T$3:T988,A43)</f>
        <v>0</v>
      </c>
      <c r="W43" s="52">
        <f>SUMIFS(Geral!U$3:U988,Geral!R$3:R988,"Punt",Geral!A$3:A988,"Tigres",Geral!T$3:T988,A43)</f>
        <v>0</v>
      </c>
      <c r="X43" s="53">
        <f>COUNTIFS(Geral!AL$3:AL988,"Sim",Geral!AM$3:AM988,A43)+COUNTIFS(Geral!AL$3:AL988,"Sim",Geral!AN$3:AN988,A43)</f>
        <v>0</v>
      </c>
      <c r="Y43" s="53">
        <f>COUNTIFS(Geral!AZ$3:AZ988,"Sim",Geral!BA$3:BA988,A43)+COUNTIFS(Geral!AZ$3:AZ988,"Sim",Geral!BB$3:BB988,A43)</f>
        <v>0</v>
      </c>
      <c r="Z43" s="53">
        <f>COUNTIFS(Geral!AO$3:AO988,"Sim",Geral!AP$3:AP988,A43)+COUNTIFS(Geral!AO$3:AO988,"Sim",Geral!AQ$3:AQ988,A43)</f>
        <v>0</v>
      </c>
      <c r="AA43" s="54">
        <f>COUNTIFS(Geral!AR$3:AR988,"Sim",Geral!AS$3:AS988,A43)</f>
        <v>0</v>
      </c>
      <c r="AB43" s="54">
        <f>COUNTIFS(Geral!AX$3:AX988,"Sim",Geral!AY$3:AY988,A43)</f>
        <v>0</v>
      </c>
      <c r="AC43" s="55">
        <f>COUNTIFS(Geral!AT$3:AT988,"Sim",Geral!AU$3:AU988,A43)</f>
        <v>0</v>
      </c>
      <c r="AD43" s="55">
        <f>COUNTIFS(Geral!AV$3:AV988,"Sim",Geral!AW$3:AW988,A43)</f>
        <v>0</v>
      </c>
      <c r="AE43" s="54">
        <f>COUNTIFS(Geral!BC$3:BC988,"Sim",Geral!BD$3:BD988,A43)</f>
        <v>0</v>
      </c>
    </row>
    <row r="44" spans="1:31" ht="15.75" customHeight="1" x14ac:dyDescent="0.2">
      <c r="A44" s="46">
        <v>42</v>
      </c>
      <c r="B44" s="47">
        <f>COUNTIFS(Geral!R$3:R988,"Passe",Geral!A$3:A988,"Tigres",Geral!S$3:S988,A44)-G44</f>
        <v>0</v>
      </c>
      <c r="C44" s="47">
        <f>COUNTIFS(Geral!R$3:R988,"Passe",Geral!A$3:A988,"Tigres",Geral!S$3:S988,A44,Geral!X$3:X988,"Sim")</f>
        <v>0</v>
      </c>
      <c r="D44" s="47">
        <f t="shared" si="0"/>
        <v>0</v>
      </c>
      <c r="E44" s="47">
        <f>SUMIFS(Geral!S$1:S988,Geral!O$1:O988,"Passe",Geral!A$1:A988,"Tigres",Geral!P$1:P988,A44)</f>
        <v>0</v>
      </c>
      <c r="F44" s="47">
        <f>COUNTIFS(Geral!R$3:R988,"Passe",Geral!A$3:A988,"Tigres",Geral!S$3:S988,A44,Geral!V$3:V988,"Sim")</f>
        <v>0</v>
      </c>
      <c r="G44" s="47">
        <f>COUNTIFS(Geral!R$3:R988,"Passe",Geral!A$3:A988,"Tigres",Geral!S$3:S988,A44,Geral!W$3:W988,"Sim")</f>
        <v>0</v>
      </c>
      <c r="H44" s="48">
        <f>COUNTIFS(Geral!R$3:R988,"Sack",Geral!A$3:A988,"Tigres",Geral!S$3:S988,A44)</f>
        <v>0</v>
      </c>
      <c r="I44" s="48">
        <f>COUNTIFS(Geral!A$3:A988,"Tigres",Geral!Z$3:Z988,A44,Geral!Y$3:Y988,"Sim")</f>
        <v>0</v>
      </c>
      <c r="J44" s="48">
        <f>COUNTIFS(Geral!R$3:R988,"Passe",Geral!A$3:A988,"Tigres",Geral!T$3:T988,A44)</f>
        <v>0</v>
      </c>
      <c r="K44" s="47">
        <f t="shared" si="1"/>
        <v>0</v>
      </c>
      <c r="L44" s="47">
        <f>COUNTIFS(Geral!R$3:R988,"Passe",Geral!A$3:A988,"Tigres",Geral!T$3:T988,A44,Geral!X$3:X988,"Sim")</f>
        <v>0</v>
      </c>
      <c r="M44" s="47">
        <f>SUMIFS(Geral!U$3:U988,Geral!R$3:R988,"Passe",Geral!A$3:A988,"Tigres",Geral!T$3:T988,A44)</f>
        <v>0</v>
      </c>
      <c r="N44" s="47">
        <f>COUNTIFS(Geral!R$3:R988,"Passe",Geral!A$3:A988,"Tigres",Geral!T$3:T988,A44,Geral!V$3:V988,"Sim")</f>
        <v>0</v>
      </c>
      <c r="O44" s="47">
        <f>COUNTIFS(Geral!R$3:R988,"Corrida",Geral!A$3:A988,"Tigres",Geral!T$3:T988,A44)</f>
        <v>0</v>
      </c>
      <c r="P44" s="47">
        <f>SUMIFS(Geral!U$3:U988,Geral!R$3:R988,"Corrida",Geral!A$3:A988,"Tigres",Geral!T$3:T988,A44)</f>
        <v>0</v>
      </c>
      <c r="Q44" s="47">
        <f>COUNTIFS(Geral!R$3:R988,"Corrida",Geral!A$3:A988,"Tigres",Geral!T$3:T988,A44,Geral!V$3:V988,"Sim")</f>
        <v>0</v>
      </c>
      <c r="R44" s="49"/>
      <c r="S44" s="49"/>
      <c r="T44" s="50"/>
      <c r="U44" s="50"/>
      <c r="V44" s="51">
        <f>COUNTIFS(Geral!R$3:R988,"Punt",Geral!A$3:A988,"Tigres",Geral!T$3:T988,A44)</f>
        <v>0</v>
      </c>
      <c r="W44" s="52">
        <f>SUMIFS(Geral!U$3:U988,Geral!R$3:R988,"Punt",Geral!A$3:A988,"Tigres",Geral!T$3:T988,A44)</f>
        <v>0</v>
      </c>
      <c r="X44" s="53">
        <f>COUNTIFS(Geral!AL$3:AL988,"Sim",Geral!AM$3:AM988,A44)+COUNTIFS(Geral!AL$3:AL988,"Sim",Geral!AN$3:AN988,A44)</f>
        <v>0</v>
      </c>
      <c r="Y44" s="53">
        <f>COUNTIFS(Geral!AZ$3:AZ988,"Sim",Geral!BA$3:BA988,A44)+COUNTIFS(Geral!AZ$3:AZ988,"Sim",Geral!BB$3:BB988,A44)</f>
        <v>0</v>
      </c>
      <c r="Z44" s="53">
        <f>COUNTIFS(Geral!AO$3:AO988,"Sim",Geral!AP$3:AP988,A44)+COUNTIFS(Geral!AO$3:AO988,"Sim",Geral!AQ$3:AQ988,A44)</f>
        <v>0</v>
      </c>
      <c r="AA44" s="54">
        <f>COUNTIFS(Geral!AR$3:AR988,"Sim",Geral!AS$3:AS988,A44)</f>
        <v>0</v>
      </c>
      <c r="AB44" s="54">
        <f>COUNTIFS(Geral!AX$3:AX988,"Sim",Geral!AY$3:AY988,A44)</f>
        <v>0</v>
      </c>
      <c r="AC44" s="55">
        <f>COUNTIFS(Geral!AT$3:AT988,"Sim",Geral!AU$3:AU988,A44)</f>
        <v>0</v>
      </c>
      <c r="AD44" s="55">
        <f>COUNTIFS(Geral!AV$3:AV988,"Sim",Geral!AW$3:AW988,A44)</f>
        <v>0</v>
      </c>
      <c r="AE44" s="54">
        <f>COUNTIFS(Geral!BC$3:BC988,"Sim",Geral!BD$3:BD988,A44)</f>
        <v>0</v>
      </c>
    </row>
    <row r="45" spans="1:31" ht="15.75" customHeight="1" x14ac:dyDescent="0.2">
      <c r="A45" s="46">
        <v>43</v>
      </c>
      <c r="B45" s="47">
        <f>COUNTIFS(Geral!R$3:R988,"Passe",Geral!A$3:A988,"Tigres",Geral!S$3:S988,A45)-G45</f>
        <v>0</v>
      </c>
      <c r="C45" s="47">
        <f>COUNTIFS(Geral!R$3:R988,"Passe",Geral!A$3:A988,"Tigres",Geral!S$3:S988,A45,Geral!X$3:X988,"Sim")</f>
        <v>0</v>
      </c>
      <c r="D45" s="47">
        <f t="shared" si="0"/>
        <v>0</v>
      </c>
      <c r="E45" s="47">
        <f>SUMIFS(Geral!S$1:S988,Geral!O$1:O988,"Passe",Geral!A$1:A988,"Tigres",Geral!P$1:P988,A45)</f>
        <v>0</v>
      </c>
      <c r="F45" s="47">
        <f>COUNTIFS(Geral!R$3:R988,"Passe",Geral!A$3:A988,"Tigres",Geral!S$3:S988,A45,Geral!V$3:V988,"Sim")</f>
        <v>0</v>
      </c>
      <c r="G45" s="47">
        <f>COUNTIFS(Geral!R$3:R988,"Passe",Geral!A$3:A988,"Tigres",Geral!S$3:S988,A45,Geral!W$3:W988,"Sim")</f>
        <v>0</v>
      </c>
      <c r="H45" s="48">
        <f>COUNTIFS(Geral!R$3:R988,"Sack",Geral!A$3:A988,"Tigres",Geral!S$3:S988,A45)</f>
        <v>0</v>
      </c>
      <c r="I45" s="48">
        <f>COUNTIFS(Geral!A$3:A988,"Tigres",Geral!Z$3:Z988,A45,Geral!Y$3:Y988,"Sim")</f>
        <v>0</v>
      </c>
      <c r="J45" s="48">
        <f>COUNTIFS(Geral!R$3:R988,"Passe",Geral!A$3:A988,"Tigres",Geral!T$3:T988,A45)</f>
        <v>0</v>
      </c>
      <c r="K45" s="47">
        <f t="shared" si="1"/>
        <v>0</v>
      </c>
      <c r="L45" s="47">
        <f>COUNTIFS(Geral!R$3:R988,"Passe",Geral!A$3:A988,"Tigres",Geral!T$3:T988,A45,Geral!X$3:X988,"Sim")</f>
        <v>0</v>
      </c>
      <c r="M45" s="47">
        <f>SUMIFS(Geral!U$3:U988,Geral!R$3:R988,"Passe",Geral!A$3:A988,"Tigres",Geral!T$3:T988,A45)</f>
        <v>0</v>
      </c>
      <c r="N45" s="47">
        <f>COUNTIFS(Geral!R$3:R988,"Passe",Geral!A$3:A988,"Tigres",Geral!T$3:T988,A45,Geral!V$3:V988,"Sim")</f>
        <v>0</v>
      </c>
      <c r="O45" s="47">
        <f>COUNTIFS(Geral!R$3:R988,"Corrida",Geral!A$3:A988,"Tigres",Geral!T$3:T988,A45)</f>
        <v>0</v>
      </c>
      <c r="P45" s="47">
        <f>SUMIFS(Geral!U$3:U988,Geral!R$3:R988,"Corrida",Geral!A$3:A988,"Tigres",Geral!T$3:T988,A45)</f>
        <v>0</v>
      </c>
      <c r="Q45" s="47">
        <f>COUNTIFS(Geral!R$3:R988,"Corrida",Geral!A$3:A988,"Tigres",Geral!T$3:T988,A45,Geral!V$3:V988,"Sim")</f>
        <v>0</v>
      </c>
      <c r="R45" s="49"/>
      <c r="S45" s="49"/>
      <c r="T45" s="50"/>
      <c r="U45" s="50"/>
      <c r="V45" s="51">
        <f>COUNTIFS(Geral!R$3:R988,"Punt",Geral!A$3:A988,"Tigres",Geral!T$3:T988,A45)</f>
        <v>0</v>
      </c>
      <c r="W45" s="52">
        <f>SUMIFS(Geral!U$3:U988,Geral!R$3:R988,"Punt",Geral!A$3:A988,"Tigres",Geral!T$3:T988,A45)</f>
        <v>0</v>
      </c>
      <c r="X45" s="53">
        <f>COUNTIFS(Geral!AL$3:AL988,"Sim",Geral!AM$3:AM988,A45)+COUNTIFS(Geral!AL$3:AL988,"Sim",Geral!AN$3:AN988,A45)</f>
        <v>0</v>
      </c>
      <c r="Y45" s="53">
        <f>COUNTIFS(Geral!AZ$3:AZ988,"Sim",Geral!BA$3:BA988,A45)+COUNTIFS(Geral!AZ$3:AZ988,"Sim",Geral!BB$3:BB988,A45)</f>
        <v>0</v>
      </c>
      <c r="Z45" s="53">
        <f>COUNTIFS(Geral!AO$3:AO988,"Sim",Geral!AP$3:AP988,A45)+COUNTIFS(Geral!AO$3:AO988,"Sim",Geral!AQ$3:AQ988,A45)</f>
        <v>0</v>
      </c>
      <c r="AA45" s="54">
        <f>COUNTIFS(Geral!AR$3:AR988,"Sim",Geral!AS$3:AS988,A45)</f>
        <v>0</v>
      </c>
      <c r="AB45" s="54">
        <f>COUNTIFS(Geral!AX$3:AX988,"Sim",Geral!AY$3:AY988,A45)</f>
        <v>0</v>
      </c>
      <c r="AC45" s="55">
        <f>COUNTIFS(Geral!AT$3:AT988,"Sim",Geral!AU$3:AU988,A45)</f>
        <v>0</v>
      </c>
      <c r="AD45" s="55">
        <f>COUNTIFS(Geral!AV$3:AV988,"Sim",Geral!AW$3:AW988,A45)</f>
        <v>0</v>
      </c>
      <c r="AE45" s="54">
        <f>COUNTIFS(Geral!BC$3:BC988,"Sim",Geral!BD$3:BD988,A45)</f>
        <v>0</v>
      </c>
    </row>
    <row r="46" spans="1:31" ht="15.75" customHeight="1" x14ac:dyDescent="0.2">
      <c r="A46" s="46">
        <v>44</v>
      </c>
      <c r="B46" s="47">
        <f>COUNTIFS(Geral!R$3:R988,"Passe",Geral!A$3:A988,"Tigres",Geral!S$3:S988,A46)-G46</f>
        <v>0</v>
      </c>
      <c r="C46" s="47">
        <f>COUNTIFS(Geral!R$3:R988,"Passe",Geral!A$3:A988,"Tigres",Geral!S$3:S988,A46,Geral!X$3:X988,"Sim")</f>
        <v>0</v>
      </c>
      <c r="D46" s="47">
        <f t="shared" si="0"/>
        <v>0</v>
      </c>
      <c r="E46" s="47">
        <f>SUMIFS(Geral!S$1:S988,Geral!O$1:O988,"Passe",Geral!A$1:A988,"Tigres",Geral!P$1:P988,A46)</f>
        <v>0</v>
      </c>
      <c r="F46" s="47">
        <f>COUNTIFS(Geral!R$3:R988,"Passe",Geral!A$3:A988,"Tigres",Geral!S$3:S988,A46,Geral!V$3:V988,"Sim")</f>
        <v>0</v>
      </c>
      <c r="G46" s="47">
        <f>COUNTIFS(Geral!R$3:R988,"Passe",Geral!A$3:A988,"Tigres",Geral!S$3:S988,A46,Geral!W$3:W988,"Sim")</f>
        <v>0</v>
      </c>
      <c r="H46" s="48">
        <f>COUNTIFS(Geral!R$3:R988,"Sack",Geral!A$3:A988,"Tigres",Geral!S$3:S988,A46)</f>
        <v>0</v>
      </c>
      <c r="I46" s="48">
        <f>COUNTIFS(Geral!A$3:A988,"Tigres",Geral!Z$3:Z988,A46,Geral!Y$3:Y988,"Sim")</f>
        <v>0</v>
      </c>
      <c r="J46" s="48">
        <f>COUNTIFS(Geral!R$3:R988,"Passe",Geral!A$3:A988,"Tigres",Geral!T$3:T988,A46)</f>
        <v>0</v>
      </c>
      <c r="K46" s="47">
        <f t="shared" si="1"/>
        <v>0</v>
      </c>
      <c r="L46" s="47">
        <f>COUNTIFS(Geral!R$3:R988,"Passe",Geral!A$3:A988,"Tigres",Geral!T$3:T988,A46,Geral!X$3:X988,"Sim")</f>
        <v>0</v>
      </c>
      <c r="M46" s="47">
        <f>SUMIFS(Geral!U$3:U988,Geral!R$3:R988,"Passe",Geral!A$3:A988,"Tigres",Geral!T$3:T988,A46)</f>
        <v>0</v>
      </c>
      <c r="N46" s="47">
        <f>COUNTIFS(Geral!R$3:R988,"Passe",Geral!A$3:A988,"Tigres",Geral!T$3:T988,A46,Geral!V$3:V988,"Sim")</f>
        <v>0</v>
      </c>
      <c r="O46" s="47">
        <f>COUNTIFS(Geral!R$3:R988,"Corrida",Geral!A$3:A988,"Tigres",Geral!T$3:T988,A46)</f>
        <v>0</v>
      </c>
      <c r="P46" s="47">
        <f>SUMIFS(Geral!U$3:U988,Geral!R$3:R988,"Corrida",Geral!A$3:A988,"Tigres",Geral!T$3:T988,A46)</f>
        <v>0</v>
      </c>
      <c r="Q46" s="47">
        <f>COUNTIFS(Geral!R$3:R988,"Corrida",Geral!A$3:A988,"Tigres",Geral!T$3:T988,A46,Geral!V$3:V988,"Sim")</f>
        <v>0</v>
      </c>
      <c r="R46" s="49"/>
      <c r="S46" s="49"/>
      <c r="T46" s="50"/>
      <c r="U46" s="50"/>
      <c r="V46" s="51">
        <f>COUNTIFS(Geral!R$3:R988,"Punt",Geral!A$3:A988,"Tigres",Geral!T$3:T988,A46)</f>
        <v>0</v>
      </c>
      <c r="W46" s="52">
        <f>SUMIFS(Geral!U$3:U988,Geral!R$3:R988,"Punt",Geral!A$3:A988,"Tigres",Geral!T$3:T988,A46)</f>
        <v>0</v>
      </c>
      <c r="X46" s="53">
        <f>COUNTIFS(Geral!AL$3:AL988,"Sim",Geral!AM$3:AM988,A46)+COUNTIFS(Geral!AL$3:AL988,"Sim",Geral!AN$3:AN988,A46)</f>
        <v>0</v>
      </c>
      <c r="Y46" s="53">
        <f>COUNTIFS(Geral!AZ$3:AZ988,"Sim",Geral!BA$3:BA988,A46)+COUNTIFS(Geral!AZ$3:AZ988,"Sim",Geral!BB$3:BB988,A46)</f>
        <v>0</v>
      </c>
      <c r="Z46" s="53">
        <f>COUNTIFS(Geral!AO$3:AO988,"Sim",Geral!AP$3:AP988,A46)+COUNTIFS(Geral!AO$3:AO988,"Sim",Geral!AQ$3:AQ988,A46)</f>
        <v>0</v>
      </c>
      <c r="AA46" s="54">
        <f>COUNTIFS(Geral!AR$3:AR988,"Sim",Geral!AS$3:AS988,A46)</f>
        <v>0</v>
      </c>
      <c r="AB46" s="54">
        <f>COUNTIFS(Geral!AX$3:AX988,"Sim",Geral!AY$3:AY988,A46)</f>
        <v>0</v>
      </c>
      <c r="AC46" s="55">
        <f>COUNTIFS(Geral!AT$3:AT988,"Sim",Geral!AU$3:AU988,A46)</f>
        <v>0</v>
      </c>
      <c r="AD46" s="55">
        <f>COUNTIFS(Geral!AV$3:AV988,"Sim",Geral!AW$3:AW988,A46)</f>
        <v>0</v>
      </c>
      <c r="AE46" s="54">
        <f>COUNTIFS(Geral!BC$3:BC988,"Sim",Geral!BD$3:BD988,A46)</f>
        <v>0</v>
      </c>
    </row>
    <row r="47" spans="1:31" ht="15.75" customHeight="1" x14ac:dyDescent="0.2">
      <c r="A47" s="46">
        <v>45</v>
      </c>
      <c r="B47" s="47">
        <f>COUNTIFS(Geral!R$3:R988,"Passe",Geral!A$3:A988,"Tigres",Geral!S$3:S988,A47)-G47</f>
        <v>0</v>
      </c>
      <c r="C47" s="47">
        <f>COUNTIFS(Geral!R$3:R988,"Passe",Geral!A$3:A988,"Tigres",Geral!S$3:S988,A47,Geral!X$3:X988,"Sim")</f>
        <v>0</v>
      </c>
      <c r="D47" s="47">
        <f t="shared" si="0"/>
        <v>0</v>
      </c>
      <c r="E47" s="47">
        <f>SUMIFS(Geral!S$1:S988,Geral!O$1:O988,"Passe",Geral!A$1:A988,"Tigres",Geral!P$1:P988,A47)</f>
        <v>0</v>
      </c>
      <c r="F47" s="47">
        <f>COUNTIFS(Geral!R$3:R988,"Passe",Geral!A$3:A988,"Tigres",Geral!S$3:S988,A47,Geral!V$3:V988,"Sim")</f>
        <v>0</v>
      </c>
      <c r="G47" s="47">
        <f>COUNTIFS(Geral!R$3:R988,"Passe",Geral!A$3:A988,"Tigres",Geral!S$3:S988,A47,Geral!W$3:W988,"Sim")</f>
        <v>0</v>
      </c>
      <c r="H47" s="48">
        <f>COUNTIFS(Geral!R$3:R988,"Sack",Geral!A$3:A988,"Tigres",Geral!S$3:S988,A47)</f>
        <v>0</v>
      </c>
      <c r="I47" s="48">
        <f>COUNTIFS(Geral!A$3:A988,"Tigres",Geral!Z$3:Z988,A47,Geral!Y$3:Y988,"Sim")</f>
        <v>0</v>
      </c>
      <c r="J47" s="48">
        <f>COUNTIFS(Geral!R$3:R988,"Passe",Geral!A$3:A988,"Tigres",Geral!T$3:T988,A47)</f>
        <v>0</v>
      </c>
      <c r="K47" s="47">
        <f t="shared" si="1"/>
        <v>0</v>
      </c>
      <c r="L47" s="47">
        <f>COUNTIFS(Geral!R$3:R988,"Passe",Geral!A$3:A988,"Tigres",Geral!T$3:T988,A47,Geral!X$3:X988,"Sim")</f>
        <v>0</v>
      </c>
      <c r="M47" s="47">
        <f>SUMIFS(Geral!U$3:U988,Geral!R$3:R988,"Passe",Geral!A$3:A988,"Tigres",Geral!T$3:T988,A47)</f>
        <v>0</v>
      </c>
      <c r="N47" s="47">
        <f>COUNTIFS(Geral!R$3:R988,"Passe",Geral!A$3:A988,"Tigres",Geral!T$3:T988,A47,Geral!V$3:V988,"Sim")</f>
        <v>0</v>
      </c>
      <c r="O47" s="47">
        <f>COUNTIFS(Geral!R$3:R988,"Corrida",Geral!A$3:A988,"Tigres",Geral!T$3:T988,A47)</f>
        <v>0</v>
      </c>
      <c r="P47" s="47">
        <f>SUMIFS(Geral!U$3:U988,Geral!R$3:R988,"Corrida",Geral!A$3:A988,"Tigres",Geral!T$3:T988,A47)</f>
        <v>0</v>
      </c>
      <c r="Q47" s="47">
        <f>COUNTIFS(Geral!R$3:R988,"Corrida",Geral!A$3:A988,"Tigres",Geral!T$3:T988,A47,Geral!V$3:V988,"Sim")</f>
        <v>0</v>
      </c>
      <c r="R47" s="49"/>
      <c r="S47" s="49"/>
      <c r="T47" s="50"/>
      <c r="U47" s="50"/>
      <c r="V47" s="51">
        <f>COUNTIFS(Geral!R$3:R988,"Punt",Geral!A$3:A988,"Tigres",Geral!T$3:T988,A47)</f>
        <v>0</v>
      </c>
      <c r="W47" s="52">
        <f>SUMIFS(Geral!U$3:U988,Geral!R$3:R988,"Punt",Geral!A$3:A988,"Tigres",Geral!T$3:T988,A47)</f>
        <v>0</v>
      </c>
      <c r="X47" s="53">
        <f>COUNTIFS(Geral!AL$3:AL988,"Sim",Geral!AM$3:AM988,A47)+COUNTIFS(Geral!AL$3:AL988,"Sim",Geral!AN$3:AN988,A47)</f>
        <v>0</v>
      </c>
      <c r="Y47" s="53">
        <f>COUNTIFS(Geral!AZ$3:AZ988,"Sim",Geral!BA$3:BA988,A47)+COUNTIFS(Geral!AZ$3:AZ988,"Sim",Geral!BB$3:BB988,A47)</f>
        <v>0</v>
      </c>
      <c r="Z47" s="53">
        <f>COUNTIFS(Geral!AO$3:AO988,"Sim",Geral!AP$3:AP988,A47)+COUNTIFS(Geral!AO$3:AO988,"Sim",Geral!AQ$3:AQ988,A47)</f>
        <v>0</v>
      </c>
      <c r="AA47" s="54">
        <f>COUNTIFS(Geral!AR$3:AR988,"Sim",Geral!AS$3:AS988,A47)</f>
        <v>0</v>
      </c>
      <c r="AB47" s="54">
        <f>COUNTIFS(Geral!AX$3:AX988,"Sim",Geral!AY$3:AY988,A47)</f>
        <v>0</v>
      </c>
      <c r="AC47" s="55">
        <f>COUNTIFS(Geral!AT$3:AT988,"Sim",Geral!AU$3:AU988,A47)</f>
        <v>0</v>
      </c>
      <c r="AD47" s="55">
        <f>COUNTIFS(Geral!AV$3:AV988,"Sim",Geral!AW$3:AW988,A47)</f>
        <v>0</v>
      </c>
      <c r="AE47" s="54">
        <f>COUNTIFS(Geral!BC$3:BC988,"Sim",Geral!BD$3:BD988,A47)</f>
        <v>0</v>
      </c>
    </row>
    <row r="48" spans="1:31" ht="15.75" customHeight="1" x14ac:dyDescent="0.2">
      <c r="A48" s="46">
        <v>46</v>
      </c>
      <c r="B48" s="47">
        <f>COUNTIFS(Geral!R$3:R988,"Passe",Geral!A$3:A988,"Tigres",Geral!S$3:S988,A48)-G48</f>
        <v>0</v>
      </c>
      <c r="C48" s="47">
        <f>COUNTIFS(Geral!R$3:R988,"Passe",Geral!A$3:A988,"Tigres",Geral!S$3:S988,A48,Geral!X$3:X988,"Sim")</f>
        <v>0</v>
      </c>
      <c r="D48" s="47">
        <f t="shared" si="0"/>
        <v>0</v>
      </c>
      <c r="E48" s="47">
        <f>SUMIFS(Geral!S$1:S988,Geral!O$1:O988,"Passe",Geral!A$1:A988,"Tigres",Geral!P$1:P988,A48)</f>
        <v>0</v>
      </c>
      <c r="F48" s="47">
        <f>COUNTIFS(Geral!R$3:R988,"Passe",Geral!A$3:A988,"Tigres",Geral!S$3:S988,A48,Geral!V$3:V988,"Sim")</f>
        <v>0</v>
      </c>
      <c r="G48" s="47">
        <f>COUNTIFS(Geral!R$3:R988,"Passe",Geral!A$3:A988,"Tigres",Geral!S$3:S988,A48,Geral!W$3:W988,"Sim")</f>
        <v>0</v>
      </c>
      <c r="H48" s="48">
        <f>COUNTIFS(Geral!R$3:R988,"Sack",Geral!A$3:A988,"Tigres",Geral!S$3:S988,A48)</f>
        <v>0</v>
      </c>
      <c r="I48" s="48">
        <f>COUNTIFS(Geral!A$3:A988,"Tigres",Geral!Z$3:Z988,A48,Geral!Y$3:Y988,"Sim")</f>
        <v>0</v>
      </c>
      <c r="J48" s="48">
        <f>COUNTIFS(Geral!R$3:R988,"Passe",Geral!A$3:A988,"Tigres",Geral!T$3:T988,A48)</f>
        <v>0</v>
      </c>
      <c r="K48" s="47">
        <f t="shared" si="1"/>
        <v>0</v>
      </c>
      <c r="L48" s="47">
        <f>COUNTIFS(Geral!R$3:R988,"Passe",Geral!A$3:A988,"Tigres",Geral!T$3:T988,A48,Geral!X$3:X988,"Sim")</f>
        <v>0</v>
      </c>
      <c r="M48" s="47">
        <f>SUMIFS(Geral!U$3:U988,Geral!R$3:R988,"Passe",Geral!A$3:A988,"Tigres",Geral!T$3:T988,A48)</f>
        <v>0</v>
      </c>
      <c r="N48" s="47">
        <f>COUNTIFS(Geral!R$3:R988,"Passe",Geral!A$3:A988,"Tigres",Geral!T$3:T988,A48,Geral!V$3:V988,"Sim")</f>
        <v>0</v>
      </c>
      <c r="O48" s="47">
        <f>COUNTIFS(Geral!R$3:R988,"Corrida",Geral!A$3:A988,"Tigres",Geral!T$3:T988,A48)</f>
        <v>0</v>
      </c>
      <c r="P48" s="47">
        <f>SUMIFS(Geral!U$3:U988,Geral!R$3:R988,"Corrida",Geral!A$3:A988,"Tigres",Geral!T$3:T988,A48)</f>
        <v>0</v>
      </c>
      <c r="Q48" s="47">
        <f>COUNTIFS(Geral!R$3:R988,"Corrida",Geral!A$3:A988,"Tigres",Geral!T$3:T988,A48,Geral!V$3:V988,"Sim")</f>
        <v>0</v>
      </c>
      <c r="R48" s="49"/>
      <c r="S48" s="49"/>
      <c r="T48" s="50"/>
      <c r="U48" s="50"/>
      <c r="V48" s="51">
        <f>COUNTIFS(Geral!R$3:R988,"Punt",Geral!A$3:A988,"Tigres",Geral!T$3:T988,A48)</f>
        <v>0</v>
      </c>
      <c r="W48" s="52">
        <f>SUMIFS(Geral!U$3:U988,Geral!R$3:R988,"Punt",Geral!A$3:A988,"Tigres",Geral!T$3:T988,A48)</f>
        <v>0</v>
      </c>
      <c r="X48" s="53">
        <f>COUNTIFS(Geral!AL$3:AL988,"Sim",Geral!AM$3:AM988,A48)+COUNTIFS(Geral!AL$3:AL988,"Sim",Geral!AN$3:AN988,A48)</f>
        <v>0</v>
      </c>
      <c r="Y48" s="53">
        <f>COUNTIFS(Geral!AZ$3:AZ988,"Sim",Geral!BA$3:BA988,A48)+COUNTIFS(Geral!AZ$3:AZ988,"Sim",Geral!BB$3:BB988,A48)</f>
        <v>0</v>
      </c>
      <c r="Z48" s="53">
        <f>COUNTIFS(Geral!AO$3:AO988,"Sim",Geral!AP$3:AP988,A48)+COUNTIFS(Geral!AO$3:AO988,"Sim",Geral!AQ$3:AQ988,A48)</f>
        <v>0</v>
      </c>
      <c r="AA48" s="54">
        <f>COUNTIFS(Geral!AR$3:AR988,"Sim",Geral!AS$3:AS988,A48)</f>
        <v>0</v>
      </c>
      <c r="AB48" s="54">
        <f>COUNTIFS(Geral!AX$3:AX988,"Sim",Geral!AY$3:AY988,A48)</f>
        <v>0</v>
      </c>
      <c r="AC48" s="55">
        <f>COUNTIFS(Geral!AT$3:AT988,"Sim",Geral!AU$3:AU988,A48)</f>
        <v>0</v>
      </c>
      <c r="AD48" s="55">
        <f>COUNTIFS(Geral!AV$3:AV988,"Sim",Geral!AW$3:AW988,A48)</f>
        <v>0</v>
      </c>
      <c r="AE48" s="54">
        <f>COUNTIFS(Geral!BC$3:BC988,"Sim",Geral!BD$3:BD988,A48)</f>
        <v>0</v>
      </c>
    </row>
    <row r="49" spans="1:31" ht="15.75" customHeight="1" x14ac:dyDescent="0.2">
      <c r="A49" s="46">
        <v>47</v>
      </c>
      <c r="B49" s="47">
        <f>COUNTIFS(Geral!R$3:R988,"Passe",Geral!A$3:A988,"Tigres",Geral!S$3:S988,A49)-G49</f>
        <v>0</v>
      </c>
      <c r="C49" s="47">
        <f>COUNTIFS(Geral!R$3:R988,"Passe",Geral!A$3:A988,"Tigres",Geral!S$3:S988,A49,Geral!X$3:X988,"Sim")</f>
        <v>0</v>
      </c>
      <c r="D49" s="47">
        <f t="shared" si="0"/>
        <v>0</v>
      </c>
      <c r="E49" s="47">
        <f>SUMIFS(Geral!S$1:S988,Geral!O$1:O988,"Passe",Geral!A$1:A988,"Tigres",Geral!P$1:P988,A49)</f>
        <v>0</v>
      </c>
      <c r="F49" s="47">
        <f>COUNTIFS(Geral!R$3:R988,"Passe",Geral!A$3:A988,"Tigres",Geral!S$3:S988,A49,Geral!V$3:V988,"Sim")</f>
        <v>0</v>
      </c>
      <c r="G49" s="47">
        <f>COUNTIFS(Geral!R$3:R988,"Passe",Geral!A$3:A988,"Tigres",Geral!S$3:S988,A49,Geral!W$3:W988,"Sim")</f>
        <v>0</v>
      </c>
      <c r="H49" s="48">
        <f>COUNTIFS(Geral!R$3:R988,"Sack",Geral!A$3:A988,"Tigres",Geral!S$3:S988,A49)</f>
        <v>0</v>
      </c>
      <c r="I49" s="48">
        <f>COUNTIFS(Geral!A$3:A988,"Tigres",Geral!Z$3:Z988,A49,Geral!Y$3:Y988,"Sim")</f>
        <v>0</v>
      </c>
      <c r="J49" s="48">
        <f>COUNTIFS(Geral!R$3:R988,"Passe",Geral!A$3:A988,"Tigres",Geral!T$3:T988,A49)</f>
        <v>0</v>
      </c>
      <c r="K49" s="47">
        <f t="shared" si="1"/>
        <v>0</v>
      </c>
      <c r="L49" s="47">
        <f>COUNTIFS(Geral!R$3:R988,"Passe",Geral!A$3:A988,"Tigres",Geral!T$3:T988,A49,Geral!X$3:X988,"Sim")</f>
        <v>0</v>
      </c>
      <c r="M49" s="47">
        <f>SUMIFS(Geral!U$3:U988,Geral!R$3:R988,"Passe",Geral!A$3:A988,"Tigres",Geral!T$3:T988,A49)</f>
        <v>0</v>
      </c>
      <c r="N49" s="47">
        <f>COUNTIFS(Geral!R$3:R988,"Passe",Geral!A$3:A988,"Tigres",Geral!T$3:T988,A49,Geral!V$3:V988,"Sim")</f>
        <v>0</v>
      </c>
      <c r="O49" s="47">
        <f>COUNTIFS(Geral!R$3:R988,"Corrida",Geral!A$3:A988,"Tigres",Geral!T$3:T988,A49)</f>
        <v>0</v>
      </c>
      <c r="P49" s="47">
        <f>SUMIFS(Geral!U$3:U988,Geral!R$3:R988,"Corrida",Geral!A$3:A988,"Tigres",Geral!T$3:T988,A49)</f>
        <v>0</v>
      </c>
      <c r="Q49" s="47">
        <f>COUNTIFS(Geral!R$3:R988,"Corrida",Geral!A$3:A988,"Tigres",Geral!T$3:T988,A49,Geral!V$3:V988,"Sim")</f>
        <v>0</v>
      </c>
      <c r="R49" s="49"/>
      <c r="S49" s="49"/>
      <c r="T49" s="50"/>
      <c r="U49" s="50"/>
      <c r="V49" s="51">
        <f>COUNTIFS(Geral!R$3:R988,"Punt",Geral!A$3:A988,"Tigres",Geral!T$3:T988,A49)</f>
        <v>0</v>
      </c>
      <c r="W49" s="52">
        <f>SUMIFS(Geral!U$3:U988,Geral!R$3:R988,"Punt",Geral!A$3:A988,"Tigres",Geral!T$3:T988,A49)</f>
        <v>0</v>
      </c>
      <c r="X49" s="53">
        <f>COUNTIFS(Geral!AL$3:AL988,"Sim",Geral!AM$3:AM988,A49)+COUNTIFS(Geral!AL$3:AL988,"Sim",Geral!AN$3:AN988,A49)</f>
        <v>0</v>
      </c>
      <c r="Y49" s="53">
        <f>COUNTIFS(Geral!AZ$3:AZ988,"Sim",Geral!BA$3:BA988,A49)+COUNTIFS(Geral!AZ$3:AZ988,"Sim",Geral!BB$3:BB988,A49)</f>
        <v>0</v>
      </c>
      <c r="Z49" s="53">
        <f>COUNTIFS(Geral!AO$3:AO988,"Sim",Geral!AP$3:AP988,A49)+COUNTIFS(Geral!AO$3:AO988,"Sim",Geral!AQ$3:AQ988,A49)</f>
        <v>0</v>
      </c>
      <c r="AA49" s="54">
        <f>COUNTIFS(Geral!AR$3:AR988,"Sim",Geral!AS$3:AS988,A49)</f>
        <v>0</v>
      </c>
      <c r="AB49" s="54">
        <f>COUNTIFS(Geral!AX$3:AX988,"Sim",Geral!AY$3:AY988,A49)</f>
        <v>0</v>
      </c>
      <c r="AC49" s="55">
        <f>COUNTIFS(Geral!AT$3:AT988,"Sim",Geral!AU$3:AU988,A49)</f>
        <v>0</v>
      </c>
      <c r="AD49" s="55">
        <f>COUNTIFS(Geral!AV$3:AV988,"Sim",Geral!AW$3:AW988,A49)</f>
        <v>0</v>
      </c>
      <c r="AE49" s="54">
        <f>COUNTIFS(Geral!BC$3:BC988,"Sim",Geral!BD$3:BD988,A49)</f>
        <v>0</v>
      </c>
    </row>
    <row r="50" spans="1:31" ht="15.75" customHeight="1" x14ac:dyDescent="0.2">
      <c r="A50" s="46">
        <v>48</v>
      </c>
      <c r="B50" s="47">
        <f>COUNTIFS(Geral!R$3:R988,"Passe",Geral!A$3:A988,"Tigres",Geral!S$3:S988,A50)-G50</f>
        <v>0</v>
      </c>
      <c r="C50" s="47">
        <f>COUNTIFS(Geral!R$3:R988,"Passe",Geral!A$3:A988,"Tigres",Geral!S$3:S988,A50,Geral!X$3:X988,"Sim")</f>
        <v>0</v>
      </c>
      <c r="D50" s="47">
        <f t="shared" si="0"/>
        <v>0</v>
      </c>
      <c r="E50" s="47">
        <f>SUMIFS(Geral!S$1:S988,Geral!O$1:O988,"Passe",Geral!A$1:A988,"Tigres",Geral!P$1:P988,A50)</f>
        <v>0</v>
      </c>
      <c r="F50" s="47">
        <f>COUNTIFS(Geral!R$3:R988,"Passe",Geral!A$3:A988,"Tigres",Geral!S$3:S988,A50,Geral!V$3:V988,"Sim")</f>
        <v>0</v>
      </c>
      <c r="G50" s="47">
        <f>COUNTIFS(Geral!R$3:R988,"Passe",Geral!A$3:A988,"Tigres",Geral!S$3:S988,A50,Geral!W$3:W988,"Sim")</f>
        <v>0</v>
      </c>
      <c r="H50" s="48">
        <f>COUNTIFS(Geral!R$3:R988,"Sack",Geral!A$3:A988,"Tigres",Geral!S$3:S988,A50)</f>
        <v>0</v>
      </c>
      <c r="I50" s="48">
        <f>COUNTIFS(Geral!A$3:A988,"Tigres",Geral!Z$3:Z988,A50,Geral!Y$3:Y988,"Sim")</f>
        <v>0</v>
      </c>
      <c r="J50" s="48">
        <f>COUNTIFS(Geral!R$3:R988,"Passe",Geral!A$3:A988,"Tigres",Geral!T$3:T988,A50)</f>
        <v>0</v>
      </c>
      <c r="K50" s="47">
        <f t="shared" si="1"/>
        <v>0</v>
      </c>
      <c r="L50" s="47">
        <f>COUNTIFS(Geral!R$3:R988,"Passe",Geral!A$3:A988,"Tigres",Geral!T$3:T988,A50,Geral!X$3:X988,"Sim")</f>
        <v>0</v>
      </c>
      <c r="M50" s="47">
        <f>SUMIFS(Geral!U$3:U988,Geral!R$3:R988,"Passe",Geral!A$3:A988,"Tigres",Geral!T$3:T988,A50)</f>
        <v>0</v>
      </c>
      <c r="N50" s="47">
        <f>COUNTIFS(Geral!R$3:R988,"Passe",Geral!A$3:A988,"Tigres",Geral!T$3:T988,A50,Geral!V$3:V988,"Sim")</f>
        <v>0</v>
      </c>
      <c r="O50" s="47">
        <f>COUNTIFS(Geral!R$3:R988,"Corrida",Geral!A$3:A988,"Tigres",Geral!T$3:T988,A50)</f>
        <v>0</v>
      </c>
      <c r="P50" s="47">
        <f>SUMIFS(Geral!U$3:U988,Geral!R$3:R988,"Corrida",Geral!A$3:A988,"Tigres",Geral!T$3:T988,A50)</f>
        <v>0</v>
      </c>
      <c r="Q50" s="47">
        <f>COUNTIFS(Geral!R$3:R988,"Corrida",Geral!A$3:A988,"Tigres",Geral!T$3:T988,A50,Geral!V$3:V988,"Sim")</f>
        <v>0</v>
      </c>
      <c r="R50" s="49"/>
      <c r="S50" s="49"/>
      <c r="T50" s="50"/>
      <c r="U50" s="50"/>
      <c r="V50" s="51">
        <f>COUNTIFS(Geral!R$3:R988,"Punt",Geral!A$3:A988,"Tigres",Geral!T$3:T988,A50)</f>
        <v>0</v>
      </c>
      <c r="W50" s="52">
        <f>SUMIFS(Geral!U$3:U988,Geral!R$3:R988,"Punt",Geral!A$3:A988,"Tigres",Geral!T$3:T988,A50)</f>
        <v>0</v>
      </c>
      <c r="X50" s="53">
        <f>COUNTIFS(Geral!AL$3:AL988,"Sim",Geral!AM$3:AM988,A50)+COUNTIFS(Geral!AL$3:AL988,"Sim",Geral!AN$3:AN988,A50)</f>
        <v>0</v>
      </c>
      <c r="Y50" s="53">
        <f>COUNTIFS(Geral!AZ$3:AZ988,"Sim",Geral!BA$3:BA988,A50)+COUNTIFS(Geral!AZ$3:AZ988,"Sim",Geral!BB$3:BB988,A50)</f>
        <v>0</v>
      </c>
      <c r="Z50" s="53">
        <f>COUNTIFS(Geral!AO$3:AO988,"Sim",Geral!AP$3:AP988,A50)+COUNTIFS(Geral!AO$3:AO988,"Sim",Geral!AQ$3:AQ988,A50)</f>
        <v>0</v>
      </c>
      <c r="AA50" s="54">
        <f>COUNTIFS(Geral!AR$3:AR988,"Sim",Geral!AS$3:AS988,A50)</f>
        <v>0</v>
      </c>
      <c r="AB50" s="54">
        <f>COUNTIFS(Geral!AX$3:AX988,"Sim",Geral!AY$3:AY988,A50)</f>
        <v>0</v>
      </c>
      <c r="AC50" s="55">
        <f>COUNTIFS(Geral!AT$3:AT988,"Sim",Geral!AU$3:AU988,A50)</f>
        <v>0</v>
      </c>
      <c r="AD50" s="55">
        <f>COUNTIFS(Geral!AV$3:AV988,"Sim",Geral!AW$3:AW988,A50)</f>
        <v>0</v>
      </c>
      <c r="AE50" s="54">
        <f>COUNTIFS(Geral!BC$3:BC988,"Sim",Geral!BD$3:BD988,A50)</f>
        <v>0</v>
      </c>
    </row>
    <row r="51" spans="1:31" ht="15.75" customHeight="1" x14ac:dyDescent="0.2">
      <c r="A51" s="46">
        <v>49</v>
      </c>
      <c r="B51" s="47">
        <f>COUNTIFS(Geral!R$3:R988,"Passe",Geral!A$3:A988,"Tigres",Geral!S$3:S988,A51)-G51</f>
        <v>0</v>
      </c>
      <c r="C51" s="47">
        <f>COUNTIFS(Geral!R$3:R988,"Passe",Geral!A$3:A988,"Tigres",Geral!S$3:S988,A51,Geral!X$3:X988,"Sim")</f>
        <v>0</v>
      </c>
      <c r="D51" s="47">
        <f t="shared" si="0"/>
        <v>0</v>
      </c>
      <c r="E51" s="47">
        <f>SUMIFS(Geral!S$1:S988,Geral!O$1:O988,"Passe",Geral!A$1:A988,"Tigres",Geral!P$1:P988,A51)</f>
        <v>0</v>
      </c>
      <c r="F51" s="47">
        <f>COUNTIFS(Geral!R$3:R988,"Passe",Geral!A$3:A988,"Tigres",Geral!S$3:S988,A51,Geral!V$3:V988,"Sim")</f>
        <v>0</v>
      </c>
      <c r="G51" s="47">
        <f>COUNTIFS(Geral!R$3:R988,"Passe",Geral!A$3:A988,"Tigres",Geral!S$3:S988,A51,Geral!W$3:W988,"Sim")</f>
        <v>0</v>
      </c>
      <c r="H51" s="48">
        <f>COUNTIFS(Geral!R$3:R988,"Sack",Geral!A$3:A988,"Tigres",Geral!S$3:S988,A51)</f>
        <v>0</v>
      </c>
      <c r="I51" s="48">
        <f>COUNTIFS(Geral!A$3:A988,"Tigres",Geral!Z$3:Z988,A51,Geral!Y$3:Y988,"Sim")</f>
        <v>0</v>
      </c>
      <c r="J51" s="48">
        <f>COUNTIFS(Geral!R$3:R988,"Passe",Geral!A$3:A988,"Tigres",Geral!T$3:T988,A51)</f>
        <v>0</v>
      </c>
      <c r="K51" s="47">
        <f t="shared" si="1"/>
        <v>0</v>
      </c>
      <c r="L51" s="47">
        <f>COUNTIFS(Geral!R$3:R988,"Passe",Geral!A$3:A988,"Tigres",Geral!T$3:T988,A51,Geral!X$3:X988,"Sim")</f>
        <v>0</v>
      </c>
      <c r="M51" s="47">
        <f>SUMIFS(Geral!U$3:U988,Geral!R$3:R988,"Passe",Geral!A$3:A988,"Tigres",Geral!T$3:T988,A51)</f>
        <v>0</v>
      </c>
      <c r="N51" s="47">
        <f>COUNTIFS(Geral!R$3:R988,"Passe",Geral!A$3:A988,"Tigres",Geral!T$3:T988,A51,Geral!V$3:V988,"Sim")</f>
        <v>0</v>
      </c>
      <c r="O51" s="47">
        <f>COUNTIFS(Geral!R$3:R988,"Corrida",Geral!A$3:A988,"Tigres",Geral!T$3:T988,A51)</f>
        <v>0</v>
      </c>
      <c r="P51" s="47">
        <f>SUMIFS(Geral!U$3:U988,Geral!R$3:R988,"Corrida",Geral!A$3:A988,"Tigres",Geral!T$3:T988,A51)</f>
        <v>0</v>
      </c>
      <c r="Q51" s="47">
        <f>COUNTIFS(Geral!R$3:R988,"Corrida",Geral!A$3:A988,"Tigres",Geral!T$3:T988,A51,Geral!V$3:V988,"Sim")</f>
        <v>0</v>
      </c>
      <c r="R51" s="49"/>
      <c r="S51" s="49"/>
      <c r="T51" s="50"/>
      <c r="U51" s="50"/>
      <c r="V51" s="51">
        <f>COUNTIFS(Geral!R$3:R988,"Punt",Geral!A$3:A988,"Tigres",Geral!T$3:T988,A51)</f>
        <v>0</v>
      </c>
      <c r="W51" s="52">
        <f>SUMIFS(Geral!U$3:U988,Geral!R$3:R988,"Punt",Geral!A$3:A988,"Tigres",Geral!T$3:T988,A51)</f>
        <v>0</v>
      </c>
      <c r="X51" s="53">
        <f>COUNTIFS(Geral!AL$3:AL988,"Sim",Geral!AM$3:AM988,A51)+COUNTIFS(Geral!AL$3:AL988,"Sim",Geral!AN$3:AN988,A51)</f>
        <v>0</v>
      </c>
      <c r="Y51" s="53">
        <f>COUNTIFS(Geral!AZ$3:AZ988,"Sim",Geral!BA$3:BA988,A51)+COUNTIFS(Geral!AZ$3:AZ988,"Sim",Geral!BB$3:BB988,A51)</f>
        <v>0</v>
      </c>
      <c r="Z51" s="53">
        <f>COUNTIFS(Geral!AO$3:AO988,"Sim",Geral!AP$3:AP988,A51)+COUNTIFS(Geral!AO$3:AO988,"Sim",Geral!AQ$3:AQ988,A51)</f>
        <v>0</v>
      </c>
      <c r="AA51" s="54">
        <f>COUNTIFS(Geral!AR$3:AR988,"Sim",Geral!AS$3:AS988,A51)</f>
        <v>0</v>
      </c>
      <c r="AB51" s="54">
        <f>COUNTIFS(Geral!AX$3:AX988,"Sim",Geral!AY$3:AY988,A51)</f>
        <v>0</v>
      </c>
      <c r="AC51" s="55">
        <f>COUNTIFS(Geral!AT$3:AT988,"Sim",Geral!AU$3:AU988,A51)</f>
        <v>0</v>
      </c>
      <c r="AD51" s="55">
        <f>COUNTIFS(Geral!AV$3:AV988,"Sim",Geral!AW$3:AW988,A51)</f>
        <v>0</v>
      </c>
      <c r="AE51" s="54">
        <f>COUNTIFS(Geral!BC$3:BC988,"Sim",Geral!BD$3:BD988,A51)</f>
        <v>0</v>
      </c>
    </row>
    <row r="52" spans="1:31" ht="15.75" customHeight="1" x14ac:dyDescent="0.2">
      <c r="A52" s="46">
        <v>50</v>
      </c>
      <c r="B52" s="47">
        <f>COUNTIFS(Geral!R$3:R988,"Passe",Geral!A$3:A988,"Tigres",Geral!S$3:S988,A52)-G52</f>
        <v>0</v>
      </c>
      <c r="C52" s="47">
        <f>COUNTIFS(Geral!R$3:R988,"Passe",Geral!A$3:A988,"Tigres",Geral!S$3:S988,A52,Geral!X$3:X988,"Sim")</f>
        <v>0</v>
      </c>
      <c r="D52" s="47">
        <f t="shared" si="0"/>
        <v>0</v>
      </c>
      <c r="E52" s="47">
        <f>SUMIFS(Geral!S$1:S988,Geral!O$1:O988,"Passe",Geral!A$1:A988,"Tigres",Geral!P$1:P988,A52)</f>
        <v>0</v>
      </c>
      <c r="F52" s="47">
        <f>COUNTIFS(Geral!R$3:R988,"Passe",Geral!A$3:A988,"Tigres",Geral!S$3:S988,A52,Geral!V$3:V988,"Sim")</f>
        <v>0</v>
      </c>
      <c r="G52" s="47">
        <f>COUNTIFS(Geral!R$3:R988,"Passe",Geral!A$3:A988,"Tigres",Geral!S$3:S988,A52,Geral!W$3:W988,"Sim")</f>
        <v>0</v>
      </c>
      <c r="H52" s="48">
        <f>COUNTIFS(Geral!R$3:R988,"Sack",Geral!A$3:A988,"Tigres",Geral!S$3:S988,A52)</f>
        <v>0</v>
      </c>
      <c r="I52" s="48">
        <f>COUNTIFS(Geral!A$3:A988,"Tigres",Geral!Z$3:Z988,A52,Geral!Y$3:Y988,"Sim")</f>
        <v>0</v>
      </c>
      <c r="J52" s="48">
        <f>COUNTIFS(Geral!R$3:R988,"Passe",Geral!A$3:A988,"Tigres",Geral!T$3:T988,A52)</f>
        <v>0</v>
      </c>
      <c r="K52" s="47">
        <f t="shared" si="1"/>
        <v>0</v>
      </c>
      <c r="L52" s="47">
        <f>COUNTIFS(Geral!R$3:R988,"Passe",Geral!A$3:A988,"Tigres",Geral!T$3:T988,A52,Geral!X$3:X988,"Sim")</f>
        <v>0</v>
      </c>
      <c r="M52" s="47">
        <f>SUMIFS(Geral!U$3:U988,Geral!R$3:R988,"Passe",Geral!A$3:A988,"Tigres",Geral!T$3:T988,A52)</f>
        <v>0</v>
      </c>
      <c r="N52" s="47">
        <f>COUNTIFS(Geral!R$3:R988,"Passe",Geral!A$3:A988,"Tigres",Geral!T$3:T988,A52,Geral!V$3:V988,"Sim")</f>
        <v>0</v>
      </c>
      <c r="O52" s="47">
        <f>COUNTIFS(Geral!R$3:R988,"Corrida",Geral!A$3:A988,"Tigres",Geral!T$3:T988,A52)</f>
        <v>0</v>
      </c>
      <c r="P52" s="47">
        <f>SUMIFS(Geral!U$3:U988,Geral!R$3:R988,"Corrida",Geral!A$3:A988,"Tigres",Geral!T$3:T988,A52)</f>
        <v>0</v>
      </c>
      <c r="Q52" s="47">
        <f>COUNTIFS(Geral!R$3:R988,"Corrida",Geral!A$3:A988,"Tigres",Geral!T$3:T988,A52,Geral!V$3:V988,"Sim")</f>
        <v>0</v>
      </c>
      <c r="R52" s="49"/>
      <c r="S52" s="49"/>
      <c r="T52" s="50"/>
      <c r="U52" s="50"/>
      <c r="V52" s="51">
        <f>COUNTIFS(Geral!R$3:R988,"Punt",Geral!A$3:A988,"Tigres",Geral!T$3:T988,A52)</f>
        <v>0</v>
      </c>
      <c r="W52" s="52">
        <f>SUMIFS(Geral!U$3:U988,Geral!R$3:R988,"Punt",Geral!A$3:A988,"Tigres",Geral!T$3:T988,A52)</f>
        <v>0</v>
      </c>
      <c r="X52" s="53">
        <f>COUNTIFS(Geral!AL$3:AL988,"Sim",Geral!AM$3:AM988,A52)+COUNTIFS(Geral!AL$3:AL988,"Sim",Geral!AN$3:AN988,A52)</f>
        <v>0</v>
      </c>
      <c r="Y52" s="53">
        <f>COUNTIFS(Geral!AZ$3:AZ988,"Sim",Geral!BA$3:BA988,A52)+COUNTIFS(Geral!AZ$3:AZ988,"Sim",Geral!BB$3:BB988,A52)</f>
        <v>0</v>
      </c>
      <c r="Z52" s="53">
        <f>COUNTIFS(Geral!AO$3:AO988,"Sim",Geral!AP$3:AP988,A52)+COUNTIFS(Geral!AO$3:AO988,"Sim",Geral!AQ$3:AQ988,A52)</f>
        <v>0</v>
      </c>
      <c r="AA52" s="54">
        <f>COUNTIFS(Geral!AR$3:AR988,"Sim",Geral!AS$3:AS988,A52)</f>
        <v>0</v>
      </c>
      <c r="AB52" s="54">
        <f>COUNTIFS(Geral!AX$3:AX988,"Sim",Geral!AY$3:AY988,A52)</f>
        <v>0</v>
      </c>
      <c r="AC52" s="55">
        <f>COUNTIFS(Geral!AT$3:AT988,"Sim",Geral!AU$3:AU988,A52)</f>
        <v>0</v>
      </c>
      <c r="AD52" s="55">
        <f>COUNTIFS(Geral!AV$3:AV988,"Sim",Geral!AW$3:AW988,A52)</f>
        <v>0</v>
      </c>
      <c r="AE52" s="54">
        <f>COUNTIFS(Geral!BC$3:BC988,"Sim",Geral!BD$3:BD988,A52)</f>
        <v>0</v>
      </c>
    </row>
    <row r="53" spans="1:31" ht="15.75" customHeight="1" x14ac:dyDescent="0.2">
      <c r="A53" s="46">
        <v>51</v>
      </c>
      <c r="B53" s="47">
        <f>COUNTIFS(Geral!R$3:R988,"Passe",Geral!A$3:A988,"Tigres",Geral!S$3:S988,A53)-G53</f>
        <v>0</v>
      </c>
      <c r="C53" s="47">
        <f>COUNTIFS(Geral!R$3:R988,"Passe",Geral!A$3:A988,"Tigres",Geral!S$3:S988,A53,Geral!X$3:X988,"Sim")</f>
        <v>0</v>
      </c>
      <c r="D53" s="47">
        <f t="shared" si="0"/>
        <v>0</v>
      </c>
      <c r="E53" s="47">
        <f>SUMIFS(Geral!S$1:S988,Geral!O$1:O988,"Passe",Geral!A$1:A988,"Tigres",Geral!P$1:P988,A53)</f>
        <v>0</v>
      </c>
      <c r="F53" s="47">
        <f>COUNTIFS(Geral!R$3:R988,"Passe",Geral!A$3:A988,"Tigres",Geral!S$3:S988,A53,Geral!V$3:V988,"Sim")</f>
        <v>0</v>
      </c>
      <c r="G53" s="47">
        <f>COUNTIFS(Geral!R$3:R988,"Passe",Geral!A$3:A988,"Tigres",Geral!S$3:S988,A53,Geral!W$3:W988,"Sim")</f>
        <v>0</v>
      </c>
      <c r="H53" s="48">
        <f>COUNTIFS(Geral!R$3:R988,"Sack",Geral!A$3:A988,"Tigres",Geral!S$3:S988,A53)</f>
        <v>0</v>
      </c>
      <c r="I53" s="48">
        <f>COUNTIFS(Geral!A$3:A988,"Tigres",Geral!Z$3:Z988,A53,Geral!Y$3:Y988,"Sim")</f>
        <v>0</v>
      </c>
      <c r="J53" s="48">
        <f>COUNTIFS(Geral!R$3:R988,"Passe",Geral!A$3:A988,"Tigres",Geral!T$3:T988,A53)</f>
        <v>0</v>
      </c>
      <c r="K53" s="47">
        <f t="shared" si="1"/>
        <v>0</v>
      </c>
      <c r="L53" s="47">
        <f>COUNTIFS(Geral!R$3:R988,"Passe",Geral!A$3:A988,"Tigres",Geral!T$3:T988,A53,Geral!X$3:X988,"Sim")</f>
        <v>0</v>
      </c>
      <c r="M53" s="47">
        <f>SUMIFS(Geral!U$3:U988,Geral!R$3:R988,"Passe",Geral!A$3:A988,"Tigres",Geral!T$3:T988,A53)</f>
        <v>0</v>
      </c>
      <c r="N53" s="47">
        <f>COUNTIFS(Geral!R$3:R988,"Passe",Geral!A$3:A988,"Tigres",Geral!T$3:T988,A53,Geral!V$3:V988,"Sim")</f>
        <v>0</v>
      </c>
      <c r="O53" s="47">
        <f>COUNTIFS(Geral!R$3:R988,"Corrida",Geral!A$3:A988,"Tigres",Geral!T$3:T988,A53)</f>
        <v>0</v>
      </c>
      <c r="P53" s="47">
        <f>SUMIFS(Geral!U$3:U988,Geral!R$3:R988,"Corrida",Geral!A$3:A988,"Tigres",Geral!T$3:T988,A53)</f>
        <v>0</v>
      </c>
      <c r="Q53" s="47">
        <f>COUNTIFS(Geral!R$3:R988,"Corrida",Geral!A$3:A988,"Tigres",Geral!T$3:T988,A53,Geral!V$3:V988,"Sim")</f>
        <v>0</v>
      </c>
      <c r="R53" s="49"/>
      <c r="S53" s="49"/>
      <c r="T53" s="50"/>
      <c r="U53" s="50"/>
      <c r="V53" s="51">
        <f>COUNTIFS(Geral!R$3:R988,"Punt",Geral!A$3:A988,"Tigres",Geral!T$3:T988,A53)</f>
        <v>0</v>
      </c>
      <c r="W53" s="52">
        <f>SUMIFS(Geral!U$3:U988,Geral!R$3:R988,"Punt",Geral!A$3:A988,"Tigres",Geral!T$3:T988,A53)</f>
        <v>0</v>
      </c>
      <c r="X53" s="53">
        <f>COUNTIFS(Geral!AL$3:AL988,"Sim",Geral!AM$3:AM988,A53)+COUNTIFS(Geral!AL$3:AL988,"Sim",Geral!AN$3:AN988,A53)</f>
        <v>0</v>
      </c>
      <c r="Y53" s="53">
        <f>COUNTIFS(Geral!AZ$3:AZ988,"Sim",Geral!BA$3:BA988,A53)+COUNTIFS(Geral!AZ$3:AZ988,"Sim",Geral!BB$3:BB988,A53)</f>
        <v>0</v>
      </c>
      <c r="Z53" s="53">
        <f>COUNTIFS(Geral!AO$3:AO988,"Sim",Geral!AP$3:AP988,A53)+COUNTIFS(Geral!AO$3:AO988,"Sim",Geral!AQ$3:AQ988,A53)</f>
        <v>0</v>
      </c>
      <c r="AA53" s="54">
        <f>COUNTIFS(Geral!AR$3:AR988,"Sim",Geral!AS$3:AS988,A53)</f>
        <v>0</v>
      </c>
      <c r="AB53" s="54">
        <f>COUNTIFS(Geral!AX$3:AX988,"Sim",Geral!AY$3:AY988,A53)</f>
        <v>0</v>
      </c>
      <c r="AC53" s="55">
        <f>COUNTIFS(Geral!AT$3:AT988,"Sim",Geral!AU$3:AU988,A53)</f>
        <v>0</v>
      </c>
      <c r="AD53" s="55">
        <f>COUNTIFS(Geral!AV$3:AV988,"Sim",Geral!AW$3:AW988,A53)</f>
        <v>0</v>
      </c>
      <c r="AE53" s="54">
        <f>COUNTIFS(Geral!BC$3:BC988,"Sim",Geral!BD$3:BD988,A53)</f>
        <v>0</v>
      </c>
    </row>
    <row r="54" spans="1:31" ht="15.75" customHeight="1" x14ac:dyDescent="0.2">
      <c r="A54" s="46">
        <v>52</v>
      </c>
      <c r="B54" s="47">
        <f>COUNTIFS(Geral!R$3:R988,"Passe",Geral!A$3:A988,"Tigres",Geral!S$3:S988,A54)-G54</f>
        <v>0</v>
      </c>
      <c r="C54" s="47">
        <f>COUNTIFS(Geral!R$3:R988,"Passe",Geral!A$3:A988,"Tigres",Geral!S$3:S988,A54,Geral!X$3:X988,"Sim")</f>
        <v>0</v>
      </c>
      <c r="D54" s="47">
        <f t="shared" si="0"/>
        <v>0</v>
      </c>
      <c r="E54" s="47">
        <f>SUMIFS(Geral!S$1:S988,Geral!O$1:O988,"Passe",Geral!A$1:A988,"Tigres",Geral!P$1:P988,A54)</f>
        <v>0</v>
      </c>
      <c r="F54" s="47">
        <f>COUNTIFS(Geral!R$3:R988,"Passe",Geral!A$3:A988,"Tigres",Geral!S$3:S988,A54,Geral!V$3:V988,"Sim")</f>
        <v>0</v>
      </c>
      <c r="G54" s="47">
        <f>COUNTIFS(Geral!R$3:R988,"Passe",Geral!A$3:A988,"Tigres",Geral!S$3:S988,A54,Geral!W$3:W988,"Sim")</f>
        <v>0</v>
      </c>
      <c r="H54" s="48">
        <f>COUNTIFS(Geral!R$3:R988,"Sack",Geral!A$3:A988,"Tigres",Geral!S$3:S988,A54)</f>
        <v>0</v>
      </c>
      <c r="I54" s="48">
        <f>COUNTIFS(Geral!A$3:A988,"Tigres",Geral!Z$3:Z988,A54,Geral!Y$3:Y988,"Sim")</f>
        <v>0</v>
      </c>
      <c r="J54" s="48">
        <f>COUNTIFS(Geral!R$3:R988,"Passe",Geral!A$3:A988,"Tigres",Geral!T$3:T988,A54)</f>
        <v>0</v>
      </c>
      <c r="K54" s="47">
        <f t="shared" si="1"/>
        <v>0</v>
      </c>
      <c r="L54" s="47">
        <f>COUNTIFS(Geral!R$3:R988,"Passe",Geral!A$3:A988,"Tigres",Geral!T$3:T988,A54,Geral!X$3:X988,"Sim")</f>
        <v>0</v>
      </c>
      <c r="M54" s="47">
        <f>SUMIFS(Geral!U$3:U988,Geral!R$3:R988,"Passe",Geral!A$3:A988,"Tigres",Geral!T$3:T988,A54)</f>
        <v>0</v>
      </c>
      <c r="N54" s="47">
        <f>COUNTIFS(Geral!R$3:R988,"Passe",Geral!A$3:A988,"Tigres",Geral!T$3:T988,A54,Geral!V$3:V988,"Sim")</f>
        <v>0</v>
      </c>
      <c r="O54" s="47">
        <f>COUNTIFS(Geral!R$3:R988,"Corrida",Geral!A$3:A988,"Tigres",Geral!T$3:T988,A54)</f>
        <v>0</v>
      </c>
      <c r="P54" s="47">
        <f>SUMIFS(Geral!U$3:U988,Geral!R$3:R988,"Corrida",Geral!A$3:A988,"Tigres",Geral!T$3:T988,A54)</f>
        <v>0</v>
      </c>
      <c r="Q54" s="47">
        <f>COUNTIFS(Geral!R$3:R988,"Corrida",Geral!A$3:A988,"Tigres",Geral!T$3:T988,A54,Geral!V$3:V988,"Sim")</f>
        <v>0</v>
      </c>
      <c r="R54" s="49"/>
      <c r="S54" s="49"/>
      <c r="T54" s="50"/>
      <c r="U54" s="50"/>
      <c r="V54" s="51">
        <f>COUNTIFS(Geral!R$3:R988,"Punt",Geral!A$3:A988,"Tigres",Geral!T$3:T988,A54)</f>
        <v>0</v>
      </c>
      <c r="W54" s="52">
        <f>SUMIFS(Geral!U$3:U988,Geral!R$3:R988,"Punt",Geral!A$3:A988,"Tigres",Geral!T$3:T988,A54)</f>
        <v>0</v>
      </c>
      <c r="X54" s="53">
        <f>COUNTIFS(Geral!AL$3:AL988,"Sim",Geral!AM$3:AM988,A54)+COUNTIFS(Geral!AL$3:AL988,"Sim",Geral!AN$3:AN988,A54)</f>
        <v>0</v>
      </c>
      <c r="Y54" s="53">
        <f>COUNTIFS(Geral!AZ$3:AZ988,"Sim",Geral!BA$3:BA988,A54)+COUNTIFS(Geral!AZ$3:AZ988,"Sim",Geral!BB$3:BB988,A54)</f>
        <v>0</v>
      </c>
      <c r="Z54" s="53">
        <f>COUNTIFS(Geral!AO$3:AO988,"Sim",Geral!AP$3:AP988,A54)+COUNTIFS(Geral!AO$3:AO988,"Sim",Geral!AQ$3:AQ988,A54)</f>
        <v>0</v>
      </c>
      <c r="AA54" s="54">
        <f>COUNTIFS(Geral!AR$3:AR988,"Sim",Geral!AS$3:AS988,A54)</f>
        <v>0</v>
      </c>
      <c r="AB54" s="54">
        <f>COUNTIFS(Geral!AX$3:AX988,"Sim",Geral!AY$3:AY988,A54)</f>
        <v>0</v>
      </c>
      <c r="AC54" s="55">
        <f>COUNTIFS(Geral!AT$3:AT988,"Sim",Geral!AU$3:AU988,A54)</f>
        <v>0</v>
      </c>
      <c r="AD54" s="55">
        <f>COUNTIFS(Geral!AV$3:AV988,"Sim",Geral!AW$3:AW988,A54)</f>
        <v>0</v>
      </c>
      <c r="AE54" s="54">
        <f>COUNTIFS(Geral!BC$3:BC988,"Sim",Geral!BD$3:BD988,A54)</f>
        <v>0</v>
      </c>
    </row>
    <row r="55" spans="1:31" ht="15.75" customHeight="1" x14ac:dyDescent="0.2">
      <c r="A55" s="46">
        <v>53</v>
      </c>
      <c r="B55" s="47">
        <f>COUNTIFS(Geral!R$3:R988,"Passe",Geral!A$3:A988,"Tigres",Geral!S$3:S988,A55)-G55</f>
        <v>0</v>
      </c>
      <c r="C55" s="47">
        <f>COUNTIFS(Geral!R$3:R988,"Passe",Geral!A$3:A988,"Tigres",Geral!S$3:S988,A55,Geral!X$3:X988,"Sim")</f>
        <v>0</v>
      </c>
      <c r="D55" s="47">
        <f t="shared" si="0"/>
        <v>0</v>
      </c>
      <c r="E55" s="47">
        <f>SUMIFS(Geral!S$1:S988,Geral!O$1:O988,"Passe",Geral!A$1:A988,"Tigres",Geral!P$1:P988,A55)</f>
        <v>0</v>
      </c>
      <c r="F55" s="47">
        <f>COUNTIFS(Geral!R$3:R988,"Passe",Geral!A$3:A988,"Tigres",Geral!S$3:S988,A55,Geral!V$3:V988,"Sim")</f>
        <v>0</v>
      </c>
      <c r="G55" s="47">
        <f>COUNTIFS(Geral!R$3:R988,"Passe",Geral!A$3:A988,"Tigres",Geral!S$3:S988,A55,Geral!W$3:W988,"Sim")</f>
        <v>0</v>
      </c>
      <c r="H55" s="48">
        <f>COUNTIFS(Geral!R$3:R988,"Sack",Geral!A$3:A988,"Tigres",Geral!S$3:S988,A55)</f>
        <v>0</v>
      </c>
      <c r="I55" s="48">
        <f>COUNTIFS(Geral!A$3:A988,"Tigres",Geral!Z$3:Z988,A55,Geral!Y$3:Y988,"Sim")</f>
        <v>0</v>
      </c>
      <c r="J55" s="48">
        <f>COUNTIFS(Geral!R$3:R988,"Passe",Geral!A$3:A988,"Tigres",Geral!T$3:T988,A55)</f>
        <v>0</v>
      </c>
      <c r="K55" s="47">
        <f t="shared" si="1"/>
        <v>0</v>
      </c>
      <c r="L55" s="47">
        <f>COUNTIFS(Geral!R$3:R988,"Passe",Geral!A$3:A988,"Tigres",Geral!T$3:T988,A55,Geral!X$3:X988,"Sim")</f>
        <v>0</v>
      </c>
      <c r="M55" s="47">
        <f>SUMIFS(Geral!U$3:U988,Geral!R$3:R988,"Passe",Geral!A$3:A988,"Tigres",Geral!T$3:T988,A55)</f>
        <v>0</v>
      </c>
      <c r="N55" s="47">
        <f>COUNTIFS(Geral!R$3:R988,"Passe",Geral!A$3:A988,"Tigres",Geral!T$3:T988,A55,Geral!V$3:V988,"Sim")</f>
        <v>0</v>
      </c>
      <c r="O55" s="47">
        <f>COUNTIFS(Geral!R$3:R988,"Corrida",Geral!A$3:A988,"Tigres",Geral!T$3:T988,A55)</f>
        <v>0</v>
      </c>
      <c r="P55" s="47">
        <f>SUMIFS(Geral!U$3:U988,Geral!R$3:R988,"Corrida",Geral!A$3:A988,"Tigres",Geral!T$3:T988,A55)</f>
        <v>0</v>
      </c>
      <c r="Q55" s="47">
        <f>COUNTIFS(Geral!R$3:R988,"Corrida",Geral!A$3:A988,"Tigres",Geral!T$3:T988,A55,Geral!V$3:V988,"Sim")</f>
        <v>0</v>
      </c>
      <c r="R55" s="49"/>
      <c r="S55" s="49"/>
      <c r="T55" s="50"/>
      <c r="U55" s="50"/>
      <c r="V55" s="51">
        <f>COUNTIFS(Geral!R$3:R988,"Punt",Geral!A$3:A988,"Tigres",Geral!T$3:T988,A55)</f>
        <v>0</v>
      </c>
      <c r="W55" s="52">
        <f>SUMIFS(Geral!U$3:U988,Geral!R$3:R988,"Punt",Geral!A$3:A988,"Tigres",Geral!T$3:T988,A55)</f>
        <v>0</v>
      </c>
      <c r="X55" s="53">
        <f>COUNTIFS(Geral!AL$3:AL988,"Sim",Geral!AM$3:AM988,A55)+COUNTIFS(Geral!AL$3:AL988,"Sim",Geral!AN$3:AN988,A55)</f>
        <v>0</v>
      </c>
      <c r="Y55" s="53">
        <f>COUNTIFS(Geral!AZ$3:AZ988,"Sim",Geral!BA$3:BA988,A55)+COUNTIFS(Geral!AZ$3:AZ988,"Sim",Geral!BB$3:BB988,A55)</f>
        <v>0</v>
      </c>
      <c r="Z55" s="53">
        <f>COUNTIFS(Geral!AO$3:AO988,"Sim",Geral!AP$3:AP988,A55)+COUNTIFS(Geral!AO$3:AO988,"Sim",Geral!AQ$3:AQ988,A55)</f>
        <v>0</v>
      </c>
      <c r="AA55" s="54">
        <f>COUNTIFS(Geral!AR$3:AR988,"Sim",Geral!AS$3:AS988,A55)</f>
        <v>0</v>
      </c>
      <c r="AB55" s="54">
        <f>COUNTIFS(Geral!AX$3:AX988,"Sim",Geral!AY$3:AY988,A55)</f>
        <v>0</v>
      </c>
      <c r="AC55" s="55">
        <f>COUNTIFS(Geral!AT$3:AT988,"Sim",Geral!AU$3:AU988,A55)</f>
        <v>0</v>
      </c>
      <c r="AD55" s="55">
        <f>COUNTIFS(Geral!AV$3:AV988,"Sim",Geral!AW$3:AW988,A55)</f>
        <v>0</v>
      </c>
      <c r="AE55" s="54">
        <f>COUNTIFS(Geral!BC$3:BC988,"Sim",Geral!BD$3:BD988,A55)</f>
        <v>0</v>
      </c>
    </row>
    <row r="56" spans="1:31" ht="15.75" customHeight="1" x14ac:dyDescent="0.2">
      <c r="A56" s="46">
        <v>54</v>
      </c>
      <c r="B56" s="47">
        <f>COUNTIFS(Geral!R$3:R988,"Passe",Geral!A$3:A988,"Tigres",Geral!S$3:S988,A56)-G56</f>
        <v>0</v>
      </c>
      <c r="C56" s="47">
        <f>COUNTIFS(Geral!R$3:R988,"Passe",Geral!A$3:A988,"Tigres",Geral!S$3:S988,A56,Geral!X$3:X988,"Sim")</f>
        <v>0</v>
      </c>
      <c r="D56" s="47">
        <f t="shared" si="0"/>
        <v>0</v>
      </c>
      <c r="E56" s="47">
        <f>SUMIFS(Geral!S$1:S988,Geral!O$1:O988,"Passe",Geral!A$1:A988,"Tigres",Geral!P$1:P988,A56)</f>
        <v>0</v>
      </c>
      <c r="F56" s="47">
        <f>COUNTIFS(Geral!R$3:R988,"Passe",Geral!A$3:A988,"Tigres",Geral!S$3:S988,A56,Geral!V$3:V988,"Sim")</f>
        <v>0</v>
      </c>
      <c r="G56" s="47">
        <f>COUNTIFS(Geral!R$3:R988,"Passe",Geral!A$3:A988,"Tigres",Geral!S$3:S988,A56,Geral!W$3:W988,"Sim")</f>
        <v>0</v>
      </c>
      <c r="H56" s="48">
        <f>COUNTIFS(Geral!R$3:R988,"Sack",Geral!A$3:A988,"Tigres",Geral!S$3:S988,A56)</f>
        <v>0</v>
      </c>
      <c r="I56" s="48">
        <f>COUNTIFS(Geral!A$3:A988,"Tigres",Geral!Z$3:Z988,A56,Geral!Y$3:Y988,"Sim")</f>
        <v>0</v>
      </c>
      <c r="J56" s="48">
        <f>COUNTIFS(Geral!R$3:R988,"Passe",Geral!A$3:A988,"Tigres",Geral!T$3:T988,A56)</f>
        <v>0</v>
      </c>
      <c r="K56" s="47">
        <f t="shared" si="1"/>
        <v>0</v>
      </c>
      <c r="L56" s="47">
        <f>COUNTIFS(Geral!R$3:R988,"Passe",Geral!A$3:A988,"Tigres",Geral!T$3:T988,A56,Geral!X$3:X988,"Sim")</f>
        <v>0</v>
      </c>
      <c r="M56" s="47">
        <f>SUMIFS(Geral!U$3:U988,Geral!R$3:R988,"Passe",Geral!A$3:A988,"Tigres",Geral!T$3:T988,A56)</f>
        <v>0</v>
      </c>
      <c r="N56" s="47">
        <f>COUNTIFS(Geral!R$3:R988,"Passe",Geral!A$3:A988,"Tigres",Geral!T$3:T988,A56,Geral!V$3:V988,"Sim")</f>
        <v>0</v>
      </c>
      <c r="O56" s="47">
        <f>COUNTIFS(Geral!R$3:R988,"Corrida",Geral!A$3:A988,"Tigres",Geral!T$3:T988,A56)</f>
        <v>0</v>
      </c>
      <c r="P56" s="47">
        <f>SUMIFS(Geral!U$3:U988,Geral!R$3:R988,"Corrida",Geral!A$3:A988,"Tigres",Geral!T$3:T988,A56)</f>
        <v>0</v>
      </c>
      <c r="Q56" s="47">
        <f>COUNTIFS(Geral!R$3:R988,"Corrida",Geral!A$3:A988,"Tigres",Geral!T$3:T988,A56,Geral!V$3:V988,"Sim")</f>
        <v>0</v>
      </c>
      <c r="R56" s="49"/>
      <c r="S56" s="49"/>
      <c r="T56" s="50"/>
      <c r="U56" s="50"/>
      <c r="V56" s="51">
        <f>COUNTIFS(Geral!R$3:R988,"Punt",Geral!A$3:A988,"Tigres",Geral!T$3:T988,A56)</f>
        <v>0</v>
      </c>
      <c r="W56" s="52">
        <f>SUMIFS(Geral!U$3:U988,Geral!R$3:R988,"Punt",Geral!A$3:A988,"Tigres",Geral!T$3:T988,A56)</f>
        <v>0</v>
      </c>
      <c r="X56" s="53">
        <f>COUNTIFS(Geral!AL$3:AL988,"Sim",Geral!AM$3:AM988,A56)+COUNTIFS(Geral!AL$3:AL988,"Sim",Geral!AN$3:AN988,A56)</f>
        <v>0</v>
      </c>
      <c r="Y56" s="53">
        <f>COUNTIFS(Geral!AZ$3:AZ988,"Sim",Geral!BA$3:BA988,A56)+COUNTIFS(Geral!AZ$3:AZ988,"Sim",Geral!BB$3:BB988,A56)</f>
        <v>0</v>
      </c>
      <c r="Z56" s="53">
        <f>COUNTIFS(Geral!AO$3:AO988,"Sim",Geral!AP$3:AP988,A56)+COUNTIFS(Geral!AO$3:AO988,"Sim",Geral!AQ$3:AQ988,A56)</f>
        <v>0</v>
      </c>
      <c r="AA56" s="54">
        <f>COUNTIFS(Geral!AR$3:AR988,"Sim",Geral!AS$3:AS988,A56)</f>
        <v>0</v>
      </c>
      <c r="AB56" s="54">
        <f>COUNTIFS(Geral!AX$3:AX988,"Sim",Geral!AY$3:AY988,A56)</f>
        <v>0</v>
      </c>
      <c r="AC56" s="55">
        <f>COUNTIFS(Geral!AT$3:AT988,"Sim",Geral!AU$3:AU988,A56)</f>
        <v>0</v>
      </c>
      <c r="AD56" s="55">
        <f>COUNTIFS(Geral!AV$3:AV988,"Sim",Geral!AW$3:AW988,A56)</f>
        <v>0</v>
      </c>
      <c r="AE56" s="54">
        <f>COUNTIFS(Geral!BC$3:BC988,"Sim",Geral!BD$3:BD988,A56)</f>
        <v>0</v>
      </c>
    </row>
    <row r="57" spans="1:31" ht="15.75" customHeight="1" x14ac:dyDescent="0.2">
      <c r="A57" s="46">
        <v>55</v>
      </c>
      <c r="B57" s="47">
        <f>COUNTIFS(Geral!R$3:R988,"Passe",Geral!A$3:A988,"Tigres",Geral!S$3:S988,A57)-G57</f>
        <v>0</v>
      </c>
      <c r="C57" s="47">
        <f>COUNTIFS(Geral!R$3:R988,"Passe",Geral!A$3:A988,"Tigres",Geral!S$3:S988,A57,Geral!X$3:X988,"Sim")</f>
        <v>0</v>
      </c>
      <c r="D57" s="47">
        <f t="shared" si="0"/>
        <v>0</v>
      </c>
      <c r="E57" s="47">
        <f>SUMIFS(Geral!S$1:S988,Geral!O$1:O988,"Passe",Geral!A$1:A988,"Tigres",Geral!P$1:P988,A57)</f>
        <v>0</v>
      </c>
      <c r="F57" s="47">
        <f>COUNTIFS(Geral!R$3:R988,"Passe",Geral!A$3:A988,"Tigres",Geral!S$3:S988,A57,Geral!V$3:V988,"Sim")</f>
        <v>0</v>
      </c>
      <c r="G57" s="47">
        <f>COUNTIFS(Geral!R$3:R988,"Passe",Geral!A$3:A988,"Tigres",Geral!S$3:S988,A57,Geral!W$3:W988,"Sim")</f>
        <v>0</v>
      </c>
      <c r="H57" s="48">
        <f>COUNTIFS(Geral!R$3:R988,"Sack",Geral!A$3:A988,"Tigres",Geral!S$3:S988,A57)</f>
        <v>0</v>
      </c>
      <c r="I57" s="48">
        <f>COUNTIFS(Geral!A$3:A988,"Tigres",Geral!Z$3:Z988,A57,Geral!Y$3:Y988,"Sim")</f>
        <v>0</v>
      </c>
      <c r="J57" s="48">
        <f>COUNTIFS(Geral!R$3:R988,"Passe",Geral!A$3:A988,"Tigres",Geral!T$3:T988,A57)</f>
        <v>0</v>
      </c>
      <c r="K57" s="47">
        <f t="shared" si="1"/>
        <v>0</v>
      </c>
      <c r="L57" s="47">
        <f>COUNTIFS(Geral!R$3:R988,"Passe",Geral!A$3:A988,"Tigres",Geral!T$3:T988,A57,Geral!X$3:X988,"Sim")</f>
        <v>0</v>
      </c>
      <c r="M57" s="47">
        <f>SUMIFS(Geral!U$3:U988,Geral!R$3:R988,"Passe",Geral!A$3:A988,"Tigres",Geral!T$3:T988,A57)</f>
        <v>0</v>
      </c>
      <c r="N57" s="47">
        <f>COUNTIFS(Geral!R$3:R988,"Passe",Geral!A$3:A988,"Tigres",Geral!T$3:T988,A57,Geral!V$3:V988,"Sim")</f>
        <v>0</v>
      </c>
      <c r="O57" s="47">
        <f>COUNTIFS(Geral!R$3:R988,"Corrida",Geral!A$3:A988,"Tigres",Geral!T$3:T988,A57)</f>
        <v>0</v>
      </c>
      <c r="P57" s="47">
        <f>SUMIFS(Geral!U$3:U988,Geral!R$3:R988,"Corrida",Geral!A$3:A988,"Tigres",Geral!T$3:T988,A57)</f>
        <v>0</v>
      </c>
      <c r="Q57" s="47">
        <f>COUNTIFS(Geral!R$3:R988,"Corrida",Geral!A$3:A988,"Tigres",Geral!T$3:T988,A57,Geral!V$3:V988,"Sim")</f>
        <v>0</v>
      </c>
      <c r="R57" s="49"/>
      <c r="S57" s="49"/>
      <c r="T57" s="50"/>
      <c r="U57" s="50"/>
      <c r="V57" s="51">
        <f>COUNTIFS(Geral!R$3:R988,"Punt",Geral!A$3:A988,"Tigres",Geral!T$3:T988,A57)</f>
        <v>0</v>
      </c>
      <c r="W57" s="52">
        <f>SUMIFS(Geral!U$3:U988,Geral!R$3:R988,"Punt",Geral!A$3:A988,"Tigres",Geral!T$3:T988,A57)</f>
        <v>0</v>
      </c>
      <c r="X57" s="53">
        <f>COUNTIFS(Geral!AL$3:AL988,"Sim",Geral!AM$3:AM988,A57)+COUNTIFS(Geral!AL$3:AL988,"Sim",Geral!AN$3:AN988,A57)</f>
        <v>1</v>
      </c>
      <c r="Y57" s="53">
        <f>COUNTIFS(Geral!AZ$3:AZ988,"Sim",Geral!BA$3:BA988,A57)+COUNTIFS(Geral!AZ$3:AZ988,"Sim",Geral!BB$3:BB988,A57)</f>
        <v>0</v>
      </c>
      <c r="Z57" s="53">
        <f>COUNTIFS(Geral!AO$3:AO988,"Sim",Geral!AP$3:AP988,A57)+COUNTIFS(Geral!AO$3:AO988,"Sim",Geral!AQ$3:AQ988,A57)</f>
        <v>0</v>
      </c>
      <c r="AA57" s="54">
        <f>COUNTIFS(Geral!AR$3:AR988,"Sim",Geral!AS$3:AS988,A57)</f>
        <v>0</v>
      </c>
      <c r="AB57" s="54">
        <f>COUNTIFS(Geral!AX$3:AX988,"Sim",Geral!AY$3:AY988,A57)</f>
        <v>0</v>
      </c>
      <c r="AC57" s="55">
        <f>COUNTIFS(Geral!AT$3:AT988,"Sim",Geral!AU$3:AU988,A57)</f>
        <v>0</v>
      </c>
      <c r="AD57" s="55">
        <f>COUNTIFS(Geral!AV$3:AV988,"Sim",Geral!AW$3:AW988,A57)</f>
        <v>0</v>
      </c>
      <c r="AE57" s="54">
        <f>COUNTIFS(Geral!BC$3:BC988,"Sim",Geral!BD$3:BD988,A57)</f>
        <v>0</v>
      </c>
    </row>
    <row r="58" spans="1:31" ht="15.75" customHeight="1" x14ac:dyDescent="0.2">
      <c r="A58" s="46">
        <v>56</v>
      </c>
      <c r="B58" s="47">
        <f>COUNTIFS(Geral!R$3:R988,"Passe",Geral!A$3:A988,"Tigres",Geral!S$3:S988,A58)-G58</f>
        <v>0</v>
      </c>
      <c r="C58" s="47">
        <f>COUNTIFS(Geral!R$3:R988,"Passe",Geral!A$3:A988,"Tigres",Geral!S$3:S988,A58,Geral!X$3:X988,"Sim")</f>
        <v>0</v>
      </c>
      <c r="D58" s="47">
        <f t="shared" si="0"/>
        <v>0</v>
      </c>
      <c r="E58" s="47">
        <f>SUMIFS(Geral!S$1:S988,Geral!O$1:O988,"Passe",Geral!A$1:A988,"Tigres",Geral!P$1:P988,A58)</f>
        <v>0</v>
      </c>
      <c r="F58" s="47">
        <f>COUNTIFS(Geral!R$3:R988,"Passe",Geral!A$3:A988,"Tigres",Geral!S$3:S988,A58,Geral!V$3:V988,"Sim")</f>
        <v>0</v>
      </c>
      <c r="G58" s="47">
        <f>COUNTIFS(Geral!R$3:R988,"Passe",Geral!A$3:A988,"Tigres",Geral!S$3:S988,A58,Geral!W$3:W988,"Sim")</f>
        <v>0</v>
      </c>
      <c r="H58" s="48">
        <f>COUNTIFS(Geral!R$3:R988,"Sack",Geral!A$3:A988,"Tigres",Geral!S$3:S988,A58)</f>
        <v>0</v>
      </c>
      <c r="I58" s="48">
        <f>COUNTIFS(Geral!A$3:A988,"Tigres",Geral!Z$3:Z988,A58,Geral!Y$3:Y988,"Sim")</f>
        <v>0</v>
      </c>
      <c r="J58" s="48">
        <f>COUNTIFS(Geral!R$3:R988,"Passe",Geral!A$3:A988,"Tigres",Geral!T$3:T988,A58)</f>
        <v>0</v>
      </c>
      <c r="K58" s="47">
        <f t="shared" si="1"/>
        <v>0</v>
      </c>
      <c r="L58" s="47">
        <f>COUNTIFS(Geral!R$3:R988,"Passe",Geral!A$3:A988,"Tigres",Geral!T$3:T988,A58,Geral!X$3:X988,"Sim")</f>
        <v>0</v>
      </c>
      <c r="M58" s="47">
        <f>SUMIFS(Geral!U$3:U988,Geral!R$3:R988,"Passe",Geral!A$3:A988,"Tigres",Geral!T$3:T988,A58)</f>
        <v>0</v>
      </c>
      <c r="N58" s="47">
        <f>COUNTIFS(Geral!R$3:R988,"Passe",Geral!A$3:A988,"Tigres",Geral!T$3:T988,A58,Geral!V$3:V988,"Sim")</f>
        <v>0</v>
      </c>
      <c r="O58" s="47">
        <f>COUNTIFS(Geral!R$3:R988,"Corrida",Geral!A$3:A988,"Tigres",Geral!T$3:T988,A58)</f>
        <v>0</v>
      </c>
      <c r="P58" s="47">
        <f>SUMIFS(Geral!U$3:U988,Geral!R$3:R988,"Corrida",Geral!A$3:A988,"Tigres",Geral!T$3:T988,A58)</f>
        <v>0</v>
      </c>
      <c r="Q58" s="47">
        <f>COUNTIFS(Geral!R$3:R988,"Corrida",Geral!A$3:A988,"Tigres",Geral!T$3:T988,A58,Geral!V$3:V988,"Sim")</f>
        <v>0</v>
      </c>
      <c r="R58" s="49"/>
      <c r="S58" s="49"/>
      <c r="T58" s="50"/>
      <c r="U58" s="50"/>
      <c r="V58" s="51">
        <f>COUNTIFS(Geral!R$3:R988,"Punt",Geral!A$3:A988,"Tigres",Geral!T$3:T988,A58)</f>
        <v>0</v>
      </c>
      <c r="W58" s="52">
        <f>SUMIFS(Geral!U$3:U988,Geral!R$3:R988,"Punt",Geral!A$3:A988,"Tigres",Geral!T$3:T988,A58)</f>
        <v>0</v>
      </c>
      <c r="X58" s="53">
        <f>COUNTIFS(Geral!AL$3:AL988,"Sim",Geral!AM$3:AM988,A58)+COUNTIFS(Geral!AL$3:AL988,"Sim",Geral!AN$3:AN988,A58)</f>
        <v>0</v>
      </c>
      <c r="Y58" s="53">
        <f>COUNTIFS(Geral!AZ$3:AZ988,"Sim",Geral!BA$3:BA988,A58)+COUNTIFS(Geral!AZ$3:AZ988,"Sim",Geral!BB$3:BB988,A58)</f>
        <v>0</v>
      </c>
      <c r="Z58" s="53">
        <f>COUNTIFS(Geral!AO$3:AO988,"Sim",Geral!AP$3:AP988,A58)+COUNTIFS(Geral!AO$3:AO988,"Sim",Geral!AQ$3:AQ988,A58)</f>
        <v>0</v>
      </c>
      <c r="AA58" s="54">
        <f>COUNTIFS(Geral!AR$3:AR988,"Sim",Geral!AS$3:AS988,A58)</f>
        <v>0</v>
      </c>
      <c r="AB58" s="54">
        <f>COUNTIFS(Geral!AX$3:AX988,"Sim",Geral!AY$3:AY988,A58)</f>
        <v>0</v>
      </c>
      <c r="AC58" s="55">
        <f>COUNTIFS(Geral!AT$3:AT988,"Sim",Geral!AU$3:AU988,A58)</f>
        <v>0</v>
      </c>
      <c r="AD58" s="55">
        <f>COUNTIFS(Geral!AV$3:AV988,"Sim",Geral!AW$3:AW988,A58)</f>
        <v>0</v>
      </c>
      <c r="AE58" s="54">
        <f>COUNTIFS(Geral!BC$3:BC988,"Sim",Geral!BD$3:BD988,A58)</f>
        <v>0</v>
      </c>
    </row>
    <row r="59" spans="1:31" ht="15.75" customHeight="1" x14ac:dyDescent="0.2">
      <c r="A59" s="46">
        <v>57</v>
      </c>
      <c r="B59" s="47">
        <f>COUNTIFS(Geral!R$3:R988,"Passe",Geral!A$3:A988,"Tigres",Geral!S$3:S988,A59)-G59</f>
        <v>0</v>
      </c>
      <c r="C59" s="47">
        <f>COUNTIFS(Geral!R$3:R988,"Passe",Geral!A$3:A988,"Tigres",Geral!S$3:S988,A59,Geral!X$3:X988,"Sim")</f>
        <v>0</v>
      </c>
      <c r="D59" s="47">
        <f t="shared" si="0"/>
        <v>0</v>
      </c>
      <c r="E59" s="47">
        <f>SUMIFS(Geral!S$1:S988,Geral!O$1:O988,"Passe",Geral!A$1:A988,"Tigres",Geral!P$1:P988,A59)</f>
        <v>0</v>
      </c>
      <c r="F59" s="47">
        <f>COUNTIFS(Geral!R$3:R988,"Passe",Geral!A$3:A988,"Tigres",Geral!S$3:S988,A59,Geral!V$3:V988,"Sim")</f>
        <v>0</v>
      </c>
      <c r="G59" s="47">
        <f>COUNTIFS(Geral!R$3:R988,"Passe",Geral!A$3:A988,"Tigres",Geral!S$3:S988,A59,Geral!W$3:W988,"Sim")</f>
        <v>0</v>
      </c>
      <c r="H59" s="48">
        <f>COUNTIFS(Geral!R$3:R988,"Sack",Geral!A$3:A988,"Tigres",Geral!S$3:S988,A59)</f>
        <v>0</v>
      </c>
      <c r="I59" s="48">
        <f>COUNTIFS(Geral!A$3:A988,"Tigres",Geral!Z$3:Z988,A59,Geral!Y$3:Y988,"Sim")</f>
        <v>0</v>
      </c>
      <c r="J59" s="48">
        <f>COUNTIFS(Geral!R$3:R988,"Passe",Geral!A$3:A988,"Tigres",Geral!T$3:T988,A59)</f>
        <v>0</v>
      </c>
      <c r="K59" s="47">
        <f t="shared" si="1"/>
        <v>0</v>
      </c>
      <c r="L59" s="47">
        <f>COUNTIFS(Geral!R$3:R988,"Passe",Geral!A$3:A988,"Tigres",Geral!T$3:T988,A59,Geral!X$3:X988,"Sim")</f>
        <v>0</v>
      </c>
      <c r="M59" s="47">
        <f>SUMIFS(Geral!U$3:U988,Geral!R$3:R988,"Passe",Geral!A$3:A988,"Tigres",Geral!T$3:T988,A59)</f>
        <v>0</v>
      </c>
      <c r="N59" s="47">
        <f>COUNTIFS(Geral!R$3:R988,"Passe",Geral!A$3:A988,"Tigres",Geral!T$3:T988,A59,Geral!V$3:V988,"Sim")</f>
        <v>0</v>
      </c>
      <c r="O59" s="47">
        <f>COUNTIFS(Geral!R$3:R988,"Corrida",Geral!A$3:A988,"Tigres",Geral!T$3:T988,A59)</f>
        <v>0</v>
      </c>
      <c r="P59" s="47">
        <f>SUMIFS(Geral!U$3:U988,Geral!R$3:R988,"Corrida",Geral!A$3:A988,"Tigres",Geral!T$3:T988,A59)</f>
        <v>0</v>
      </c>
      <c r="Q59" s="47">
        <f>COUNTIFS(Geral!R$3:R988,"Corrida",Geral!A$3:A988,"Tigres",Geral!T$3:T988,A59,Geral!V$3:V988,"Sim")</f>
        <v>0</v>
      </c>
      <c r="R59" s="49"/>
      <c r="S59" s="49"/>
      <c r="T59" s="50"/>
      <c r="U59" s="50"/>
      <c r="V59" s="51">
        <f>COUNTIFS(Geral!R$3:R988,"Punt",Geral!A$3:A988,"Tigres",Geral!T$3:T988,A59)</f>
        <v>0</v>
      </c>
      <c r="W59" s="52">
        <f>SUMIFS(Geral!U$3:U988,Geral!R$3:R988,"Punt",Geral!A$3:A988,"Tigres",Geral!T$3:T988,A59)</f>
        <v>0</v>
      </c>
      <c r="X59" s="53">
        <f>COUNTIFS(Geral!AL$3:AL988,"Sim",Geral!AM$3:AM988,A59)+COUNTIFS(Geral!AL$3:AL988,"Sim",Geral!AN$3:AN988,A59)</f>
        <v>0</v>
      </c>
      <c r="Y59" s="53">
        <f>COUNTIFS(Geral!AZ$3:AZ988,"Sim",Geral!BA$3:BA988,A59)+COUNTIFS(Geral!AZ$3:AZ988,"Sim",Geral!BB$3:BB988,A59)</f>
        <v>0</v>
      </c>
      <c r="Z59" s="53">
        <f>COUNTIFS(Geral!AO$3:AO988,"Sim",Geral!AP$3:AP988,A59)+COUNTIFS(Geral!AO$3:AO988,"Sim",Geral!AQ$3:AQ988,A59)</f>
        <v>0</v>
      </c>
      <c r="AA59" s="54">
        <f>COUNTIFS(Geral!AR$3:AR988,"Sim",Geral!AS$3:AS988,A59)</f>
        <v>0</v>
      </c>
      <c r="AB59" s="54">
        <f>COUNTIFS(Geral!AX$3:AX988,"Sim",Geral!AY$3:AY988,A59)</f>
        <v>0</v>
      </c>
      <c r="AC59" s="55">
        <f>COUNTIFS(Geral!AT$3:AT988,"Sim",Geral!AU$3:AU988,A59)</f>
        <v>0</v>
      </c>
      <c r="AD59" s="55">
        <f>COUNTIFS(Geral!AV$3:AV988,"Sim",Geral!AW$3:AW988,A59)</f>
        <v>0</v>
      </c>
      <c r="AE59" s="54">
        <f>COUNTIFS(Geral!BC$3:BC988,"Sim",Geral!BD$3:BD988,A59)</f>
        <v>0</v>
      </c>
    </row>
    <row r="60" spans="1:31" ht="15.75" customHeight="1" x14ac:dyDescent="0.2">
      <c r="A60" s="46">
        <v>58</v>
      </c>
      <c r="B60" s="47">
        <f>COUNTIFS(Geral!R$3:R988,"Passe",Geral!A$3:A988,"Tigres",Geral!S$3:S988,A60)-G60</f>
        <v>0</v>
      </c>
      <c r="C60" s="47">
        <f>COUNTIFS(Geral!R$3:R988,"Passe",Geral!A$3:A988,"Tigres",Geral!S$3:S988,A60,Geral!X$3:X988,"Sim")</f>
        <v>0</v>
      </c>
      <c r="D60" s="47">
        <f t="shared" si="0"/>
        <v>0</v>
      </c>
      <c r="E60" s="47">
        <f>SUMIFS(Geral!S$1:S988,Geral!O$1:O988,"Passe",Geral!A$1:A988,"Tigres",Geral!P$1:P988,A60)</f>
        <v>0</v>
      </c>
      <c r="F60" s="47">
        <f>COUNTIFS(Geral!R$3:R988,"Passe",Geral!A$3:A988,"Tigres",Geral!S$3:S988,A60,Geral!V$3:V988,"Sim")</f>
        <v>0</v>
      </c>
      <c r="G60" s="47">
        <f>COUNTIFS(Geral!R$3:R988,"Passe",Geral!A$3:A988,"Tigres",Geral!S$3:S988,A60,Geral!W$3:W988,"Sim")</f>
        <v>0</v>
      </c>
      <c r="H60" s="48">
        <f>COUNTIFS(Geral!R$3:R988,"Sack",Geral!A$3:A988,"Tigres",Geral!S$3:S988,A60)</f>
        <v>0</v>
      </c>
      <c r="I60" s="48">
        <f>COUNTIFS(Geral!A$3:A988,"Tigres",Geral!Z$3:Z988,A60,Geral!Y$3:Y988,"Sim")</f>
        <v>0</v>
      </c>
      <c r="J60" s="48">
        <f>COUNTIFS(Geral!R$3:R988,"Passe",Geral!A$3:A988,"Tigres",Geral!T$3:T988,A60)</f>
        <v>0</v>
      </c>
      <c r="K60" s="47">
        <f t="shared" si="1"/>
        <v>0</v>
      </c>
      <c r="L60" s="47">
        <f>COUNTIFS(Geral!R$3:R988,"Passe",Geral!A$3:A988,"Tigres",Geral!T$3:T988,A60,Geral!X$3:X988,"Sim")</f>
        <v>0</v>
      </c>
      <c r="M60" s="47">
        <f>SUMIFS(Geral!U$3:U988,Geral!R$3:R988,"Passe",Geral!A$3:A988,"Tigres",Geral!T$3:T988,A60)</f>
        <v>0</v>
      </c>
      <c r="N60" s="47">
        <f>COUNTIFS(Geral!R$3:R988,"Passe",Geral!A$3:A988,"Tigres",Geral!T$3:T988,A60,Geral!V$3:V988,"Sim")</f>
        <v>0</v>
      </c>
      <c r="O60" s="47">
        <f>COUNTIFS(Geral!R$3:R988,"Corrida",Geral!A$3:A988,"Tigres",Geral!T$3:T988,A60)</f>
        <v>0</v>
      </c>
      <c r="P60" s="47">
        <f>SUMIFS(Geral!U$3:U988,Geral!R$3:R988,"Corrida",Geral!A$3:A988,"Tigres",Geral!T$3:T988,A60)</f>
        <v>0</v>
      </c>
      <c r="Q60" s="47">
        <f>COUNTIFS(Geral!R$3:R988,"Corrida",Geral!A$3:A988,"Tigres",Geral!T$3:T988,A60,Geral!V$3:V988,"Sim")</f>
        <v>0</v>
      </c>
      <c r="R60" s="49"/>
      <c r="S60" s="49"/>
      <c r="T60" s="50"/>
      <c r="U60" s="50"/>
      <c r="V60" s="51">
        <f>COUNTIFS(Geral!R$3:R988,"Punt",Geral!A$3:A988,"Tigres",Geral!T$3:T988,A60)</f>
        <v>0</v>
      </c>
      <c r="W60" s="52">
        <f>SUMIFS(Geral!U$3:U988,Geral!R$3:R988,"Punt",Geral!A$3:A988,"Tigres",Geral!T$3:T988,A60)</f>
        <v>0</v>
      </c>
      <c r="X60" s="53">
        <f>COUNTIFS(Geral!AL$3:AL988,"Sim",Geral!AM$3:AM988,A60)+COUNTIFS(Geral!AL$3:AL988,"Sim",Geral!AN$3:AN988,A60)</f>
        <v>0</v>
      </c>
      <c r="Y60" s="53">
        <f>COUNTIFS(Geral!AZ$3:AZ988,"Sim",Geral!BA$3:BA988,A60)+COUNTIFS(Geral!AZ$3:AZ988,"Sim",Geral!BB$3:BB988,A60)</f>
        <v>0</v>
      </c>
      <c r="Z60" s="53">
        <f>COUNTIFS(Geral!AO$3:AO988,"Sim",Geral!AP$3:AP988,A60)+COUNTIFS(Geral!AO$3:AO988,"Sim",Geral!AQ$3:AQ988,A60)</f>
        <v>0</v>
      </c>
      <c r="AA60" s="54">
        <f>COUNTIFS(Geral!AR$3:AR988,"Sim",Geral!AS$3:AS988,A60)</f>
        <v>0</v>
      </c>
      <c r="AB60" s="54">
        <f>COUNTIFS(Geral!AX$3:AX988,"Sim",Geral!AY$3:AY988,A60)</f>
        <v>0</v>
      </c>
      <c r="AC60" s="55">
        <f>COUNTIFS(Geral!AT$3:AT988,"Sim",Geral!AU$3:AU988,A60)</f>
        <v>0</v>
      </c>
      <c r="AD60" s="55">
        <f>COUNTIFS(Geral!AV$3:AV988,"Sim",Geral!AW$3:AW988,A60)</f>
        <v>0</v>
      </c>
      <c r="AE60" s="54">
        <f>COUNTIFS(Geral!BC$3:BC988,"Sim",Geral!BD$3:BD988,A60)</f>
        <v>0</v>
      </c>
    </row>
    <row r="61" spans="1:31" ht="15.75" customHeight="1" x14ac:dyDescent="0.2">
      <c r="A61" s="46">
        <v>59</v>
      </c>
      <c r="B61" s="47">
        <f>COUNTIFS(Geral!R$3:R988,"Passe",Geral!A$3:A988,"Tigres",Geral!S$3:S988,A61)-G61</f>
        <v>0</v>
      </c>
      <c r="C61" s="47">
        <f>COUNTIFS(Geral!R$3:R988,"Passe",Geral!A$3:A988,"Tigres",Geral!S$3:S988,A61,Geral!X$3:X988,"Sim")</f>
        <v>0</v>
      </c>
      <c r="D61" s="47">
        <f t="shared" si="0"/>
        <v>0</v>
      </c>
      <c r="E61" s="47">
        <f>SUMIFS(Geral!S$1:S988,Geral!O$1:O988,"Passe",Geral!A$1:A988,"Tigres",Geral!P$1:P988,A61)</f>
        <v>0</v>
      </c>
      <c r="F61" s="47">
        <f>COUNTIFS(Geral!R$3:R988,"Passe",Geral!A$3:A988,"Tigres",Geral!S$3:S988,A61,Geral!V$3:V988,"Sim")</f>
        <v>0</v>
      </c>
      <c r="G61" s="47">
        <f>COUNTIFS(Geral!R$3:R988,"Passe",Geral!A$3:A988,"Tigres",Geral!S$3:S988,A61,Geral!W$3:W988,"Sim")</f>
        <v>0</v>
      </c>
      <c r="H61" s="48">
        <f>COUNTIFS(Geral!R$3:R988,"Sack",Geral!A$3:A988,"Tigres",Geral!S$3:S988,A61)</f>
        <v>0</v>
      </c>
      <c r="I61" s="48">
        <f>COUNTIFS(Geral!A$3:A988,"Tigres",Geral!Z$3:Z988,A61,Geral!Y$3:Y988,"Sim")</f>
        <v>0</v>
      </c>
      <c r="J61" s="48">
        <f>COUNTIFS(Geral!R$3:R988,"Passe",Geral!A$3:A988,"Tigres",Geral!T$3:T988,A61)</f>
        <v>0</v>
      </c>
      <c r="K61" s="47">
        <f t="shared" si="1"/>
        <v>0</v>
      </c>
      <c r="L61" s="47">
        <f>COUNTIFS(Geral!R$3:R988,"Passe",Geral!A$3:A988,"Tigres",Geral!T$3:T988,A61,Geral!X$3:X988,"Sim")</f>
        <v>0</v>
      </c>
      <c r="M61" s="47">
        <f>SUMIFS(Geral!U$3:U988,Geral!R$3:R988,"Passe",Geral!A$3:A988,"Tigres",Geral!T$3:T988,A61)</f>
        <v>0</v>
      </c>
      <c r="N61" s="47">
        <f>COUNTIFS(Geral!R$3:R988,"Passe",Geral!A$3:A988,"Tigres",Geral!T$3:T988,A61,Geral!V$3:V988,"Sim")</f>
        <v>0</v>
      </c>
      <c r="O61" s="47">
        <f>COUNTIFS(Geral!R$3:R988,"Corrida",Geral!A$3:A988,"Tigres",Geral!T$3:T988,A61)</f>
        <v>0</v>
      </c>
      <c r="P61" s="47">
        <f>SUMIFS(Geral!U$3:U988,Geral!R$3:R988,"Corrida",Geral!A$3:A988,"Tigres",Geral!T$3:T988,A61)</f>
        <v>0</v>
      </c>
      <c r="Q61" s="47">
        <f>COUNTIFS(Geral!R$3:R988,"Corrida",Geral!A$3:A988,"Tigres",Geral!T$3:T988,A61,Geral!V$3:V988,"Sim")</f>
        <v>0</v>
      </c>
      <c r="R61" s="49"/>
      <c r="S61" s="49"/>
      <c r="T61" s="50"/>
      <c r="U61" s="50"/>
      <c r="V61" s="51">
        <f>COUNTIFS(Geral!R$3:R988,"Punt",Geral!A$3:A988,"Tigres",Geral!T$3:T988,A61)</f>
        <v>0</v>
      </c>
      <c r="W61" s="52">
        <f>SUMIFS(Geral!U$3:U988,Geral!R$3:R988,"Punt",Geral!A$3:A988,"Tigres",Geral!T$3:T988,A61)</f>
        <v>0</v>
      </c>
      <c r="X61" s="53">
        <f>COUNTIFS(Geral!AL$3:AL988,"Sim",Geral!AM$3:AM988,A61)+COUNTIFS(Geral!AL$3:AL988,"Sim",Geral!AN$3:AN988,A61)</f>
        <v>1</v>
      </c>
      <c r="Y61" s="53">
        <f>COUNTIFS(Geral!AZ$3:AZ988,"Sim",Geral!BA$3:BA988,A61)+COUNTIFS(Geral!AZ$3:AZ988,"Sim",Geral!BB$3:BB988,A61)</f>
        <v>1</v>
      </c>
      <c r="Z61" s="53">
        <f>COUNTIFS(Geral!AO$3:AO988,"Sim",Geral!AP$3:AP988,A61)+COUNTIFS(Geral!AO$3:AO988,"Sim",Geral!AQ$3:AQ988,A61)</f>
        <v>0</v>
      </c>
      <c r="AA61" s="54">
        <f>COUNTIFS(Geral!AR$3:AR988,"Sim",Geral!AS$3:AS988,A61)</f>
        <v>0</v>
      </c>
      <c r="AB61" s="54">
        <f>COUNTIFS(Geral!AX$3:AX988,"Sim",Geral!AY$3:AY988,A61)</f>
        <v>0</v>
      </c>
      <c r="AC61" s="55">
        <f>COUNTIFS(Geral!AT$3:AT988,"Sim",Geral!AU$3:AU988,A61)</f>
        <v>0</v>
      </c>
      <c r="AD61" s="55">
        <f>COUNTIFS(Geral!AV$3:AV988,"Sim",Geral!AW$3:AW988,A61)</f>
        <v>0</v>
      </c>
      <c r="AE61" s="54">
        <f>COUNTIFS(Geral!BC$3:BC988,"Sim",Geral!BD$3:BD988,A61)</f>
        <v>0</v>
      </c>
    </row>
    <row r="62" spans="1:31" ht="15.75" customHeight="1" x14ac:dyDescent="0.2">
      <c r="A62" s="46">
        <v>60</v>
      </c>
      <c r="B62" s="47">
        <f>COUNTIFS(Geral!R$3:R988,"Passe",Geral!A$3:A988,"Tigres",Geral!S$3:S988,A62)-G62</f>
        <v>0</v>
      </c>
      <c r="C62" s="47">
        <f>COUNTIFS(Geral!R$3:R988,"Passe",Geral!A$3:A988,"Tigres",Geral!S$3:S988,A62,Geral!X$3:X988,"Sim")</f>
        <v>0</v>
      </c>
      <c r="D62" s="47">
        <f t="shared" si="0"/>
        <v>0</v>
      </c>
      <c r="E62" s="47">
        <f>SUMIFS(Geral!S$1:S988,Geral!O$1:O988,"Passe",Geral!A$1:A988,"Tigres",Geral!P$1:P988,A62)</f>
        <v>0</v>
      </c>
      <c r="F62" s="47">
        <f>COUNTIFS(Geral!R$3:R988,"Passe",Geral!A$3:A988,"Tigres",Geral!S$3:S988,A62,Geral!V$3:V988,"Sim")</f>
        <v>0</v>
      </c>
      <c r="G62" s="47">
        <f>COUNTIFS(Geral!R$3:R988,"Passe",Geral!A$3:A988,"Tigres",Geral!S$3:S988,A62,Geral!W$3:W988,"Sim")</f>
        <v>0</v>
      </c>
      <c r="H62" s="48">
        <f>COUNTIFS(Geral!R$3:R988,"Sack",Geral!A$3:A988,"Tigres",Geral!S$3:S988,A62)</f>
        <v>0</v>
      </c>
      <c r="I62" s="48">
        <f>COUNTIFS(Geral!A$3:A988,"Tigres",Geral!Z$3:Z988,A62,Geral!Y$3:Y988,"Sim")</f>
        <v>0</v>
      </c>
      <c r="J62" s="48">
        <f>COUNTIFS(Geral!R$3:R988,"Passe",Geral!A$3:A988,"Tigres",Geral!T$3:T988,A62)</f>
        <v>0</v>
      </c>
      <c r="K62" s="47">
        <f t="shared" si="1"/>
        <v>0</v>
      </c>
      <c r="L62" s="47">
        <f>COUNTIFS(Geral!R$3:R988,"Passe",Geral!A$3:A988,"Tigres",Geral!T$3:T988,A62,Geral!X$3:X988,"Sim")</f>
        <v>0</v>
      </c>
      <c r="M62" s="47">
        <f>SUMIFS(Geral!U$3:U988,Geral!R$3:R988,"Passe",Geral!A$3:A988,"Tigres",Geral!T$3:T988,A62)</f>
        <v>0</v>
      </c>
      <c r="N62" s="47">
        <f>COUNTIFS(Geral!R$3:R988,"Passe",Geral!A$3:A988,"Tigres",Geral!T$3:T988,A62,Geral!V$3:V988,"Sim")</f>
        <v>0</v>
      </c>
      <c r="O62" s="47">
        <f>COUNTIFS(Geral!R$3:R988,"Corrida",Geral!A$3:A988,"Tigres",Geral!T$3:T988,A62)</f>
        <v>0</v>
      </c>
      <c r="P62" s="47">
        <f>SUMIFS(Geral!U$3:U988,Geral!R$3:R988,"Corrida",Geral!A$3:A988,"Tigres",Geral!T$3:T988,A62)</f>
        <v>0</v>
      </c>
      <c r="Q62" s="47">
        <f>COUNTIFS(Geral!R$3:R988,"Corrida",Geral!A$3:A988,"Tigres",Geral!T$3:T988,A62,Geral!V$3:V988,"Sim")</f>
        <v>0</v>
      </c>
      <c r="R62" s="49"/>
      <c r="S62" s="49"/>
      <c r="T62" s="50"/>
      <c r="U62" s="50"/>
      <c r="V62" s="51">
        <f>COUNTIFS(Geral!R$3:R988,"Punt",Geral!A$3:A988,"Tigres",Geral!T$3:T988,A62)</f>
        <v>0</v>
      </c>
      <c r="W62" s="52">
        <f>SUMIFS(Geral!U$3:U988,Geral!R$3:R988,"Punt",Geral!A$3:A988,"Tigres",Geral!T$3:T988,A62)</f>
        <v>0</v>
      </c>
      <c r="X62" s="53">
        <f>COUNTIFS(Geral!AL$3:AL988,"Sim",Geral!AM$3:AM988,A62)+COUNTIFS(Geral!AL$3:AL988,"Sim",Geral!AN$3:AN988,A62)</f>
        <v>0</v>
      </c>
      <c r="Y62" s="53">
        <f>COUNTIFS(Geral!AZ$3:AZ988,"Sim",Geral!BA$3:BA988,A62)+COUNTIFS(Geral!AZ$3:AZ988,"Sim",Geral!BB$3:BB988,A62)</f>
        <v>0</v>
      </c>
      <c r="Z62" s="53">
        <f>COUNTIFS(Geral!AO$3:AO988,"Sim",Geral!AP$3:AP988,A62)+COUNTIFS(Geral!AO$3:AO988,"Sim",Geral!AQ$3:AQ988,A62)</f>
        <v>0</v>
      </c>
      <c r="AA62" s="54">
        <f>COUNTIFS(Geral!AR$3:AR988,"Sim",Geral!AS$3:AS988,A62)</f>
        <v>0</v>
      </c>
      <c r="AB62" s="54">
        <f>COUNTIFS(Geral!AX$3:AX988,"Sim",Geral!AY$3:AY988,A62)</f>
        <v>0</v>
      </c>
      <c r="AC62" s="55">
        <f>COUNTIFS(Geral!AT$3:AT988,"Sim",Geral!AU$3:AU988,A62)</f>
        <v>0</v>
      </c>
      <c r="AD62" s="55">
        <f>COUNTIFS(Geral!AV$3:AV988,"Sim",Geral!AW$3:AW988,A62)</f>
        <v>0</v>
      </c>
      <c r="AE62" s="54">
        <f>COUNTIFS(Geral!BC$3:BC988,"Sim",Geral!BD$3:BD988,A62)</f>
        <v>0</v>
      </c>
    </row>
    <row r="63" spans="1:31" ht="15.75" customHeight="1" x14ac:dyDescent="0.2">
      <c r="A63" s="46">
        <v>61</v>
      </c>
      <c r="B63" s="47">
        <f>COUNTIFS(Geral!R$3:R988,"Passe",Geral!A$3:A988,"Tigres",Geral!S$3:S988,A63)-G63</f>
        <v>0</v>
      </c>
      <c r="C63" s="47">
        <f>COUNTIFS(Geral!R$3:R988,"Passe",Geral!A$3:A988,"Tigres",Geral!S$3:S988,A63,Geral!X$3:X988,"Sim")</f>
        <v>0</v>
      </c>
      <c r="D63" s="47">
        <f t="shared" si="0"/>
        <v>0</v>
      </c>
      <c r="E63" s="47">
        <f>SUMIFS(Geral!S$1:S988,Geral!O$1:O988,"Passe",Geral!A$1:A988,"Tigres",Geral!P$1:P988,A63)</f>
        <v>0</v>
      </c>
      <c r="F63" s="47">
        <f>COUNTIFS(Geral!R$3:R988,"Passe",Geral!A$3:A988,"Tigres",Geral!S$3:S988,A63,Geral!V$3:V988,"Sim")</f>
        <v>0</v>
      </c>
      <c r="G63" s="47">
        <f>COUNTIFS(Geral!R$3:R988,"Passe",Geral!A$3:A988,"Tigres",Geral!S$3:S988,A63,Geral!W$3:W988,"Sim")</f>
        <v>0</v>
      </c>
      <c r="H63" s="48">
        <f>COUNTIFS(Geral!R$3:R988,"Sack",Geral!A$3:A988,"Tigres",Geral!S$3:S988,A63)</f>
        <v>0</v>
      </c>
      <c r="I63" s="48">
        <f>COUNTIFS(Geral!A$3:A988,"Tigres",Geral!Z$3:Z988,A63,Geral!Y$3:Y988,"Sim")</f>
        <v>0</v>
      </c>
      <c r="J63" s="48">
        <f>COUNTIFS(Geral!R$3:R988,"Passe",Geral!A$3:A988,"Tigres",Geral!T$3:T988,A63)</f>
        <v>0</v>
      </c>
      <c r="K63" s="47">
        <f t="shared" si="1"/>
        <v>0</v>
      </c>
      <c r="L63" s="47">
        <f>COUNTIFS(Geral!R$3:R988,"Passe",Geral!A$3:A988,"Tigres",Geral!T$3:T988,A63,Geral!X$3:X988,"Sim")</f>
        <v>0</v>
      </c>
      <c r="M63" s="47">
        <f>SUMIFS(Geral!U$3:U988,Geral!R$3:R988,"Passe",Geral!A$3:A988,"Tigres",Geral!T$3:T988,A63)</f>
        <v>0</v>
      </c>
      <c r="N63" s="47">
        <f>COUNTIFS(Geral!R$3:R988,"Passe",Geral!A$3:A988,"Tigres",Geral!T$3:T988,A63,Geral!V$3:V988,"Sim")</f>
        <v>0</v>
      </c>
      <c r="O63" s="47">
        <f>COUNTIFS(Geral!R$3:R988,"Corrida",Geral!A$3:A988,"Tigres",Geral!T$3:T988,A63)</f>
        <v>0</v>
      </c>
      <c r="P63" s="47">
        <f>SUMIFS(Geral!U$3:U988,Geral!R$3:R988,"Corrida",Geral!A$3:A988,"Tigres",Geral!T$3:T988,A63)</f>
        <v>0</v>
      </c>
      <c r="Q63" s="47">
        <f>COUNTIFS(Geral!R$3:R988,"Corrida",Geral!A$3:A988,"Tigres",Geral!T$3:T988,A63,Geral!V$3:V988,"Sim")</f>
        <v>0</v>
      </c>
      <c r="R63" s="49"/>
      <c r="S63" s="49"/>
      <c r="T63" s="50"/>
      <c r="U63" s="50"/>
      <c r="V63" s="51">
        <f>COUNTIFS(Geral!R$3:R988,"Punt",Geral!A$3:A988,"Tigres",Geral!T$3:T988,A63)</f>
        <v>0</v>
      </c>
      <c r="W63" s="52">
        <f>SUMIFS(Geral!U$3:U988,Geral!R$3:R988,"Punt",Geral!A$3:A988,"Tigres",Geral!T$3:T988,A63)</f>
        <v>0</v>
      </c>
      <c r="X63" s="53">
        <f>COUNTIFS(Geral!AL$3:AL988,"Sim",Geral!AM$3:AM988,A63)+COUNTIFS(Geral!AL$3:AL988,"Sim",Geral!AN$3:AN988,A63)</f>
        <v>0</v>
      </c>
      <c r="Y63" s="53">
        <f>COUNTIFS(Geral!AZ$3:AZ988,"Sim",Geral!BA$3:BA988,A63)+COUNTIFS(Geral!AZ$3:AZ988,"Sim",Geral!BB$3:BB988,A63)</f>
        <v>0</v>
      </c>
      <c r="Z63" s="53">
        <f>COUNTIFS(Geral!AO$3:AO988,"Sim",Geral!AP$3:AP988,A63)+COUNTIFS(Geral!AO$3:AO988,"Sim",Geral!AQ$3:AQ988,A63)</f>
        <v>0</v>
      </c>
      <c r="AA63" s="54">
        <f>COUNTIFS(Geral!AR$3:AR988,"Sim",Geral!AS$3:AS988,A63)</f>
        <v>0</v>
      </c>
      <c r="AB63" s="54">
        <f>COUNTIFS(Geral!AX$3:AX988,"Sim",Geral!AY$3:AY988,A63)</f>
        <v>0</v>
      </c>
      <c r="AC63" s="55">
        <f>COUNTIFS(Geral!AT$3:AT988,"Sim",Geral!AU$3:AU988,A63)</f>
        <v>0</v>
      </c>
      <c r="AD63" s="55">
        <f>COUNTIFS(Geral!AV$3:AV988,"Sim",Geral!AW$3:AW988,A63)</f>
        <v>0</v>
      </c>
      <c r="AE63" s="54">
        <f>COUNTIFS(Geral!BC$3:BC988,"Sim",Geral!BD$3:BD988,A63)</f>
        <v>0</v>
      </c>
    </row>
    <row r="64" spans="1:31" ht="15.75" customHeight="1" x14ac:dyDescent="0.2">
      <c r="A64" s="46">
        <v>62</v>
      </c>
      <c r="B64" s="47">
        <f>COUNTIFS(Geral!R$3:R988,"Passe",Geral!A$3:A988,"Tigres",Geral!S$3:S988,A64)-G64</f>
        <v>0</v>
      </c>
      <c r="C64" s="47">
        <f>COUNTIFS(Geral!R$3:R988,"Passe",Geral!A$3:A988,"Tigres",Geral!S$3:S988,A64,Geral!X$3:X988,"Sim")</f>
        <v>0</v>
      </c>
      <c r="D64" s="47">
        <f t="shared" si="0"/>
        <v>0</v>
      </c>
      <c r="E64" s="47">
        <f>SUMIFS(Geral!S$1:S988,Geral!O$1:O988,"Passe",Geral!A$1:A988,"Tigres",Geral!P$1:P988,A64)</f>
        <v>0</v>
      </c>
      <c r="F64" s="47">
        <f>COUNTIFS(Geral!R$3:R988,"Passe",Geral!A$3:A988,"Tigres",Geral!S$3:S988,A64,Geral!V$3:V988,"Sim")</f>
        <v>0</v>
      </c>
      <c r="G64" s="47">
        <f>COUNTIFS(Geral!R$3:R988,"Passe",Geral!A$3:A988,"Tigres",Geral!S$3:S988,A64,Geral!W$3:W988,"Sim")</f>
        <v>0</v>
      </c>
      <c r="H64" s="48">
        <f>COUNTIFS(Geral!R$3:R988,"Sack",Geral!A$3:A988,"Tigres",Geral!S$3:S988,A64)</f>
        <v>0</v>
      </c>
      <c r="I64" s="48">
        <f>COUNTIFS(Geral!A$3:A988,"Tigres",Geral!Z$3:Z988,A64,Geral!Y$3:Y988,"Sim")</f>
        <v>0</v>
      </c>
      <c r="J64" s="48">
        <f>COUNTIFS(Geral!R$3:R988,"Passe",Geral!A$3:A988,"Tigres",Geral!T$3:T988,A64)</f>
        <v>0</v>
      </c>
      <c r="K64" s="47">
        <f t="shared" si="1"/>
        <v>0</v>
      </c>
      <c r="L64" s="47">
        <f>COUNTIFS(Geral!R$3:R988,"Passe",Geral!A$3:A988,"Tigres",Geral!T$3:T988,A64,Geral!X$3:X988,"Sim")</f>
        <v>0</v>
      </c>
      <c r="M64" s="47">
        <f>SUMIFS(Geral!U$3:U988,Geral!R$3:R988,"Passe",Geral!A$3:A988,"Tigres",Geral!T$3:T988,A64)</f>
        <v>0</v>
      </c>
      <c r="N64" s="47">
        <f>COUNTIFS(Geral!R$3:R988,"Passe",Geral!A$3:A988,"Tigres",Geral!T$3:T988,A64,Geral!V$3:V988,"Sim")</f>
        <v>0</v>
      </c>
      <c r="O64" s="47">
        <f>COUNTIFS(Geral!R$3:R988,"Corrida",Geral!A$3:A988,"Tigres",Geral!T$3:T988,A64)</f>
        <v>0</v>
      </c>
      <c r="P64" s="47">
        <f>SUMIFS(Geral!U$3:U988,Geral!R$3:R988,"Corrida",Geral!A$3:A988,"Tigres",Geral!T$3:T988,A64)</f>
        <v>0</v>
      </c>
      <c r="Q64" s="47">
        <f>COUNTIFS(Geral!R$3:R988,"Corrida",Geral!A$3:A988,"Tigres",Geral!T$3:T988,A64,Geral!V$3:V988,"Sim")</f>
        <v>0</v>
      </c>
      <c r="R64" s="49"/>
      <c r="S64" s="49"/>
      <c r="T64" s="50"/>
      <c r="U64" s="50"/>
      <c r="V64" s="51">
        <f>COUNTIFS(Geral!R$3:R988,"Punt",Geral!A$3:A988,"Tigres",Geral!T$3:T988,A64)</f>
        <v>0</v>
      </c>
      <c r="W64" s="52">
        <f>SUMIFS(Geral!U$3:U988,Geral!R$3:R988,"Punt",Geral!A$3:A988,"Tigres",Geral!T$3:T988,A64)</f>
        <v>0</v>
      </c>
      <c r="X64" s="53">
        <f>COUNTIFS(Geral!AL$3:AL988,"Sim",Geral!AM$3:AM988,A64)+COUNTIFS(Geral!AL$3:AL988,"Sim",Geral!AN$3:AN988,A64)</f>
        <v>0</v>
      </c>
      <c r="Y64" s="53">
        <f>COUNTIFS(Geral!AZ$3:AZ988,"Sim",Geral!BA$3:BA988,A64)+COUNTIFS(Geral!AZ$3:AZ988,"Sim",Geral!BB$3:BB988,A64)</f>
        <v>0</v>
      </c>
      <c r="Z64" s="53">
        <f>COUNTIFS(Geral!AO$3:AO988,"Sim",Geral!AP$3:AP988,A64)+COUNTIFS(Geral!AO$3:AO988,"Sim",Geral!AQ$3:AQ988,A64)</f>
        <v>0</v>
      </c>
      <c r="AA64" s="54">
        <f>COUNTIFS(Geral!AR$3:AR988,"Sim",Geral!AS$3:AS988,A64)</f>
        <v>0</v>
      </c>
      <c r="AB64" s="54">
        <f>COUNTIFS(Geral!AX$3:AX988,"Sim",Geral!AY$3:AY988,A64)</f>
        <v>0</v>
      </c>
      <c r="AC64" s="55">
        <f>COUNTIFS(Geral!AT$3:AT988,"Sim",Geral!AU$3:AU988,A64)</f>
        <v>0</v>
      </c>
      <c r="AD64" s="55">
        <f>COUNTIFS(Geral!AV$3:AV988,"Sim",Geral!AW$3:AW988,A64)</f>
        <v>0</v>
      </c>
      <c r="AE64" s="54">
        <f>COUNTIFS(Geral!BC$3:BC988,"Sim",Geral!BD$3:BD988,A64)</f>
        <v>0</v>
      </c>
    </row>
    <row r="65" spans="1:31" ht="15.75" customHeight="1" x14ac:dyDescent="0.2">
      <c r="A65" s="46">
        <v>63</v>
      </c>
      <c r="B65" s="47">
        <f>COUNTIFS(Geral!R$3:R988,"Passe",Geral!A$3:A988,"Tigres",Geral!S$3:S988,A65)-G65</f>
        <v>0</v>
      </c>
      <c r="C65" s="47">
        <f>COUNTIFS(Geral!R$3:R988,"Passe",Geral!A$3:A988,"Tigres",Geral!S$3:S988,A65,Geral!X$3:X988,"Sim")</f>
        <v>0</v>
      </c>
      <c r="D65" s="47">
        <f t="shared" si="0"/>
        <v>0</v>
      </c>
      <c r="E65" s="47">
        <f>SUMIFS(Geral!S$1:S988,Geral!O$1:O988,"Passe",Geral!A$1:A988,"Tigres",Geral!P$1:P988,A65)</f>
        <v>0</v>
      </c>
      <c r="F65" s="47">
        <f>COUNTIFS(Geral!R$3:R988,"Passe",Geral!A$3:A988,"Tigres",Geral!S$3:S988,A65,Geral!V$3:V988,"Sim")</f>
        <v>0</v>
      </c>
      <c r="G65" s="47">
        <f>COUNTIFS(Geral!R$3:R988,"Passe",Geral!A$3:A988,"Tigres",Geral!S$3:S988,A65,Geral!W$3:W988,"Sim")</f>
        <v>0</v>
      </c>
      <c r="H65" s="48">
        <f>COUNTIFS(Geral!R$3:R988,"Sack",Geral!A$3:A988,"Tigres",Geral!S$3:S988,A65)</f>
        <v>0</v>
      </c>
      <c r="I65" s="48">
        <f>COUNTIFS(Geral!A$3:A988,"Tigres",Geral!Z$3:Z988,A65,Geral!Y$3:Y988,"Sim")</f>
        <v>0</v>
      </c>
      <c r="J65" s="48">
        <f>COUNTIFS(Geral!R$3:R988,"Passe",Geral!A$3:A988,"Tigres",Geral!T$3:T988,A65)</f>
        <v>0</v>
      </c>
      <c r="K65" s="47">
        <f t="shared" si="1"/>
        <v>0</v>
      </c>
      <c r="L65" s="47">
        <f>COUNTIFS(Geral!R$3:R988,"Passe",Geral!A$3:A988,"Tigres",Geral!T$3:T988,A65,Geral!X$3:X988,"Sim")</f>
        <v>0</v>
      </c>
      <c r="M65" s="47">
        <f>SUMIFS(Geral!U$3:U988,Geral!R$3:R988,"Passe",Geral!A$3:A988,"Tigres",Geral!T$3:T988,A65)</f>
        <v>0</v>
      </c>
      <c r="N65" s="47">
        <f>COUNTIFS(Geral!R$3:R988,"Passe",Geral!A$3:A988,"Tigres",Geral!T$3:T988,A65,Geral!V$3:V988,"Sim")</f>
        <v>0</v>
      </c>
      <c r="O65" s="47">
        <f>COUNTIFS(Geral!R$3:R988,"Corrida",Geral!A$3:A988,"Tigres",Geral!T$3:T988,A65)</f>
        <v>0</v>
      </c>
      <c r="P65" s="47">
        <f>SUMIFS(Geral!U$3:U988,Geral!R$3:R988,"Corrida",Geral!A$3:A988,"Tigres",Geral!T$3:T988,A65)</f>
        <v>0</v>
      </c>
      <c r="Q65" s="47">
        <f>COUNTIFS(Geral!R$3:R988,"Corrida",Geral!A$3:A988,"Tigres",Geral!T$3:T988,A65,Geral!V$3:V988,"Sim")</f>
        <v>0</v>
      </c>
      <c r="R65" s="49"/>
      <c r="S65" s="49"/>
      <c r="T65" s="50"/>
      <c r="U65" s="50"/>
      <c r="V65" s="51">
        <f>COUNTIFS(Geral!R$3:R988,"Punt",Geral!A$3:A988,"Tigres",Geral!T$3:T988,A65)</f>
        <v>0</v>
      </c>
      <c r="W65" s="52">
        <f>SUMIFS(Geral!U$3:U988,Geral!R$3:R988,"Punt",Geral!A$3:A988,"Tigres",Geral!T$3:T988,A65)</f>
        <v>0</v>
      </c>
      <c r="X65" s="53">
        <f>COUNTIFS(Geral!AL$3:AL988,"Sim",Geral!AM$3:AM988,A65)+COUNTIFS(Geral!AL$3:AL988,"Sim",Geral!AN$3:AN988,A65)</f>
        <v>0</v>
      </c>
      <c r="Y65" s="53">
        <f>COUNTIFS(Geral!AZ$3:AZ988,"Sim",Geral!BA$3:BA988,A65)+COUNTIFS(Geral!AZ$3:AZ988,"Sim",Geral!BB$3:BB988,A65)</f>
        <v>0</v>
      </c>
      <c r="Z65" s="53">
        <f>COUNTIFS(Geral!AO$3:AO988,"Sim",Geral!AP$3:AP988,A65)+COUNTIFS(Geral!AO$3:AO988,"Sim",Geral!AQ$3:AQ988,A65)</f>
        <v>0</v>
      </c>
      <c r="AA65" s="54">
        <f>COUNTIFS(Geral!AR$3:AR988,"Sim",Geral!AS$3:AS988,A65)</f>
        <v>0</v>
      </c>
      <c r="AB65" s="54">
        <f>COUNTIFS(Geral!AX$3:AX988,"Sim",Geral!AY$3:AY988,A65)</f>
        <v>0</v>
      </c>
      <c r="AC65" s="55">
        <f>COUNTIFS(Geral!AT$3:AT988,"Sim",Geral!AU$3:AU988,A65)</f>
        <v>0</v>
      </c>
      <c r="AD65" s="55">
        <f>COUNTIFS(Geral!AV$3:AV988,"Sim",Geral!AW$3:AW988,A65)</f>
        <v>0</v>
      </c>
      <c r="AE65" s="54">
        <f>COUNTIFS(Geral!BC$3:BC988,"Sim",Geral!BD$3:BD988,A65)</f>
        <v>0</v>
      </c>
    </row>
    <row r="66" spans="1:31" ht="15.75" customHeight="1" x14ac:dyDescent="0.2">
      <c r="A66" s="46">
        <v>64</v>
      </c>
      <c r="B66" s="47">
        <f>COUNTIFS(Geral!R$3:R988,"Passe",Geral!A$3:A988,"Tigres",Geral!S$3:S988,A66)-G66</f>
        <v>0</v>
      </c>
      <c r="C66" s="47">
        <f>COUNTIFS(Geral!R$3:R988,"Passe",Geral!A$3:A988,"Tigres",Geral!S$3:S988,A66,Geral!X$3:X988,"Sim")</f>
        <v>0</v>
      </c>
      <c r="D66" s="47">
        <f t="shared" si="0"/>
        <v>0</v>
      </c>
      <c r="E66" s="47">
        <f>SUMIFS(Geral!S$1:S988,Geral!O$1:O988,"Passe",Geral!A$1:A988,"Tigres",Geral!P$1:P988,A66)</f>
        <v>0</v>
      </c>
      <c r="F66" s="47">
        <f>COUNTIFS(Geral!R$3:R988,"Passe",Geral!A$3:A988,"Tigres",Geral!S$3:S988,A66,Geral!V$3:V988,"Sim")</f>
        <v>0</v>
      </c>
      <c r="G66" s="47">
        <f>COUNTIFS(Geral!R$3:R988,"Passe",Geral!A$3:A988,"Tigres",Geral!S$3:S988,A66,Geral!W$3:W988,"Sim")</f>
        <v>0</v>
      </c>
      <c r="H66" s="48">
        <f>COUNTIFS(Geral!R$3:R988,"Sack",Geral!A$3:A988,"Tigres",Geral!S$3:S988,A66)</f>
        <v>0</v>
      </c>
      <c r="I66" s="48">
        <f>COUNTIFS(Geral!A$3:A988,"Tigres",Geral!Z$3:Z988,A66,Geral!Y$3:Y988,"Sim")</f>
        <v>0</v>
      </c>
      <c r="J66" s="48">
        <f>COUNTIFS(Geral!R$3:R988,"Passe",Geral!A$3:A988,"Tigres",Geral!T$3:T988,A66)</f>
        <v>0</v>
      </c>
      <c r="K66" s="47">
        <f t="shared" si="1"/>
        <v>0</v>
      </c>
      <c r="L66" s="47">
        <f>COUNTIFS(Geral!R$3:R988,"Passe",Geral!A$3:A988,"Tigres",Geral!T$3:T988,A66,Geral!X$3:X988,"Sim")</f>
        <v>0</v>
      </c>
      <c r="M66" s="47">
        <f>SUMIFS(Geral!U$3:U988,Geral!R$3:R988,"Passe",Geral!A$3:A988,"Tigres",Geral!T$3:T988,A66)</f>
        <v>0</v>
      </c>
      <c r="N66" s="47">
        <f>COUNTIFS(Geral!R$3:R988,"Passe",Geral!A$3:A988,"Tigres",Geral!T$3:T988,A66,Geral!V$3:V988,"Sim")</f>
        <v>0</v>
      </c>
      <c r="O66" s="47">
        <f>COUNTIFS(Geral!R$3:R988,"Corrida",Geral!A$3:A988,"Tigres",Geral!T$3:T988,A66)</f>
        <v>0</v>
      </c>
      <c r="P66" s="47">
        <f>SUMIFS(Geral!U$3:U988,Geral!R$3:R988,"Corrida",Geral!A$3:A988,"Tigres",Geral!T$3:T988,A66)</f>
        <v>0</v>
      </c>
      <c r="Q66" s="47">
        <f>COUNTIFS(Geral!R$3:R988,"Corrida",Geral!A$3:A988,"Tigres",Geral!T$3:T988,A66,Geral!V$3:V988,"Sim")</f>
        <v>0</v>
      </c>
      <c r="R66" s="49"/>
      <c r="S66" s="49"/>
      <c r="T66" s="50"/>
      <c r="U66" s="50"/>
      <c r="V66" s="51">
        <f>COUNTIFS(Geral!R$3:R988,"Punt",Geral!A$3:A988,"Tigres",Geral!T$3:T988,A66)</f>
        <v>0</v>
      </c>
      <c r="W66" s="52">
        <f>SUMIFS(Geral!U$3:U988,Geral!R$3:R988,"Punt",Geral!A$3:A988,"Tigres",Geral!T$3:T988,A66)</f>
        <v>0</v>
      </c>
      <c r="X66" s="53">
        <f>COUNTIFS(Geral!AL$3:AL988,"Sim",Geral!AM$3:AM988,A66)+COUNTIFS(Geral!AL$3:AL988,"Sim",Geral!AN$3:AN988,A66)</f>
        <v>0</v>
      </c>
      <c r="Y66" s="53">
        <f>COUNTIFS(Geral!AZ$3:AZ988,"Sim",Geral!BA$3:BA988,A66)+COUNTIFS(Geral!AZ$3:AZ988,"Sim",Geral!BB$3:BB988,A66)</f>
        <v>2</v>
      </c>
      <c r="Z66" s="53">
        <f>COUNTIFS(Geral!AO$3:AO988,"Sim",Geral!AP$3:AP988,A66)+COUNTIFS(Geral!AO$3:AO988,"Sim",Geral!AQ$3:AQ988,A66)</f>
        <v>0</v>
      </c>
      <c r="AA66" s="54">
        <f>COUNTIFS(Geral!AR$3:AR988,"Sim",Geral!AS$3:AS988,A66)</f>
        <v>0</v>
      </c>
      <c r="AB66" s="54">
        <f>COUNTIFS(Geral!AX$3:AX988,"Sim",Geral!AY$3:AY988,A66)</f>
        <v>0</v>
      </c>
      <c r="AC66" s="55">
        <f>COUNTIFS(Geral!AT$3:AT988,"Sim",Geral!AU$3:AU988,A66)</f>
        <v>0</v>
      </c>
      <c r="AD66" s="55">
        <f>COUNTIFS(Geral!AV$3:AV988,"Sim",Geral!AW$3:AW988,A66)</f>
        <v>0</v>
      </c>
      <c r="AE66" s="54">
        <f>COUNTIFS(Geral!BC$3:BC988,"Sim",Geral!BD$3:BD988,A66)</f>
        <v>0</v>
      </c>
    </row>
    <row r="67" spans="1:31" ht="15.75" customHeight="1" x14ac:dyDescent="0.2">
      <c r="A67" s="46">
        <v>65</v>
      </c>
      <c r="B67" s="47">
        <f>COUNTIFS(Geral!R$3:R988,"Passe",Geral!A$3:A988,"Tigres",Geral!S$3:S988,A67)-G67</f>
        <v>0</v>
      </c>
      <c r="C67" s="47">
        <f>COUNTIFS(Geral!R$3:R988,"Passe",Geral!A$3:A988,"Tigres",Geral!S$3:S988,A67,Geral!X$3:X988,"Sim")</f>
        <v>0</v>
      </c>
      <c r="D67" s="47">
        <f t="shared" si="0"/>
        <v>0</v>
      </c>
      <c r="E67" s="47">
        <f>SUMIFS(Geral!S$1:S988,Geral!O$1:O988,"Passe",Geral!A$1:A988,"Tigres",Geral!P$1:P988,A67)</f>
        <v>0</v>
      </c>
      <c r="F67" s="47">
        <f>COUNTIFS(Geral!R$3:R988,"Passe",Geral!A$3:A988,"Tigres",Geral!S$3:S988,A67,Geral!V$3:V988,"Sim")</f>
        <v>0</v>
      </c>
      <c r="G67" s="47">
        <f>COUNTIFS(Geral!R$3:R988,"Passe",Geral!A$3:A988,"Tigres",Geral!S$3:S988,A67,Geral!W$3:W988,"Sim")</f>
        <v>0</v>
      </c>
      <c r="H67" s="48">
        <f>COUNTIFS(Geral!R$3:R988,"Sack",Geral!A$3:A988,"Tigres",Geral!S$3:S988,A67)</f>
        <v>0</v>
      </c>
      <c r="I67" s="48">
        <f>COUNTIFS(Geral!A$3:A988,"Tigres",Geral!Z$3:Z988,A67,Geral!Y$3:Y988,"Sim")</f>
        <v>0</v>
      </c>
      <c r="J67" s="48">
        <f>COUNTIFS(Geral!R$3:R988,"Passe",Geral!A$3:A988,"Tigres",Geral!T$3:T988,A67)</f>
        <v>0</v>
      </c>
      <c r="K67" s="47">
        <f t="shared" si="1"/>
        <v>0</v>
      </c>
      <c r="L67" s="47">
        <f>COUNTIFS(Geral!R$3:R988,"Passe",Geral!A$3:A988,"Tigres",Geral!T$3:T988,A67,Geral!X$3:X988,"Sim")</f>
        <v>0</v>
      </c>
      <c r="M67" s="47">
        <f>SUMIFS(Geral!U$3:U988,Geral!R$3:R988,"Passe",Geral!A$3:A988,"Tigres",Geral!T$3:T988,A67)</f>
        <v>0</v>
      </c>
      <c r="N67" s="47">
        <f>COUNTIFS(Geral!R$3:R988,"Passe",Geral!A$3:A988,"Tigres",Geral!T$3:T988,A67,Geral!V$3:V988,"Sim")</f>
        <v>0</v>
      </c>
      <c r="O67" s="47">
        <f>COUNTIFS(Geral!R$3:R988,"Corrida",Geral!A$3:A988,"Tigres",Geral!T$3:T988,A67)</f>
        <v>0</v>
      </c>
      <c r="P67" s="47">
        <f>SUMIFS(Geral!U$3:U988,Geral!R$3:R988,"Corrida",Geral!A$3:A988,"Tigres",Geral!T$3:T988,A67)</f>
        <v>0</v>
      </c>
      <c r="Q67" s="47">
        <f>COUNTIFS(Geral!R$3:R988,"Corrida",Geral!A$3:A988,"Tigres",Geral!T$3:T988,A67,Geral!V$3:V988,"Sim")</f>
        <v>0</v>
      </c>
      <c r="R67" s="49"/>
      <c r="S67" s="49"/>
      <c r="T67" s="50"/>
      <c r="U67" s="50"/>
      <c r="V67" s="51">
        <f>COUNTIFS(Geral!R$3:R988,"Punt",Geral!A$3:A988,"Tigres",Geral!T$3:T988,A67)</f>
        <v>0</v>
      </c>
      <c r="W67" s="52">
        <f>SUMIFS(Geral!U$3:U988,Geral!R$3:R988,"Punt",Geral!A$3:A988,"Tigres",Geral!T$3:T988,A67)</f>
        <v>0</v>
      </c>
      <c r="X67" s="53">
        <f>COUNTIFS(Geral!AL$3:AL988,"Sim",Geral!AM$3:AM988,A67)+COUNTIFS(Geral!AL$3:AL988,"Sim",Geral!AN$3:AN988,A67)</f>
        <v>0</v>
      </c>
      <c r="Y67" s="53">
        <f>COUNTIFS(Geral!AZ$3:AZ988,"Sim",Geral!BA$3:BA988,A67)+COUNTIFS(Geral!AZ$3:AZ988,"Sim",Geral!BB$3:BB988,A67)</f>
        <v>0</v>
      </c>
      <c r="Z67" s="53">
        <f>COUNTIFS(Geral!AO$3:AO988,"Sim",Geral!AP$3:AP988,A67)+COUNTIFS(Geral!AO$3:AO988,"Sim",Geral!AQ$3:AQ988,A67)</f>
        <v>0</v>
      </c>
      <c r="AA67" s="54">
        <f>COUNTIFS(Geral!AR$3:AR988,"Sim",Geral!AS$3:AS988,A67)</f>
        <v>0</v>
      </c>
      <c r="AB67" s="54">
        <f>COUNTIFS(Geral!AX$3:AX988,"Sim",Geral!AY$3:AY988,A67)</f>
        <v>0</v>
      </c>
      <c r="AC67" s="55">
        <f>COUNTIFS(Geral!AT$3:AT988,"Sim",Geral!AU$3:AU988,A67)</f>
        <v>0</v>
      </c>
      <c r="AD67" s="55">
        <f>COUNTIFS(Geral!AV$3:AV988,"Sim",Geral!AW$3:AW988,A67)</f>
        <v>0</v>
      </c>
      <c r="AE67" s="54">
        <f>COUNTIFS(Geral!BC$3:BC988,"Sim",Geral!BD$3:BD988,A67)</f>
        <v>0</v>
      </c>
    </row>
    <row r="68" spans="1:31" ht="15.75" customHeight="1" x14ac:dyDescent="0.2">
      <c r="A68" s="46">
        <v>66</v>
      </c>
      <c r="B68" s="47">
        <f>COUNTIFS(Geral!R$3:R988,"Passe",Geral!A$3:A988,"Tigres",Geral!S$3:S988,A68)-G68</f>
        <v>0</v>
      </c>
      <c r="C68" s="47">
        <f>COUNTIFS(Geral!R$3:R988,"Passe",Geral!A$3:A988,"Tigres",Geral!S$3:S988,A68,Geral!X$3:X988,"Sim")</f>
        <v>0</v>
      </c>
      <c r="D68" s="47">
        <f t="shared" si="0"/>
        <v>0</v>
      </c>
      <c r="E68" s="47">
        <f>SUMIFS(Geral!S$1:S988,Geral!O$1:O988,"Passe",Geral!A$1:A988,"Tigres",Geral!P$1:P988,A68)</f>
        <v>0</v>
      </c>
      <c r="F68" s="47">
        <f>COUNTIFS(Geral!R$3:R988,"Passe",Geral!A$3:A988,"Tigres",Geral!S$3:S988,A68,Geral!V$3:V988,"Sim")</f>
        <v>0</v>
      </c>
      <c r="G68" s="47">
        <f>COUNTIFS(Geral!R$3:R988,"Passe",Geral!A$3:A988,"Tigres",Geral!S$3:S988,A68,Geral!W$3:W988,"Sim")</f>
        <v>0</v>
      </c>
      <c r="H68" s="48">
        <f>COUNTIFS(Geral!R$3:R988,"Sack",Geral!A$3:A988,"Tigres",Geral!S$3:S988,A68)</f>
        <v>0</v>
      </c>
      <c r="I68" s="48">
        <f>COUNTIFS(Geral!A$3:A988,"Tigres",Geral!Z$3:Z988,A68,Geral!Y$3:Y988,"Sim")</f>
        <v>0</v>
      </c>
      <c r="J68" s="48">
        <f>COUNTIFS(Geral!R$3:R988,"Passe",Geral!A$3:A988,"Tigres",Geral!T$3:T988,A68)</f>
        <v>0</v>
      </c>
      <c r="K68" s="47">
        <f t="shared" si="1"/>
        <v>0</v>
      </c>
      <c r="L68" s="47">
        <f>COUNTIFS(Geral!R$3:R988,"Passe",Geral!A$3:A988,"Tigres",Geral!T$3:T988,A68,Geral!X$3:X988,"Sim")</f>
        <v>0</v>
      </c>
      <c r="M68" s="47">
        <f>SUMIFS(Geral!U$3:U988,Geral!R$3:R988,"Passe",Geral!A$3:A988,"Tigres",Geral!T$3:T988,A68)</f>
        <v>0</v>
      </c>
      <c r="N68" s="47">
        <f>COUNTIFS(Geral!R$3:R988,"Passe",Geral!A$3:A988,"Tigres",Geral!T$3:T988,A68,Geral!V$3:V988,"Sim")</f>
        <v>0</v>
      </c>
      <c r="O68" s="47">
        <f>COUNTIFS(Geral!R$3:R988,"Corrida",Geral!A$3:A988,"Tigres",Geral!T$3:T988,A68)</f>
        <v>0</v>
      </c>
      <c r="P68" s="47">
        <f>SUMIFS(Geral!U$3:U988,Geral!R$3:R988,"Corrida",Geral!A$3:A988,"Tigres",Geral!T$3:T988,A68)</f>
        <v>0</v>
      </c>
      <c r="Q68" s="47">
        <f>COUNTIFS(Geral!R$3:R988,"Corrida",Geral!A$3:A988,"Tigres",Geral!T$3:T988,A68,Geral!V$3:V988,"Sim")</f>
        <v>0</v>
      </c>
      <c r="R68" s="49"/>
      <c r="S68" s="49"/>
      <c r="T68" s="50"/>
      <c r="U68" s="50"/>
      <c r="V68" s="51">
        <f>COUNTIFS(Geral!R$3:R988,"Punt",Geral!A$3:A988,"Tigres",Geral!T$3:T988,A68)</f>
        <v>0</v>
      </c>
      <c r="W68" s="52">
        <f>SUMIFS(Geral!U$3:U988,Geral!R$3:R988,"Punt",Geral!A$3:A988,"Tigres",Geral!T$3:T988,A68)</f>
        <v>0</v>
      </c>
      <c r="X68" s="53">
        <f>COUNTIFS(Geral!AL$3:AL988,"Sim",Geral!AM$3:AM988,A68)+COUNTIFS(Geral!AL$3:AL988,"Sim",Geral!AN$3:AN988,A68)</f>
        <v>0</v>
      </c>
      <c r="Y68" s="53">
        <f>COUNTIFS(Geral!AZ$3:AZ988,"Sim",Geral!BA$3:BA988,A68)+COUNTIFS(Geral!AZ$3:AZ988,"Sim",Geral!BB$3:BB988,A68)</f>
        <v>0</v>
      </c>
      <c r="Z68" s="53">
        <f>COUNTIFS(Geral!AO$3:AO988,"Sim",Geral!AP$3:AP988,A68)+COUNTIFS(Geral!AO$3:AO988,"Sim",Geral!AQ$3:AQ988,A68)</f>
        <v>0</v>
      </c>
      <c r="AA68" s="54">
        <f>COUNTIFS(Geral!AR$3:AR988,"Sim",Geral!AS$3:AS988,A68)</f>
        <v>0</v>
      </c>
      <c r="AB68" s="54">
        <f>COUNTIFS(Geral!AX$3:AX988,"Sim",Geral!AY$3:AY988,A68)</f>
        <v>0</v>
      </c>
      <c r="AC68" s="55">
        <f>COUNTIFS(Geral!AT$3:AT988,"Sim",Geral!AU$3:AU988,A68)</f>
        <v>0</v>
      </c>
      <c r="AD68" s="55">
        <f>COUNTIFS(Geral!AV$3:AV988,"Sim",Geral!AW$3:AW988,A68)</f>
        <v>0</v>
      </c>
      <c r="AE68" s="54">
        <f>COUNTIFS(Geral!BC$3:BC988,"Sim",Geral!BD$3:BD988,A68)</f>
        <v>0</v>
      </c>
    </row>
    <row r="69" spans="1:31" ht="15.75" customHeight="1" x14ac:dyDescent="0.2">
      <c r="A69" s="46">
        <v>67</v>
      </c>
      <c r="B69" s="47">
        <f>COUNTIFS(Geral!R$3:R988,"Passe",Geral!A$3:A988,"Tigres",Geral!S$3:S988,A69)-G69</f>
        <v>0</v>
      </c>
      <c r="C69" s="47">
        <f>COUNTIFS(Geral!R$3:R988,"Passe",Geral!A$3:A988,"Tigres",Geral!S$3:S988,A69,Geral!X$3:X988,"Sim")</f>
        <v>0</v>
      </c>
      <c r="D69" s="47">
        <f t="shared" si="0"/>
        <v>0</v>
      </c>
      <c r="E69" s="47">
        <f>SUMIFS(Geral!S$1:S988,Geral!O$1:O988,"Passe",Geral!A$1:A988,"Tigres",Geral!P$1:P988,A69)</f>
        <v>0</v>
      </c>
      <c r="F69" s="47">
        <f>COUNTIFS(Geral!R$3:R988,"Passe",Geral!A$3:A988,"Tigres",Geral!S$3:S988,A69,Geral!V$3:V988,"Sim")</f>
        <v>0</v>
      </c>
      <c r="G69" s="47">
        <f>COUNTIFS(Geral!R$3:R988,"Passe",Geral!A$3:A988,"Tigres",Geral!S$3:S988,A69,Geral!W$3:W988,"Sim")</f>
        <v>0</v>
      </c>
      <c r="H69" s="48">
        <f>COUNTIFS(Geral!R$3:R988,"Sack",Geral!A$3:A988,"Tigres",Geral!S$3:S988,A69)</f>
        <v>0</v>
      </c>
      <c r="I69" s="48">
        <f>COUNTIFS(Geral!A$3:A988,"Tigres",Geral!Z$3:Z988,A69,Geral!Y$3:Y988,"Sim")</f>
        <v>0</v>
      </c>
      <c r="J69" s="48">
        <f>COUNTIFS(Geral!R$3:R988,"Passe",Geral!A$3:A988,"Tigres",Geral!T$3:T988,A69)</f>
        <v>0</v>
      </c>
      <c r="K69" s="47">
        <f t="shared" si="1"/>
        <v>0</v>
      </c>
      <c r="L69" s="47">
        <f>COUNTIFS(Geral!R$3:R988,"Passe",Geral!A$3:A988,"Tigres",Geral!T$3:T988,A69,Geral!X$3:X988,"Sim")</f>
        <v>0</v>
      </c>
      <c r="M69" s="47">
        <f>SUMIFS(Geral!U$3:U988,Geral!R$3:R988,"Passe",Geral!A$3:A988,"Tigres",Geral!T$3:T988,A69)</f>
        <v>0</v>
      </c>
      <c r="N69" s="47">
        <f>COUNTIFS(Geral!R$3:R988,"Passe",Geral!A$3:A988,"Tigres",Geral!T$3:T988,A69,Geral!V$3:V988,"Sim")</f>
        <v>0</v>
      </c>
      <c r="O69" s="47">
        <f>COUNTIFS(Geral!R$3:R988,"Corrida",Geral!A$3:A988,"Tigres",Geral!T$3:T988,A69)</f>
        <v>0</v>
      </c>
      <c r="P69" s="47">
        <f>SUMIFS(Geral!U$3:U988,Geral!R$3:R988,"Corrida",Geral!A$3:A988,"Tigres",Geral!T$3:T988,A69)</f>
        <v>0</v>
      </c>
      <c r="Q69" s="47">
        <f>COUNTIFS(Geral!R$3:R988,"Corrida",Geral!A$3:A988,"Tigres",Geral!T$3:T988,A69,Geral!V$3:V988,"Sim")</f>
        <v>0</v>
      </c>
      <c r="R69" s="49"/>
      <c r="S69" s="49"/>
      <c r="T69" s="50"/>
      <c r="U69" s="50"/>
      <c r="V69" s="51">
        <f>COUNTIFS(Geral!R$3:R988,"Punt",Geral!A$3:A988,"Tigres",Geral!T$3:T988,A69)</f>
        <v>0</v>
      </c>
      <c r="W69" s="52">
        <f>SUMIFS(Geral!U$3:U988,Geral!R$3:R988,"Punt",Geral!A$3:A988,"Tigres",Geral!T$3:T988,A69)</f>
        <v>0</v>
      </c>
      <c r="X69" s="53">
        <f>COUNTIFS(Geral!AL$3:AL988,"Sim",Geral!AM$3:AM988,A69)+COUNTIFS(Geral!AL$3:AL988,"Sim",Geral!AN$3:AN988,A69)</f>
        <v>0</v>
      </c>
      <c r="Y69" s="53">
        <f>COUNTIFS(Geral!AZ$3:AZ988,"Sim",Geral!BA$3:BA988,A69)+COUNTIFS(Geral!AZ$3:AZ988,"Sim",Geral!BB$3:BB988,A69)</f>
        <v>0</v>
      </c>
      <c r="Z69" s="53">
        <f>COUNTIFS(Geral!AO$3:AO988,"Sim",Geral!AP$3:AP988,A69)+COUNTIFS(Geral!AO$3:AO988,"Sim",Geral!AQ$3:AQ988,A69)</f>
        <v>0</v>
      </c>
      <c r="AA69" s="54">
        <f>COUNTIFS(Geral!AR$3:AR988,"Sim",Geral!AS$3:AS988,A69)</f>
        <v>0</v>
      </c>
      <c r="AB69" s="54">
        <f>COUNTIFS(Geral!AX$3:AX988,"Sim",Geral!AY$3:AY988,A69)</f>
        <v>0</v>
      </c>
      <c r="AC69" s="55">
        <f>COUNTIFS(Geral!AT$3:AT988,"Sim",Geral!AU$3:AU988,A69)</f>
        <v>0</v>
      </c>
      <c r="AD69" s="55">
        <f>COUNTIFS(Geral!AV$3:AV988,"Sim",Geral!AW$3:AW988,A69)</f>
        <v>0</v>
      </c>
      <c r="AE69" s="54">
        <f>COUNTIFS(Geral!BC$3:BC988,"Sim",Geral!BD$3:BD988,A69)</f>
        <v>0</v>
      </c>
    </row>
    <row r="70" spans="1:31" ht="15.75" customHeight="1" x14ac:dyDescent="0.2">
      <c r="A70" s="46">
        <v>68</v>
      </c>
      <c r="B70" s="47">
        <f>COUNTIFS(Geral!R$3:R988,"Passe",Geral!A$3:A988,"Tigres",Geral!S$3:S988,A70)-G70</f>
        <v>0</v>
      </c>
      <c r="C70" s="47">
        <f>COUNTIFS(Geral!R$3:R988,"Passe",Geral!A$3:A988,"Tigres",Geral!S$3:S988,A70,Geral!X$3:X988,"Sim")</f>
        <v>0</v>
      </c>
      <c r="D70" s="47">
        <f t="shared" si="0"/>
        <v>0</v>
      </c>
      <c r="E70" s="47">
        <f>SUMIFS(Geral!S$1:S988,Geral!O$1:O988,"Passe",Geral!A$1:A988,"Tigres",Geral!P$1:P988,A70)</f>
        <v>0</v>
      </c>
      <c r="F70" s="47">
        <f>COUNTIFS(Geral!R$3:R988,"Passe",Geral!A$3:A988,"Tigres",Geral!S$3:S988,A70,Geral!V$3:V988,"Sim")</f>
        <v>0</v>
      </c>
      <c r="G70" s="47">
        <f>COUNTIFS(Geral!R$3:R988,"Passe",Geral!A$3:A988,"Tigres",Geral!S$3:S988,A70,Geral!W$3:W988,"Sim")</f>
        <v>0</v>
      </c>
      <c r="H70" s="48">
        <f>COUNTIFS(Geral!R$3:R988,"Sack",Geral!A$3:A988,"Tigres",Geral!S$3:S988,A70)</f>
        <v>0</v>
      </c>
      <c r="I70" s="48">
        <f>COUNTIFS(Geral!A$3:A988,"Tigres",Geral!Z$3:Z988,A70,Geral!Y$3:Y988,"Sim")</f>
        <v>0</v>
      </c>
      <c r="J70" s="48">
        <f>COUNTIFS(Geral!R$3:R988,"Passe",Geral!A$3:A988,"Tigres",Geral!T$3:T988,A70)</f>
        <v>0</v>
      </c>
      <c r="K70" s="47">
        <f t="shared" si="1"/>
        <v>0</v>
      </c>
      <c r="L70" s="47">
        <f>COUNTIFS(Geral!R$3:R988,"Passe",Geral!A$3:A988,"Tigres",Geral!T$3:T988,A70,Geral!X$3:X988,"Sim")</f>
        <v>0</v>
      </c>
      <c r="M70" s="47">
        <f>SUMIFS(Geral!U$3:U988,Geral!R$3:R988,"Passe",Geral!A$3:A988,"Tigres",Geral!T$3:T988,A70)</f>
        <v>0</v>
      </c>
      <c r="N70" s="47">
        <f>COUNTIFS(Geral!R$3:R988,"Passe",Geral!A$3:A988,"Tigres",Geral!T$3:T988,A70,Geral!V$3:V988,"Sim")</f>
        <v>0</v>
      </c>
      <c r="O70" s="47">
        <f>COUNTIFS(Geral!R$3:R988,"Corrida",Geral!A$3:A988,"Tigres",Geral!T$3:T988,A70)</f>
        <v>0</v>
      </c>
      <c r="P70" s="47">
        <f>SUMIFS(Geral!U$3:U988,Geral!R$3:R988,"Corrida",Geral!A$3:A988,"Tigres",Geral!T$3:T988,A70)</f>
        <v>0</v>
      </c>
      <c r="Q70" s="47">
        <f>COUNTIFS(Geral!R$3:R988,"Corrida",Geral!A$3:A988,"Tigres",Geral!T$3:T988,A70,Geral!V$3:V988,"Sim")</f>
        <v>0</v>
      </c>
      <c r="R70" s="49"/>
      <c r="S70" s="49"/>
      <c r="T70" s="50"/>
      <c r="U70" s="50"/>
      <c r="V70" s="51">
        <f>COUNTIFS(Geral!R$3:R988,"Punt",Geral!A$3:A988,"Tigres",Geral!T$3:T988,A70)</f>
        <v>0</v>
      </c>
      <c r="W70" s="52">
        <f>SUMIFS(Geral!U$3:U988,Geral!R$3:R988,"Punt",Geral!A$3:A988,"Tigres",Geral!T$3:T988,A70)</f>
        <v>0</v>
      </c>
      <c r="X70" s="53">
        <f>COUNTIFS(Geral!AL$3:AL988,"Sim",Geral!AM$3:AM988,A70)+COUNTIFS(Geral!AL$3:AL988,"Sim",Geral!AN$3:AN988,A70)</f>
        <v>0</v>
      </c>
      <c r="Y70" s="53">
        <f>COUNTIFS(Geral!AZ$3:AZ988,"Sim",Geral!BA$3:BA988,A70)+COUNTIFS(Geral!AZ$3:AZ988,"Sim",Geral!BB$3:BB988,A70)</f>
        <v>0</v>
      </c>
      <c r="Z70" s="53">
        <f>COUNTIFS(Geral!AO$3:AO988,"Sim",Geral!AP$3:AP988,A70)+COUNTIFS(Geral!AO$3:AO988,"Sim",Geral!AQ$3:AQ988,A70)</f>
        <v>0</v>
      </c>
      <c r="AA70" s="54">
        <f>COUNTIFS(Geral!AR$3:AR988,"Sim",Geral!AS$3:AS988,A70)</f>
        <v>0</v>
      </c>
      <c r="AB70" s="54">
        <f>COUNTIFS(Geral!AX$3:AX988,"Sim",Geral!AY$3:AY988,A70)</f>
        <v>0</v>
      </c>
      <c r="AC70" s="55">
        <f>COUNTIFS(Geral!AT$3:AT988,"Sim",Geral!AU$3:AU988,A70)</f>
        <v>0</v>
      </c>
      <c r="AD70" s="55">
        <f>COUNTIFS(Geral!AV$3:AV988,"Sim",Geral!AW$3:AW988,A70)</f>
        <v>0</v>
      </c>
      <c r="AE70" s="54">
        <f>COUNTIFS(Geral!BC$3:BC988,"Sim",Geral!BD$3:BD988,A70)</f>
        <v>0</v>
      </c>
    </row>
    <row r="71" spans="1:31" ht="15.75" customHeight="1" x14ac:dyDescent="0.2">
      <c r="A71" s="46">
        <v>69</v>
      </c>
      <c r="B71" s="47">
        <f>COUNTIFS(Geral!R$3:R988,"Passe",Geral!A$3:A988,"Tigres",Geral!S$3:S988,A71)-G71</f>
        <v>0</v>
      </c>
      <c r="C71" s="47">
        <f>COUNTIFS(Geral!R$3:R988,"Passe",Geral!A$3:A988,"Tigres",Geral!S$3:S988,A71,Geral!X$3:X988,"Sim")</f>
        <v>0</v>
      </c>
      <c r="D71" s="47">
        <f t="shared" si="0"/>
        <v>0</v>
      </c>
      <c r="E71" s="47">
        <f>SUMIFS(Geral!S$1:S988,Geral!O$1:O988,"Passe",Geral!A$1:A988,"Tigres",Geral!P$1:P988,A71)</f>
        <v>0</v>
      </c>
      <c r="F71" s="47">
        <f>COUNTIFS(Geral!R$3:R988,"Passe",Geral!A$3:A988,"Tigres",Geral!S$3:S988,A71,Geral!V$3:V988,"Sim")</f>
        <v>0</v>
      </c>
      <c r="G71" s="47">
        <f>COUNTIFS(Geral!R$3:R988,"Passe",Geral!A$3:A988,"Tigres",Geral!S$3:S988,A71,Geral!W$3:W988,"Sim")</f>
        <v>0</v>
      </c>
      <c r="H71" s="48">
        <f>COUNTIFS(Geral!R$3:R988,"Sack",Geral!A$3:A988,"Tigres",Geral!S$3:S988,A71)</f>
        <v>0</v>
      </c>
      <c r="I71" s="48">
        <f>COUNTIFS(Geral!A$3:A988,"Tigres",Geral!Z$3:Z988,A71,Geral!Y$3:Y988,"Sim")</f>
        <v>0</v>
      </c>
      <c r="J71" s="48">
        <f>COUNTIFS(Geral!R$3:R988,"Passe",Geral!A$3:A988,"Tigres",Geral!T$3:T988,A71)</f>
        <v>0</v>
      </c>
      <c r="K71" s="47">
        <f t="shared" si="1"/>
        <v>0</v>
      </c>
      <c r="L71" s="47">
        <f>COUNTIFS(Geral!R$3:R988,"Passe",Geral!A$3:A988,"Tigres",Geral!T$3:T988,A71,Geral!X$3:X988,"Sim")</f>
        <v>0</v>
      </c>
      <c r="M71" s="47">
        <f>SUMIFS(Geral!U$3:U988,Geral!R$3:R988,"Passe",Geral!A$3:A988,"Tigres",Geral!T$3:T988,A71)</f>
        <v>0</v>
      </c>
      <c r="N71" s="47">
        <f>COUNTIFS(Geral!R$3:R988,"Passe",Geral!A$3:A988,"Tigres",Geral!T$3:T988,A71,Geral!V$3:V988,"Sim")</f>
        <v>0</v>
      </c>
      <c r="O71" s="47">
        <f>COUNTIFS(Geral!R$3:R988,"Corrida",Geral!A$3:A988,"Tigres",Geral!T$3:T988,A71)</f>
        <v>0</v>
      </c>
      <c r="P71" s="47">
        <f>SUMIFS(Geral!U$3:U988,Geral!R$3:R988,"Corrida",Geral!A$3:A988,"Tigres",Geral!T$3:T988,A71)</f>
        <v>0</v>
      </c>
      <c r="Q71" s="47">
        <f>COUNTIFS(Geral!R$3:R988,"Corrida",Geral!A$3:A988,"Tigres",Geral!T$3:T988,A71,Geral!V$3:V988,"Sim")</f>
        <v>0</v>
      </c>
      <c r="R71" s="49"/>
      <c r="S71" s="49"/>
      <c r="T71" s="50"/>
      <c r="U71" s="50"/>
      <c r="V71" s="51">
        <f>COUNTIFS(Geral!R$3:R988,"Punt",Geral!A$3:A988,"Tigres",Geral!T$3:T988,A71)</f>
        <v>0</v>
      </c>
      <c r="W71" s="52">
        <f>SUMIFS(Geral!U$3:U988,Geral!R$3:R988,"Punt",Geral!A$3:A988,"Tigres",Geral!T$3:T988,A71)</f>
        <v>0</v>
      </c>
      <c r="X71" s="53">
        <f>COUNTIFS(Geral!AL$3:AL988,"Sim",Geral!AM$3:AM988,A71)+COUNTIFS(Geral!AL$3:AL988,"Sim",Geral!AN$3:AN988,A71)</f>
        <v>0</v>
      </c>
      <c r="Y71" s="53">
        <f>COUNTIFS(Geral!AZ$3:AZ988,"Sim",Geral!BA$3:BA988,A71)+COUNTIFS(Geral!AZ$3:AZ988,"Sim",Geral!BB$3:BB988,A71)</f>
        <v>0</v>
      </c>
      <c r="Z71" s="53">
        <f>COUNTIFS(Geral!AO$3:AO988,"Sim",Geral!AP$3:AP988,A71)+COUNTIFS(Geral!AO$3:AO988,"Sim",Geral!AQ$3:AQ988,A71)</f>
        <v>0</v>
      </c>
      <c r="AA71" s="54">
        <f>COUNTIFS(Geral!AR$3:AR988,"Sim",Geral!AS$3:AS988,A71)</f>
        <v>0</v>
      </c>
      <c r="AB71" s="54">
        <f>COUNTIFS(Geral!AX$3:AX988,"Sim",Geral!AY$3:AY988,A71)</f>
        <v>0</v>
      </c>
      <c r="AC71" s="55">
        <f>COUNTIFS(Geral!AT$3:AT988,"Sim",Geral!AU$3:AU988,A71)</f>
        <v>0</v>
      </c>
      <c r="AD71" s="55">
        <f>COUNTIFS(Geral!AV$3:AV988,"Sim",Geral!AW$3:AW988,A71)</f>
        <v>0</v>
      </c>
      <c r="AE71" s="54">
        <f>COUNTIFS(Geral!BC$3:BC988,"Sim",Geral!BD$3:BD988,A71)</f>
        <v>0</v>
      </c>
    </row>
    <row r="72" spans="1:31" ht="15.75" customHeight="1" x14ac:dyDescent="0.2">
      <c r="A72" s="46">
        <v>70</v>
      </c>
      <c r="B72" s="47">
        <f>COUNTIFS(Geral!R$3:R988,"Passe",Geral!A$3:A988,"Tigres",Geral!S$3:S988,A72)-G72</f>
        <v>0</v>
      </c>
      <c r="C72" s="47">
        <f>COUNTIFS(Geral!R$3:R988,"Passe",Geral!A$3:A988,"Tigres",Geral!S$3:S988,A72,Geral!X$3:X988,"Sim")</f>
        <v>0</v>
      </c>
      <c r="D72" s="47">
        <f t="shared" si="0"/>
        <v>0</v>
      </c>
      <c r="E72" s="47">
        <f>SUMIFS(Geral!S$1:S988,Geral!O$1:O988,"Passe",Geral!A$1:A988,"Tigres",Geral!P$1:P988,A72)</f>
        <v>0</v>
      </c>
      <c r="F72" s="47">
        <f>COUNTIFS(Geral!R$3:R988,"Passe",Geral!A$3:A988,"Tigres",Geral!S$3:S988,A72,Geral!V$3:V988,"Sim")</f>
        <v>0</v>
      </c>
      <c r="G72" s="47">
        <f>COUNTIFS(Geral!R$3:R988,"Passe",Geral!A$3:A988,"Tigres",Geral!S$3:S988,A72,Geral!W$3:W988,"Sim")</f>
        <v>0</v>
      </c>
      <c r="H72" s="48">
        <f>COUNTIFS(Geral!R$3:R988,"Sack",Geral!A$3:A988,"Tigres",Geral!S$3:S988,A72)</f>
        <v>0</v>
      </c>
      <c r="I72" s="48">
        <f>COUNTIFS(Geral!A$3:A988,"Tigres",Geral!Z$3:Z988,A72,Geral!Y$3:Y988,"Sim")</f>
        <v>0</v>
      </c>
      <c r="J72" s="48">
        <f>COUNTIFS(Geral!R$3:R988,"Passe",Geral!A$3:A988,"Tigres",Geral!T$3:T988,A72)</f>
        <v>0</v>
      </c>
      <c r="K72" s="47">
        <f t="shared" si="1"/>
        <v>0</v>
      </c>
      <c r="L72" s="47">
        <f>COUNTIFS(Geral!R$3:R988,"Passe",Geral!A$3:A988,"Tigres",Geral!T$3:T988,A72,Geral!X$3:X988,"Sim")</f>
        <v>0</v>
      </c>
      <c r="M72" s="47">
        <f>SUMIFS(Geral!U$3:U988,Geral!R$3:R988,"Passe",Geral!A$3:A988,"Tigres",Geral!T$3:T988,A72)</f>
        <v>0</v>
      </c>
      <c r="N72" s="47">
        <f>COUNTIFS(Geral!R$3:R988,"Passe",Geral!A$3:A988,"Tigres",Geral!T$3:T988,A72,Geral!V$3:V988,"Sim")</f>
        <v>0</v>
      </c>
      <c r="O72" s="47">
        <f>COUNTIFS(Geral!R$3:R988,"Corrida",Geral!A$3:A988,"Tigres",Geral!T$3:T988,A72)</f>
        <v>0</v>
      </c>
      <c r="P72" s="47">
        <f>SUMIFS(Geral!U$3:U988,Geral!R$3:R988,"Corrida",Geral!A$3:A988,"Tigres",Geral!T$3:T988,A72)</f>
        <v>0</v>
      </c>
      <c r="Q72" s="47">
        <f>COUNTIFS(Geral!R$3:R988,"Corrida",Geral!A$3:A988,"Tigres",Geral!T$3:T988,A72,Geral!V$3:V988,"Sim")</f>
        <v>0</v>
      </c>
      <c r="R72" s="49"/>
      <c r="S72" s="49"/>
      <c r="T72" s="50"/>
      <c r="U72" s="50"/>
      <c r="V72" s="51">
        <f>COUNTIFS(Geral!R$3:R988,"Punt",Geral!A$3:A988,"Tigres",Geral!T$3:T988,A72)</f>
        <v>0</v>
      </c>
      <c r="W72" s="52">
        <f>SUMIFS(Geral!U$3:U988,Geral!R$3:R988,"Punt",Geral!A$3:A988,"Tigres",Geral!T$3:T988,A72)</f>
        <v>0</v>
      </c>
      <c r="X72" s="53">
        <f>COUNTIFS(Geral!AL$3:AL988,"Sim",Geral!AM$3:AM988,A72)+COUNTIFS(Geral!AL$3:AL988,"Sim",Geral!AN$3:AN988,A72)</f>
        <v>0</v>
      </c>
      <c r="Y72" s="53">
        <f>COUNTIFS(Geral!AZ$3:AZ988,"Sim",Geral!BA$3:BA988,A72)+COUNTIFS(Geral!AZ$3:AZ988,"Sim",Geral!BB$3:BB988,A72)</f>
        <v>0</v>
      </c>
      <c r="Z72" s="53">
        <f>COUNTIFS(Geral!AO$3:AO988,"Sim",Geral!AP$3:AP988,A72)+COUNTIFS(Geral!AO$3:AO988,"Sim",Geral!AQ$3:AQ988,A72)</f>
        <v>0</v>
      </c>
      <c r="AA72" s="54">
        <f>COUNTIFS(Geral!AR$3:AR988,"Sim",Geral!AS$3:AS988,A72)</f>
        <v>0</v>
      </c>
      <c r="AB72" s="54">
        <f>COUNTIFS(Geral!AX$3:AX988,"Sim",Geral!AY$3:AY988,A72)</f>
        <v>0</v>
      </c>
      <c r="AC72" s="55">
        <f>COUNTIFS(Geral!AT$3:AT988,"Sim",Geral!AU$3:AU988,A72)</f>
        <v>0</v>
      </c>
      <c r="AD72" s="55">
        <f>COUNTIFS(Geral!AV$3:AV988,"Sim",Geral!AW$3:AW988,A72)</f>
        <v>0</v>
      </c>
      <c r="AE72" s="54">
        <f>COUNTIFS(Geral!BC$3:BC988,"Sim",Geral!BD$3:BD988,A72)</f>
        <v>0</v>
      </c>
    </row>
    <row r="73" spans="1:31" ht="15.75" customHeight="1" x14ac:dyDescent="0.2">
      <c r="A73" s="46">
        <v>71</v>
      </c>
      <c r="B73" s="47">
        <f>COUNTIFS(Geral!R$3:R988,"Passe",Geral!A$3:A988,"Tigres",Geral!S$3:S988,A73)-G73</f>
        <v>0</v>
      </c>
      <c r="C73" s="47">
        <f>COUNTIFS(Geral!R$3:R988,"Passe",Geral!A$3:A988,"Tigres",Geral!S$3:S988,A73,Geral!X$3:X988,"Sim")</f>
        <v>0</v>
      </c>
      <c r="D73" s="47">
        <f t="shared" si="0"/>
        <v>0</v>
      </c>
      <c r="E73" s="47">
        <f>SUMIFS(Geral!S$1:S988,Geral!O$1:O988,"Passe",Geral!A$1:A988,"Tigres",Geral!P$1:P988,A73)</f>
        <v>0</v>
      </c>
      <c r="F73" s="47">
        <f>COUNTIFS(Geral!R$3:R988,"Passe",Geral!A$3:A988,"Tigres",Geral!S$3:S988,A73,Geral!V$3:V988,"Sim")</f>
        <v>0</v>
      </c>
      <c r="G73" s="47">
        <f>COUNTIFS(Geral!R$3:R988,"Passe",Geral!A$3:A988,"Tigres",Geral!S$3:S988,A73,Geral!W$3:W988,"Sim")</f>
        <v>0</v>
      </c>
      <c r="H73" s="48">
        <f>COUNTIFS(Geral!R$3:R988,"Sack",Geral!A$3:A988,"Tigres",Geral!S$3:S988,A73)</f>
        <v>0</v>
      </c>
      <c r="I73" s="48">
        <f>COUNTIFS(Geral!A$3:A988,"Tigres",Geral!Z$3:Z988,A73,Geral!Y$3:Y988,"Sim")</f>
        <v>0</v>
      </c>
      <c r="J73" s="48">
        <f>COUNTIFS(Geral!R$3:R988,"Passe",Geral!A$3:A988,"Tigres",Geral!T$3:T988,A73)</f>
        <v>0</v>
      </c>
      <c r="K73" s="47">
        <f t="shared" si="1"/>
        <v>0</v>
      </c>
      <c r="L73" s="47">
        <f>COUNTIFS(Geral!R$3:R988,"Passe",Geral!A$3:A988,"Tigres",Geral!T$3:T988,A73,Geral!X$3:X988,"Sim")</f>
        <v>0</v>
      </c>
      <c r="M73" s="47">
        <f>SUMIFS(Geral!U$3:U988,Geral!R$3:R988,"Passe",Geral!A$3:A988,"Tigres",Geral!T$3:T988,A73)</f>
        <v>0</v>
      </c>
      <c r="N73" s="47">
        <f>COUNTIFS(Geral!R$3:R988,"Passe",Geral!A$3:A988,"Tigres",Geral!T$3:T988,A73,Geral!V$3:V988,"Sim")</f>
        <v>0</v>
      </c>
      <c r="O73" s="47">
        <f>COUNTIFS(Geral!R$3:R988,"Corrida",Geral!A$3:A988,"Tigres",Geral!T$3:T988,A73)</f>
        <v>0</v>
      </c>
      <c r="P73" s="47">
        <f>SUMIFS(Geral!U$3:U988,Geral!R$3:R988,"Corrida",Geral!A$3:A988,"Tigres",Geral!T$3:T988,A73)</f>
        <v>0</v>
      </c>
      <c r="Q73" s="47">
        <f>COUNTIFS(Geral!R$3:R988,"Corrida",Geral!A$3:A988,"Tigres",Geral!T$3:T988,A73,Geral!V$3:V988,"Sim")</f>
        <v>0</v>
      </c>
      <c r="R73" s="49"/>
      <c r="S73" s="49"/>
      <c r="T73" s="50"/>
      <c r="U73" s="50"/>
      <c r="V73" s="51">
        <f>COUNTIFS(Geral!R$3:R988,"Punt",Geral!A$3:A988,"Tigres",Geral!T$3:T988,A73)</f>
        <v>0</v>
      </c>
      <c r="W73" s="52">
        <f>SUMIFS(Geral!U$3:U988,Geral!R$3:R988,"Punt",Geral!A$3:A988,"Tigres",Geral!T$3:T988,A73)</f>
        <v>0</v>
      </c>
      <c r="X73" s="53">
        <f>COUNTIFS(Geral!AL$3:AL988,"Sim",Geral!AM$3:AM988,A73)+COUNTIFS(Geral!AL$3:AL988,"Sim",Geral!AN$3:AN988,A73)</f>
        <v>0</v>
      </c>
      <c r="Y73" s="53">
        <f>COUNTIFS(Geral!AZ$3:AZ988,"Sim",Geral!BA$3:BA988,A73)+COUNTIFS(Geral!AZ$3:AZ988,"Sim",Geral!BB$3:BB988,A73)</f>
        <v>0</v>
      </c>
      <c r="Z73" s="53">
        <f>COUNTIFS(Geral!AO$3:AO988,"Sim",Geral!AP$3:AP988,A73)+COUNTIFS(Geral!AO$3:AO988,"Sim",Geral!AQ$3:AQ988,A73)</f>
        <v>0</v>
      </c>
      <c r="AA73" s="54">
        <f>COUNTIFS(Geral!AR$3:AR988,"Sim",Geral!AS$3:AS988,A73)</f>
        <v>0</v>
      </c>
      <c r="AB73" s="54">
        <f>COUNTIFS(Geral!AX$3:AX988,"Sim",Geral!AY$3:AY988,A73)</f>
        <v>0</v>
      </c>
      <c r="AC73" s="55">
        <f>COUNTIFS(Geral!AT$3:AT988,"Sim",Geral!AU$3:AU988,A73)</f>
        <v>0</v>
      </c>
      <c r="AD73" s="55">
        <f>COUNTIFS(Geral!AV$3:AV988,"Sim",Geral!AW$3:AW988,A73)</f>
        <v>0</v>
      </c>
      <c r="AE73" s="54">
        <f>COUNTIFS(Geral!BC$3:BC988,"Sim",Geral!BD$3:BD988,A73)</f>
        <v>0</v>
      </c>
    </row>
    <row r="74" spans="1:31" ht="15.75" customHeight="1" x14ac:dyDescent="0.2">
      <c r="A74" s="46">
        <v>72</v>
      </c>
      <c r="B74" s="47">
        <f>COUNTIFS(Geral!R$3:R988,"Passe",Geral!A$3:A988,"Tigres",Geral!S$3:S988,A74)-G74</f>
        <v>0</v>
      </c>
      <c r="C74" s="47">
        <f>COUNTIFS(Geral!R$3:R988,"Passe",Geral!A$3:A988,"Tigres",Geral!S$3:S988,A74,Geral!X$3:X988,"Sim")</f>
        <v>0</v>
      </c>
      <c r="D74" s="47">
        <f t="shared" si="0"/>
        <v>0</v>
      </c>
      <c r="E74" s="47">
        <f>SUMIFS(Geral!S$1:S988,Geral!O$1:O988,"Passe",Geral!A$1:A988,"Tigres",Geral!P$1:P988,A74)</f>
        <v>0</v>
      </c>
      <c r="F74" s="47">
        <f>COUNTIFS(Geral!R$3:R988,"Passe",Geral!A$3:A988,"Tigres",Geral!S$3:S988,A74,Geral!V$3:V988,"Sim")</f>
        <v>0</v>
      </c>
      <c r="G74" s="47">
        <f>COUNTIFS(Geral!R$3:R988,"Passe",Geral!A$3:A988,"Tigres",Geral!S$3:S988,A74,Geral!W$3:W988,"Sim")</f>
        <v>0</v>
      </c>
      <c r="H74" s="48">
        <f>COUNTIFS(Geral!R$3:R988,"Sack",Geral!A$3:A988,"Tigres",Geral!S$3:S988,A74)</f>
        <v>0</v>
      </c>
      <c r="I74" s="48">
        <f>COUNTIFS(Geral!A$3:A988,"Tigres",Geral!Z$3:Z988,A74,Geral!Y$3:Y988,"Sim")</f>
        <v>0</v>
      </c>
      <c r="J74" s="48">
        <f>COUNTIFS(Geral!R$3:R988,"Passe",Geral!A$3:A988,"Tigres",Geral!T$3:T988,A74)</f>
        <v>0</v>
      </c>
      <c r="K74" s="47">
        <f t="shared" si="1"/>
        <v>0</v>
      </c>
      <c r="L74" s="47">
        <f>COUNTIFS(Geral!R$3:R988,"Passe",Geral!A$3:A988,"Tigres",Geral!T$3:T988,A74,Geral!X$3:X988,"Sim")</f>
        <v>0</v>
      </c>
      <c r="M74" s="47">
        <f>SUMIFS(Geral!U$3:U988,Geral!R$3:R988,"Passe",Geral!A$3:A988,"Tigres",Geral!T$3:T988,A74)</f>
        <v>0</v>
      </c>
      <c r="N74" s="47">
        <f>COUNTIFS(Geral!R$3:R988,"Passe",Geral!A$3:A988,"Tigres",Geral!T$3:T988,A74,Geral!V$3:V988,"Sim")</f>
        <v>0</v>
      </c>
      <c r="O74" s="47">
        <f>COUNTIFS(Geral!R$3:R988,"Corrida",Geral!A$3:A988,"Tigres",Geral!T$3:T988,A74)</f>
        <v>0</v>
      </c>
      <c r="P74" s="47">
        <f>SUMIFS(Geral!U$3:U988,Geral!R$3:R988,"Corrida",Geral!A$3:A988,"Tigres",Geral!T$3:T988,A74)</f>
        <v>0</v>
      </c>
      <c r="Q74" s="47">
        <f>COUNTIFS(Geral!R$3:R988,"Corrida",Geral!A$3:A988,"Tigres",Geral!T$3:T988,A74,Geral!V$3:V988,"Sim")</f>
        <v>0</v>
      </c>
      <c r="R74" s="49"/>
      <c r="S74" s="49"/>
      <c r="T74" s="50"/>
      <c r="U74" s="50"/>
      <c r="V74" s="51">
        <f>COUNTIFS(Geral!R$3:R988,"Punt",Geral!A$3:A988,"Tigres",Geral!T$3:T988,A74)</f>
        <v>0</v>
      </c>
      <c r="W74" s="52">
        <f>SUMIFS(Geral!U$3:U988,Geral!R$3:R988,"Punt",Geral!A$3:A988,"Tigres",Geral!T$3:T988,A74)</f>
        <v>0</v>
      </c>
      <c r="X74" s="53">
        <f>COUNTIFS(Geral!AL$3:AL988,"Sim",Geral!AM$3:AM988,A74)+COUNTIFS(Geral!AL$3:AL988,"Sim",Geral!AN$3:AN988,A74)</f>
        <v>0</v>
      </c>
      <c r="Y74" s="53">
        <f>COUNTIFS(Geral!AZ$3:AZ988,"Sim",Geral!BA$3:BA988,A74)+COUNTIFS(Geral!AZ$3:AZ988,"Sim",Geral!BB$3:BB988,A74)</f>
        <v>0</v>
      </c>
      <c r="Z74" s="53">
        <f>COUNTIFS(Geral!AO$3:AO988,"Sim",Geral!AP$3:AP988,A74)+COUNTIFS(Geral!AO$3:AO988,"Sim",Geral!AQ$3:AQ988,A74)</f>
        <v>0</v>
      </c>
      <c r="AA74" s="54">
        <f>COUNTIFS(Geral!AR$3:AR988,"Sim",Geral!AS$3:AS988,A74)</f>
        <v>0</v>
      </c>
      <c r="AB74" s="54">
        <f>COUNTIFS(Geral!AX$3:AX988,"Sim",Geral!AY$3:AY988,A74)</f>
        <v>0</v>
      </c>
      <c r="AC74" s="55">
        <f>COUNTIFS(Geral!AT$3:AT988,"Sim",Geral!AU$3:AU988,A74)</f>
        <v>0</v>
      </c>
      <c r="AD74" s="55">
        <f>COUNTIFS(Geral!AV$3:AV988,"Sim",Geral!AW$3:AW988,A74)</f>
        <v>0</v>
      </c>
      <c r="AE74" s="54">
        <f>COUNTIFS(Geral!BC$3:BC988,"Sim",Geral!BD$3:BD988,A74)</f>
        <v>0</v>
      </c>
    </row>
    <row r="75" spans="1:31" ht="15.75" customHeight="1" x14ac:dyDescent="0.2">
      <c r="A75" s="46">
        <v>73</v>
      </c>
      <c r="B75" s="47">
        <f>COUNTIFS(Geral!R$3:R988,"Passe",Geral!A$3:A988,"Tigres",Geral!S$3:S988,A75)-G75</f>
        <v>0</v>
      </c>
      <c r="C75" s="47">
        <f>COUNTIFS(Geral!R$3:R988,"Passe",Geral!A$3:A988,"Tigres",Geral!S$3:S988,A75,Geral!X$3:X988,"Sim")</f>
        <v>0</v>
      </c>
      <c r="D75" s="47">
        <f t="shared" si="0"/>
        <v>0</v>
      </c>
      <c r="E75" s="47">
        <f>SUMIFS(Geral!S$1:S988,Geral!O$1:O988,"Passe",Geral!A$1:A988,"Tigres",Geral!P$1:P988,A75)</f>
        <v>0</v>
      </c>
      <c r="F75" s="47">
        <f>COUNTIFS(Geral!R$3:R988,"Passe",Geral!A$3:A988,"Tigres",Geral!S$3:S988,A75,Geral!V$3:V988,"Sim")</f>
        <v>0</v>
      </c>
      <c r="G75" s="47">
        <f>COUNTIFS(Geral!R$3:R988,"Passe",Geral!A$3:A988,"Tigres",Geral!S$3:S988,A75,Geral!W$3:W988,"Sim")</f>
        <v>0</v>
      </c>
      <c r="H75" s="48">
        <f>COUNTIFS(Geral!R$3:R988,"Sack",Geral!A$3:A988,"Tigres",Geral!S$3:S988,A75)</f>
        <v>0</v>
      </c>
      <c r="I75" s="48">
        <f>COUNTIFS(Geral!A$3:A988,"Tigres",Geral!Z$3:Z988,A75,Geral!Y$3:Y988,"Sim")</f>
        <v>0</v>
      </c>
      <c r="J75" s="48">
        <f>COUNTIFS(Geral!R$3:R988,"Passe",Geral!A$3:A988,"Tigres",Geral!T$3:T988,A75)</f>
        <v>0</v>
      </c>
      <c r="K75" s="47">
        <f t="shared" si="1"/>
        <v>0</v>
      </c>
      <c r="L75" s="47">
        <f>COUNTIFS(Geral!R$3:R988,"Passe",Geral!A$3:A988,"Tigres",Geral!T$3:T988,A75,Geral!X$3:X988,"Sim")</f>
        <v>0</v>
      </c>
      <c r="M75" s="47">
        <f>SUMIFS(Geral!U$3:U988,Geral!R$3:R988,"Passe",Geral!A$3:A988,"Tigres",Geral!T$3:T988,A75)</f>
        <v>0</v>
      </c>
      <c r="N75" s="47">
        <f>COUNTIFS(Geral!R$3:R988,"Passe",Geral!A$3:A988,"Tigres",Geral!T$3:T988,A75,Geral!V$3:V988,"Sim")</f>
        <v>0</v>
      </c>
      <c r="O75" s="47">
        <f>COUNTIFS(Geral!R$3:R988,"Corrida",Geral!A$3:A988,"Tigres",Geral!T$3:T988,A75)</f>
        <v>0</v>
      </c>
      <c r="P75" s="47">
        <f>SUMIFS(Geral!U$3:U988,Geral!R$3:R988,"Corrida",Geral!A$3:A988,"Tigres",Geral!T$3:T988,A75)</f>
        <v>0</v>
      </c>
      <c r="Q75" s="47">
        <f>COUNTIFS(Geral!R$3:R988,"Corrida",Geral!A$3:A988,"Tigres",Geral!T$3:T988,A75,Geral!V$3:V988,"Sim")</f>
        <v>0</v>
      </c>
      <c r="R75" s="49"/>
      <c r="S75" s="49"/>
      <c r="T75" s="50"/>
      <c r="U75" s="50"/>
      <c r="V75" s="51">
        <f>COUNTIFS(Geral!R$3:R988,"Punt",Geral!A$3:A988,"Tigres",Geral!T$3:T988,A75)</f>
        <v>0</v>
      </c>
      <c r="W75" s="52">
        <f>SUMIFS(Geral!U$3:U988,Geral!R$3:R988,"Punt",Geral!A$3:A988,"Tigres",Geral!T$3:T988,A75)</f>
        <v>0</v>
      </c>
      <c r="X75" s="53">
        <f>COUNTIFS(Geral!AL$3:AL988,"Sim",Geral!AM$3:AM988,A75)+COUNTIFS(Geral!AL$3:AL988,"Sim",Geral!AN$3:AN988,A75)</f>
        <v>0</v>
      </c>
      <c r="Y75" s="53">
        <f>COUNTIFS(Geral!AZ$3:AZ988,"Sim",Geral!BA$3:BA988,A75)+COUNTIFS(Geral!AZ$3:AZ988,"Sim",Geral!BB$3:BB988,A75)</f>
        <v>0</v>
      </c>
      <c r="Z75" s="53">
        <f>COUNTIFS(Geral!AO$3:AO988,"Sim",Geral!AP$3:AP988,A75)+COUNTIFS(Geral!AO$3:AO988,"Sim",Geral!AQ$3:AQ988,A75)</f>
        <v>0</v>
      </c>
      <c r="AA75" s="54">
        <f>COUNTIFS(Geral!AR$3:AR988,"Sim",Geral!AS$3:AS988,A75)</f>
        <v>0</v>
      </c>
      <c r="AB75" s="54">
        <f>COUNTIFS(Geral!AX$3:AX988,"Sim",Geral!AY$3:AY988,A75)</f>
        <v>0</v>
      </c>
      <c r="AC75" s="55">
        <f>COUNTIFS(Geral!AT$3:AT988,"Sim",Geral!AU$3:AU988,A75)</f>
        <v>0</v>
      </c>
      <c r="AD75" s="55">
        <f>COUNTIFS(Geral!AV$3:AV988,"Sim",Geral!AW$3:AW988,A75)</f>
        <v>0</v>
      </c>
      <c r="AE75" s="54">
        <f>COUNTIFS(Geral!BC$3:BC988,"Sim",Geral!BD$3:BD988,A75)</f>
        <v>0</v>
      </c>
    </row>
    <row r="76" spans="1:31" ht="15.75" customHeight="1" x14ac:dyDescent="0.2">
      <c r="A76" s="46">
        <v>74</v>
      </c>
      <c r="B76" s="47">
        <f>COUNTIFS(Geral!R$3:R988,"Passe",Geral!A$3:A988,"Tigres",Geral!S$3:S988,A76)-G76</f>
        <v>0</v>
      </c>
      <c r="C76" s="47">
        <f>COUNTIFS(Geral!R$3:R988,"Passe",Geral!A$3:A988,"Tigres",Geral!S$3:S988,A76,Geral!X$3:X988,"Sim")</f>
        <v>0</v>
      </c>
      <c r="D76" s="47">
        <f t="shared" si="0"/>
        <v>0</v>
      </c>
      <c r="E76" s="47">
        <f>SUMIFS(Geral!S$1:S988,Geral!O$1:O988,"Passe",Geral!A$1:A988,"Tigres",Geral!P$1:P988,A76)</f>
        <v>0</v>
      </c>
      <c r="F76" s="47">
        <f>COUNTIFS(Geral!R$3:R988,"Passe",Geral!A$3:A988,"Tigres",Geral!S$3:S988,A76,Geral!V$3:V988,"Sim")</f>
        <v>0</v>
      </c>
      <c r="G76" s="47">
        <f>COUNTIFS(Geral!R$3:R988,"Passe",Geral!A$3:A988,"Tigres",Geral!S$3:S988,A76,Geral!W$3:W988,"Sim")</f>
        <v>0</v>
      </c>
      <c r="H76" s="48">
        <f>COUNTIFS(Geral!R$3:R988,"Sack",Geral!A$3:A988,"Tigres",Geral!S$3:S988,A76)</f>
        <v>0</v>
      </c>
      <c r="I76" s="48">
        <f>COUNTIFS(Geral!A$3:A988,"Tigres",Geral!Z$3:Z988,A76,Geral!Y$3:Y988,"Sim")</f>
        <v>0</v>
      </c>
      <c r="J76" s="48">
        <f>COUNTIFS(Geral!R$3:R988,"Passe",Geral!A$3:A988,"Tigres",Geral!T$3:T988,A76)</f>
        <v>0</v>
      </c>
      <c r="K76" s="47">
        <f t="shared" si="1"/>
        <v>0</v>
      </c>
      <c r="L76" s="47">
        <f>COUNTIFS(Geral!R$3:R988,"Passe",Geral!A$3:A988,"Tigres",Geral!T$3:T988,A76,Geral!X$3:X988,"Sim")</f>
        <v>0</v>
      </c>
      <c r="M76" s="47">
        <f>SUMIFS(Geral!U$3:U988,Geral!R$3:R988,"Passe",Geral!A$3:A988,"Tigres",Geral!T$3:T988,A76)</f>
        <v>0</v>
      </c>
      <c r="N76" s="47">
        <f>COUNTIFS(Geral!R$3:R988,"Passe",Geral!A$3:A988,"Tigres",Geral!T$3:T988,A76,Geral!V$3:V988,"Sim")</f>
        <v>0</v>
      </c>
      <c r="O76" s="47">
        <f>COUNTIFS(Geral!R$3:R988,"Corrida",Geral!A$3:A988,"Tigres",Geral!T$3:T988,A76)</f>
        <v>0</v>
      </c>
      <c r="P76" s="47">
        <f>SUMIFS(Geral!U$3:U988,Geral!R$3:R988,"Corrida",Geral!A$3:A988,"Tigres",Geral!T$3:T988,A76)</f>
        <v>0</v>
      </c>
      <c r="Q76" s="47">
        <f>COUNTIFS(Geral!R$3:R988,"Corrida",Geral!A$3:A988,"Tigres",Geral!T$3:T988,A76,Geral!V$3:V988,"Sim")</f>
        <v>0</v>
      </c>
      <c r="R76" s="49"/>
      <c r="S76" s="49"/>
      <c r="T76" s="50"/>
      <c r="U76" s="50"/>
      <c r="V76" s="51">
        <f>COUNTIFS(Geral!R$3:R988,"Punt",Geral!A$3:A988,"Tigres",Geral!T$3:T988,A76)</f>
        <v>0</v>
      </c>
      <c r="W76" s="52">
        <f>SUMIFS(Geral!U$3:U988,Geral!R$3:R988,"Punt",Geral!A$3:A988,"Tigres",Geral!T$3:T988,A76)</f>
        <v>0</v>
      </c>
      <c r="X76" s="53">
        <f>COUNTIFS(Geral!AL$3:AL988,"Sim",Geral!AM$3:AM988,A76)+COUNTIFS(Geral!AL$3:AL988,"Sim",Geral!AN$3:AN988,A76)</f>
        <v>0</v>
      </c>
      <c r="Y76" s="53">
        <f>COUNTIFS(Geral!AZ$3:AZ988,"Sim",Geral!BA$3:BA988,A76)+COUNTIFS(Geral!AZ$3:AZ988,"Sim",Geral!BB$3:BB988,A76)</f>
        <v>0</v>
      </c>
      <c r="Z76" s="53">
        <f>COUNTIFS(Geral!AO$3:AO988,"Sim",Geral!AP$3:AP988,A76)+COUNTIFS(Geral!AO$3:AO988,"Sim",Geral!AQ$3:AQ988,A76)</f>
        <v>0</v>
      </c>
      <c r="AA76" s="54">
        <f>COUNTIFS(Geral!AR$3:AR988,"Sim",Geral!AS$3:AS988,A76)</f>
        <v>0</v>
      </c>
      <c r="AB76" s="54">
        <f>COUNTIFS(Geral!AX$3:AX988,"Sim",Geral!AY$3:AY988,A76)</f>
        <v>0</v>
      </c>
      <c r="AC76" s="55">
        <f>COUNTIFS(Geral!AT$3:AT988,"Sim",Geral!AU$3:AU988,A76)</f>
        <v>0</v>
      </c>
      <c r="AD76" s="55">
        <f>COUNTIFS(Geral!AV$3:AV988,"Sim",Geral!AW$3:AW988,A76)</f>
        <v>0</v>
      </c>
      <c r="AE76" s="54">
        <f>COUNTIFS(Geral!BC$3:BC988,"Sim",Geral!BD$3:BD988,A76)</f>
        <v>0</v>
      </c>
    </row>
    <row r="77" spans="1:31" ht="15.75" customHeight="1" x14ac:dyDescent="0.2">
      <c r="A77" s="46">
        <v>75</v>
      </c>
      <c r="B77" s="47">
        <f>COUNTIFS(Geral!R$3:R988,"Passe",Geral!A$3:A988,"Tigres",Geral!S$3:S988,A77)-G77</f>
        <v>0</v>
      </c>
      <c r="C77" s="47">
        <f>COUNTIFS(Geral!R$3:R988,"Passe",Geral!A$3:A988,"Tigres",Geral!S$3:S988,A77,Geral!X$3:X988,"Sim")</f>
        <v>0</v>
      </c>
      <c r="D77" s="47">
        <f t="shared" si="0"/>
        <v>0</v>
      </c>
      <c r="E77" s="47">
        <f>SUMIFS(Geral!S$1:S988,Geral!O$1:O988,"Passe",Geral!A$1:A988,"Tigres",Geral!P$1:P988,A77)</f>
        <v>0</v>
      </c>
      <c r="F77" s="47">
        <f>COUNTIFS(Geral!R$3:R988,"Passe",Geral!A$3:A988,"Tigres",Geral!S$3:S988,A77,Geral!V$3:V988,"Sim")</f>
        <v>0</v>
      </c>
      <c r="G77" s="47">
        <f>COUNTIFS(Geral!R$3:R988,"Passe",Geral!A$3:A988,"Tigres",Geral!S$3:S988,A77,Geral!W$3:W988,"Sim")</f>
        <v>0</v>
      </c>
      <c r="H77" s="48">
        <f>COUNTIFS(Geral!R$3:R988,"Sack",Geral!A$3:A988,"Tigres",Geral!S$3:S988,A77)</f>
        <v>0</v>
      </c>
      <c r="I77" s="48">
        <f>COUNTIFS(Geral!A$3:A988,"Tigres",Geral!Z$3:Z988,A77,Geral!Y$3:Y988,"Sim")</f>
        <v>0</v>
      </c>
      <c r="J77" s="48">
        <f>COUNTIFS(Geral!R$3:R988,"Passe",Geral!A$3:A988,"Tigres",Geral!T$3:T988,A77)</f>
        <v>0</v>
      </c>
      <c r="K77" s="47">
        <f t="shared" si="1"/>
        <v>0</v>
      </c>
      <c r="L77" s="47">
        <f>COUNTIFS(Geral!R$3:R988,"Passe",Geral!A$3:A988,"Tigres",Geral!T$3:T988,A77,Geral!X$3:X988,"Sim")</f>
        <v>0</v>
      </c>
      <c r="M77" s="47">
        <f>SUMIFS(Geral!U$3:U988,Geral!R$3:R988,"Passe",Geral!A$3:A988,"Tigres",Geral!T$3:T988,A77)</f>
        <v>0</v>
      </c>
      <c r="N77" s="47">
        <f>COUNTIFS(Geral!R$3:R988,"Passe",Geral!A$3:A988,"Tigres",Geral!T$3:T988,A77,Geral!V$3:V988,"Sim")</f>
        <v>0</v>
      </c>
      <c r="O77" s="47">
        <f>COUNTIFS(Geral!R$3:R988,"Corrida",Geral!A$3:A988,"Tigres",Geral!T$3:T988,A77)</f>
        <v>0</v>
      </c>
      <c r="P77" s="47">
        <f>SUMIFS(Geral!U$3:U988,Geral!R$3:R988,"Corrida",Geral!A$3:A988,"Tigres",Geral!T$3:T988,A77)</f>
        <v>0</v>
      </c>
      <c r="Q77" s="47">
        <f>COUNTIFS(Geral!R$3:R988,"Corrida",Geral!A$3:A988,"Tigres",Geral!T$3:T988,A77,Geral!V$3:V988,"Sim")</f>
        <v>0</v>
      </c>
      <c r="R77" s="49"/>
      <c r="S77" s="49"/>
      <c r="T77" s="50"/>
      <c r="U77" s="50"/>
      <c r="V77" s="51">
        <f>COUNTIFS(Geral!R$3:R988,"Punt",Geral!A$3:A988,"Tigres",Geral!T$3:T988,A77)</f>
        <v>0</v>
      </c>
      <c r="W77" s="52">
        <f>SUMIFS(Geral!U$3:U988,Geral!R$3:R988,"Punt",Geral!A$3:A988,"Tigres",Geral!T$3:T988,A77)</f>
        <v>0</v>
      </c>
      <c r="X77" s="53">
        <f>COUNTIFS(Geral!AL$3:AL988,"Sim",Geral!AM$3:AM988,A77)+COUNTIFS(Geral!AL$3:AL988,"Sim",Geral!AN$3:AN988,A77)</f>
        <v>0</v>
      </c>
      <c r="Y77" s="53">
        <f>COUNTIFS(Geral!AZ$3:AZ988,"Sim",Geral!BA$3:BA988,A77)+COUNTIFS(Geral!AZ$3:AZ988,"Sim",Geral!BB$3:BB988,A77)</f>
        <v>0</v>
      </c>
      <c r="Z77" s="53">
        <f>COUNTIFS(Geral!AO$3:AO988,"Sim",Geral!AP$3:AP988,A77)+COUNTIFS(Geral!AO$3:AO988,"Sim",Geral!AQ$3:AQ988,A77)</f>
        <v>0</v>
      </c>
      <c r="AA77" s="54">
        <f>COUNTIFS(Geral!AR$3:AR988,"Sim",Geral!AS$3:AS988,A77)</f>
        <v>0</v>
      </c>
      <c r="AB77" s="54">
        <f>COUNTIFS(Geral!AX$3:AX988,"Sim",Geral!AY$3:AY988,A77)</f>
        <v>0</v>
      </c>
      <c r="AC77" s="55">
        <f>COUNTIFS(Geral!AT$3:AT988,"Sim",Geral!AU$3:AU988,A77)</f>
        <v>0</v>
      </c>
      <c r="AD77" s="55">
        <f>COUNTIFS(Geral!AV$3:AV988,"Sim",Geral!AW$3:AW988,A77)</f>
        <v>0</v>
      </c>
      <c r="AE77" s="54">
        <f>COUNTIFS(Geral!BC$3:BC988,"Sim",Geral!BD$3:BD988,A77)</f>
        <v>0</v>
      </c>
    </row>
    <row r="78" spans="1:31" ht="15.75" customHeight="1" x14ac:dyDescent="0.2">
      <c r="A78" s="46">
        <v>76</v>
      </c>
      <c r="B78" s="47">
        <f>COUNTIFS(Geral!R$3:R988,"Passe",Geral!A$3:A988,"Tigres",Geral!S$3:S988,A78)-G78</f>
        <v>0</v>
      </c>
      <c r="C78" s="47">
        <f>COUNTIFS(Geral!R$3:R988,"Passe",Geral!A$3:A988,"Tigres",Geral!S$3:S988,A78,Geral!X$3:X988,"Sim")</f>
        <v>0</v>
      </c>
      <c r="D78" s="47">
        <f t="shared" si="0"/>
        <v>0</v>
      </c>
      <c r="E78" s="47">
        <f>SUMIFS(Geral!S$1:S988,Geral!O$1:O988,"Passe",Geral!A$1:A988,"Tigres",Geral!P$1:P988,A78)</f>
        <v>0</v>
      </c>
      <c r="F78" s="47">
        <f>COUNTIFS(Geral!R$3:R988,"Passe",Geral!A$3:A988,"Tigres",Geral!S$3:S988,A78,Geral!V$3:V988,"Sim")</f>
        <v>0</v>
      </c>
      <c r="G78" s="47">
        <f>COUNTIFS(Geral!R$3:R988,"Passe",Geral!A$3:A988,"Tigres",Geral!S$3:S988,A78,Geral!W$3:W988,"Sim")</f>
        <v>0</v>
      </c>
      <c r="H78" s="48">
        <f>COUNTIFS(Geral!R$3:R988,"Sack",Geral!A$3:A988,"Tigres",Geral!S$3:S988,A78)</f>
        <v>0</v>
      </c>
      <c r="I78" s="48">
        <f>COUNTIFS(Geral!A$3:A988,"Tigres",Geral!Z$3:Z988,A78,Geral!Y$3:Y988,"Sim")</f>
        <v>0</v>
      </c>
      <c r="J78" s="48">
        <f>COUNTIFS(Geral!R$3:R988,"Passe",Geral!A$3:A988,"Tigres",Geral!T$3:T988,A78)</f>
        <v>0</v>
      </c>
      <c r="K78" s="47">
        <f t="shared" si="1"/>
        <v>0</v>
      </c>
      <c r="L78" s="47">
        <f>COUNTIFS(Geral!R$3:R988,"Passe",Geral!A$3:A988,"Tigres",Geral!T$3:T988,A78,Geral!X$3:X988,"Sim")</f>
        <v>0</v>
      </c>
      <c r="M78" s="47">
        <f>SUMIFS(Geral!U$3:U988,Geral!R$3:R988,"Passe",Geral!A$3:A988,"Tigres",Geral!T$3:T988,A78)</f>
        <v>0</v>
      </c>
      <c r="N78" s="47">
        <f>COUNTIFS(Geral!R$3:R988,"Passe",Geral!A$3:A988,"Tigres",Geral!T$3:T988,A78,Geral!V$3:V988,"Sim")</f>
        <v>0</v>
      </c>
      <c r="O78" s="47">
        <f>COUNTIFS(Geral!R$3:R988,"Corrida",Geral!A$3:A988,"Tigres",Geral!T$3:T988,A78)</f>
        <v>0</v>
      </c>
      <c r="P78" s="47">
        <f>SUMIFS(Geral!U$3:U988,Geral!R$3:R988,"Corrida",Geral!A$3:A988,"Tigres",Geral!T$3:T988,A78)</f>
        <v>0</v>
      </c>
      <c r="Q78" s="47">
        <f>COUNTIFS(Geral!R$3:R988,"Corrida",Geral!A$3:A988,"Tigres",Geral!T$3:T988,A78,Geral!V$3:V988,"Sim")</f>
        <v>0</v>
      </c>
      <c r="R78" s="49"/>
      <c r="S78" s="49"/>
      <c r="T78" s="50"/>
      <c r="U78" s="50"/>
      <c r="V78" s="51">
        <f>COUNTIFS(Geral!R$3:R988,"Punt",Geral!A$3:A988,"Tigres",Geral!T$3:T988,A78)</f>
        <v>0</v>
      </c>
      <c r="W78" s="52">
        <f>SUMIFS(Geral!U$3:U988,Geral!R$3:R988,"Punt",Geral!A$3:A988,"Tigres",Geral!T$3:T988,A78)</f>
        <v>0</v>
      </c>
      <c r="X78" s="53">
        <f>COUNTIFS(Geral!AL$3:AL988,"Sim",Geral!AM$3:AM988,A78)+COUNTIFS(Geral!AL$3:AL988,"Sim",Geral!AN$3:AN988,A78)</f>
        <v>0</v>
      </c>
      <c r="Y78" s="53">
        <f>COUNTIFS(Geral!AZ$3:AZ988,"Sim",Geral!BA$3:BA988,A78)+COUNTIFS(Geral!AZ$3:AZ988,"Sim",Geral!BB$3:BB988,A78)</f>
        <v>0</v>
      </c>
      <c r="Z78" s="53">
        <f>COUNTIFS(Geral!AO$3:AO988,"Sim",Geral!AP$3:AP988,A78)+COUNTIFS(Geral!AO$3:AO988,"Sim",Geral!AQ$3:AQ988,A78)</f>
        <v>0</v>
      </c>
      <c r="AA78" s="54">
        <f>COUNTIFS(Geral!AR$3:AR988,"Sim",Geral!AS$3:AS988,A78)</f>
        <v>0</v>
      </c>
      <c r="AB78" s="54">
        <f>COUNTIFS(Geral!AX$3:AX988,"Sim",Geral!AY$3:AY988,A78)</f>
        <v>0</v>
      </c>
      <c r="AC78" s="55">
        <f>COUNTIFS(Geral!AT$3:AT988,"Sim",Geral!AU$3:AU988,A78)</f>
        <v>0</v>
      </c>
      <c r="AD78" s="55">
        <f>COUNTIFS(Geral!AV$3:AV988,"Sim",Geral!AW$3:AW988,A78)</f>
        <v>0</v>
      </c>
      <c r="AE78" s="54">
        <f>COUNTIFS(Geral!BC$3:BC988,"Sim",Geral!BD$3:BD988,A78)</f>
        <v>0</v>
      </c>
    </row>
    <row r="79" spans="1:31" ht="15.75" customHeight="1" x14ac:dyDescent="0.2">
      <c r="A79" s="46">
        <v>77</v>
      </c>
      <c r="B79" s="47">
        <f>COUNTIFS(Geral!R$3:R988,"Passe",Geral!A$3:A988,"Tigres",Geral!S$3:S988,A79)-G79</f>
        <v>0</v>
      </c>
      <c r="C79" s="47">
        <f>COUNTIFS(Geral!R$3:R988,"Passe",Geral!A$3:A988,"Tigres",Geral!S$3:S988,A79,Geral!X$3:X988,"Sim")</f>
        <v>0</v>
      </c>
      <c r="D79" s="47">
        <f t="shared" si="0"/>
        <v>0</v>
      </c>
      <c r="E79" s="47">
        <f>SUMIFS(Geral!S$1:S988,Geral!O$1:O988,"Passe",Geral!A$1:A988,"Tigres",Geral!P$1:P988,A79)</f>
        <v>0</v>
      </c>
      <c r="F79" s="47">
        <f>COUNTIFS(Geral!R$3:R988,"Passe",Geral!A$3:A988,"Tigres",Geral!S$3:S988,A79,Geral!V$3:V988,"Sim")</f>
        <v>0</v>
      </c>
      <c r="G79" s="47">
        <f>COUNTIFS(Geral!R$3:R988,"Passe",Geral!A$3:A988,"Tigres",Geral!S$3:S988,A79,Geral!W$3:W988,"Sim")</f>
        <v>0</v>
      </c>
      <c r="H79" s="48">
        <f>COUNTIFS(Geral!R$3:R988,"Sack",Geral!A$3:A988,"Tigres",Geral!S$3:S988,A79)</f>
        <v>0</v>
      </c>
      <c r="I79" s="48">
        <f>COUNTIFS(Geral!A$3:A988,"Tigres",Geral!Z$3:Z988,A79,Geral!Y$3:Y988,"Sim")</f>
        <v>0</v>
      </c>
      <c r="J79" s="48">
        <f>COUNTIFS(Geral!R$3:R988,"Passe",Geral!A$3:A988,"Tigres",Geral!T$3:T988,A79)</f>
        <v>0</v>
      </c>
      <c r="K79" s="47">
        <f t="shared" si="1"/>
        <v>0</v>
      </c>
      <c r="L79" s="47">
        <f>COUNTIFS(Geral!R$3:R988,"Passe",Geral!A$3:A988,"Tigres",Geral!T$3:T988,A79,Geral!X$3:X988,"Sim")</f>
        <v>0</v>
      </c>
      <c r="M79" s="47">
        <f>SUMIFS(Geral!U$3:U988,Geral!R$3:R988,"Passe",Geral!A$3:A988,"Tigres",Geral!T$3:T988,A79)</f>
        <v>0</v>
      </c>
      <c r="N79" s="47">
        <f>COUNTIFS(Geral!R$3:R988,"Passe",Geral!A$3:A988,"Tigres",Geral!T$3:T988,A79,Geral!V$3:V988,"Sim")</f>
        <v>0</v>
      </c>
      <c r="O79" s="47">
        <f>COUNTIFS(Geral!R$3:R988,"Corrida",Geral!A$3:A988,"Tigres",Geral!T$3:T988,A79)</f>
        <v>0</v>
      </c>
      <c r="P79" s="47">
        <f>SUMIFS(Geral!U$3:U988,Geral!R$3:R988,"Corrida",Geral!A$3:A988,"Tigres",Geral!T$3:T988,A79)</f>
        <v>0</v>
      </c>
      <c r="Q79" s="47">
        <f>COUNTIFS(Geral!R$3:R988,"Corrida",Geral!A$3:A988,"Tigres",Geral!T$3:T988,A79,Geral!V$3:V988,"Sim")</f>
        <v>0</v>
      </c>
      <c r="R79" s="49"/>
      <c r="S79" s="49"/>
      <c r="T79" s="50"/>
      <c r="U79" s="50"/>
      <c r="V79" s="51">
        <f>COUNTIFS(Geral!R$3:R988,"Punt",Geral!A$3:A988,"Tigres",Geral!T$3:T988,A79)</f>
        <v>0</v>
      </c>
      <c r="W79" s="52">
        <f>SUMIFS(Geral!U$3:U988,Geral!R$3:R988,"Punt",Geral!A$3:A988,"Tigres",Geral!T$3:T988,A79)</f>
        <v>0</v>
      </c>
      <c r="X79" s="53">
        <f>COUNTIFS(Geral!AL$3:AL988,"Sim",Geral!AM$3:AM988,A79)+COUNTIFS(Geral!AL$3:AL988,"Sim",Geral!AN$3:AN988,A79)</f>
        <v>0</v>
      </c>
      <c r="Y79" s="53">
        <f>COUNTIFS(Geral!AZ$3:AZ988,"Sim",Geral!BA$3:BA988,A79)+COUNTIFS(Geral!AZ$3:AZ988,"Sim",Geral!BB$3:BB988,A79)</f>
        <v>0</v>
      </c>
      <c r="Z79" s="53">
        <f>COUNTIFS(Geral!AO$3:AO988,"Sim",Geral!AP$3:AP988,A79)+COUNTIFS(Geral!AO$3:AO988,"Sim",Geral!AQ$3:AQ988,A79)</f>
        <v>0</v>
      </c>
      <c r="AA79" s="54">
        <f>COUNTIFS(Geral!AR$3:AR988,"Sim",Geral!AS$3:AS988,A79)</f>
        <v>0</v>
      </c>
      <c r="AB79" s="54">
        <f>COUNTIFS(Geral!AX$3:AX988,"Sim",Geral!AY$3:AY988,A79)</f>
        <v>0</v>
      </c>
      <c r="AC79" s="55">
        <f>COUNTIFS(Geral!AT$3:AT988,"Sim",Geral!AU$3:AU988,A79)</f>
        <v>0</v>
      </c>
      <c r="AD79" s="55">
        <f>COUNTIFS(Geral!AV$3:AV988,"Sim",Geral!AW$3:AW988,A79)</f>
        <v>0</v>
      </c>
      <c r="AE79" s="54">
        <f>COUNTIFS(Geral!BC$3:BC988,"Sim",Geral!BD$3:BD988,A79)</f>
        <v>0</v>
      </c>
    </row>
    <row r="80" spans="1:31" ht="15.75" customHeight="1" x14ac:dyDescent="0.2">
      <c r="A80" s="46">
        <v>78</v>
      </c>
      <c r="B80" s="47">
        <f>COUNTIFS(Geral!R$3:R988,"Passe",Geral!A$3:A988,"Tigres",Geral!S$3:S988,A80)-G80</f>
        <v>0</v>
      </c>
      <c r="C80" s="47">
        <f>COUNTIFS(Geral!R$3:R988,"Passe",Geral!A$3:A988,"Tigres",Geral!S$3:S988,A80,Geral!X$3:X988,"Sim")</f>
        <v>0</v>
      </c>
      <c r="D80" s="47">
        <f t="shared" si="0"/>
        <v>0</v>
      </c>
      <c r="E80" s="47">
        <f>SUMIFS(Geral!S$1:S988,Geral!O$1:O988,"Passe",Geral!A$1:A988,"Tigres",Geral!P$1:P988,A80)</f>
        <v>0</v>
      </c>
      <c r="F80" s="47">
        <f>COUNTIFS(Geral!R$3:R988,"Passe",Geral!A$3:A988,"Tigres",Geral!S$3:S988,A80,Geral!V$3:V988,"Sim")</f>
        <v>0</v>
      </c>
      <c r="G80" s="47">
        <f>COUNTIFS(Geral!R$3:R988,"Passe",Geral!A$3:A988,"Tigres",Geral!S$3:S988,A80,Geral!W$3:W988,"Sim")</f>
        <v>0</v>
      </c>
      <c r="H80" s="48">
        <f>COUNTIFS(Geral!R$3:R988,"Sack",Geral!A$3:A988,"Tigres",Geral!S$3:S988,A80)</f>
        <v>0</v>
      </c>
      <c r="I80" s="48">
        <f>COUNTIFS(Geral!A$3:A988,"Tigres",Geral!Z$3:Z988,A80,Geral!Y$3:Y988,"Sim")</f>
        <v>0</v>
      </c>
      <c r="J80" s="48">
        <f>COUNTIFS(Geral!R$3:R988,"Passe",Geral!A$3:A988,"Tigres",Geral!T$3:T988,A80)</f>
        <v>0</v>
      </c>
      <c r="K80" s="47">
        <f t="shared" si="1"/>
        <v>0</v>
      </c>
      <c r="L80" s="47">
        <f>COUNTIFS(Geral!R$3:R988,"Passe",Geral!A$3:A988,"Tigres",Geral!T$3:T988,A80,Geral!X$3:X988,"Sim")</f>
        <v>0</v>
      </c>
      <c r="M80" s="47">
        <f>SUMIFS(Geral!U$3:U988,Geral!R$3:R988,"Passe",Geral!A$3:A988,"Tigres",Geral!T$3:T988,A80)</f>
        <v>0</v>
      </c>
      <c r="N80" s="47">
        <f>COUNTIFS(Geral!R$3:R988,"Passe",Geral!A$3:A988,"Tigres",Geral!T$3:T988,A80,Geral!V$3:V988,"Sim")</f>
        <v>0</v>
      </c>
      <c r="O80" s="47">
        <f>COUNTIFS(Geral!R$3:R988,"Corrida",Geral!A$3:A988,"Tigres",Geral!T$3:T988,A80)</f>
        <v>0</v>
      </c>
      <c r="P80" s="47">
        <f>SUMIFS(Geral!U$3:U988,Geral!R$3:R988,"Corrida",Geral!A$3:A988,"Tigres",Geral!T$3:T988,A80)</f>
        <v>0</v>
      </c>
      <c r="Q80" s="47">
        <f>COUNTIFS(Geral!R$3:R988,"Corrida",Geral!A$3:A988,"Tigres",Geral!T$3:T988,A80,Geral!V$3:V988,"Sim")</f>
        <v>0</v>
      </c>
      <c r="R80" s="49"/>
      <c r="S80" s="49"/>
      <c r="T80" s="50"/>
      <c r="U80" s="50"/>
      <c r="V80" s="51">
        <f>COUNTIFS(Geral!R$3:R988,"Punt",Geral!A$3:A988,"Tigres",Geral!T$3:T988,A80)</f>
        <v>0</v>
      </c>
      <c r="W80" s="52">
        <f>SUMIFS(Geral!U$3:U988,Geral!R$3:R988,"Punt",Geral!A$3:A988,"Tigres",Geral!T$3:T988,A80)</f>
        <v>0</v>
      </c>
      <c r="X80" s="53">
        <f>COUNTIFS(Geral!AL$3:AL988,"Sim",Geral!AM$3:AM988,A80)+COUNTIFS(Geral!AL$3:AL988,"Sim",Geral!AN$3:AN988,A80)</f>
        <v>0</v>
      </c>
      <c r="Y80" s="53">
        <f>COUNTIFS(Geral!AZ$3:AZ988,"Sim",Geral!BA$3:BA988,A80)+COUNTIFS(Geral!AZ$3:AZ988,"Sim",Geral!BB$3:BB988,A80)</f>
        <v>0</v>
      </c>
      <c r="Z80" s="53">
        <f>COUNTIFS(Geral!AO$3:AO988,"Sim",Geral!AP$3:AP988,A80)+COUNTIFS(Geral!AO$3:AO988,"Sim",Geral!AQ$3:AQ988,A80)</f>
        <v>0</v>
      </c>
      <c r="AA80" s="54">
        <f>COUNTIFS(Geral!AR$3:AR988,"Sim",Geral!AS$3:AS988,A80)</f>
        <v>0</v>
      </c>
      <c r="AB80" s="54">
        <f>COUNTIFS(Geral!AX$3:AX988,"Sim",Geral!AY$3:AY988,A80)</f>
        <v>0</v>
      </c>
      <c r="AC80" s="55">
        <f>COUNTIFS(Geral!AT$3:AT988,"Sim",Geral!AU$3:AU988,A80)</f>
        <v>0</v>
      </c>
      <c r="AD80" s="55">
        <f>COUNTIFS(Geral!AV$3:AV988,"Sim",Geral!AW$3:AW988,A80)</f>
        <v>0</v>
      </c>
      <c r="AE80" s="54">
        <f>COUNTIFS(Geral!BC$3:BC988,"Sim",Geral!BD$3:BD988,A80)</f>
        <v>0</v>
      </c>
    </row>
    <row r="81" spans="1:31" ht="15.75" customHeight="1" x14ac:dyDescent="0.2">
      <c r="A81" s="46">
        <v>79</v>
      </c>
      <c r="B81" s="47">
        <f>COUNTIFS(Geral!R$3:R988,"Passe",Geral!A$3:A988,"Tigres",Geral!S$3:S988,A81)-G81</f>
        <v>0</v>
      </c>
      <c r="C81" s="47">
        <f>COUNTIFS(Geral!R$3:R988,"Passe",Geral!A$3:A988,"Tigres",Geral!S$3:S988,A81,Geral!X$3:X988,"Sim")</f>
        <v>0</v>
      </c>
      <c r="D81" s="47">
        <f t="shared" si="0"/>
        <v>0</v>
      </c>
      <c r="E81" s="47">
        <f>SUMIFS(Geral!S$1:S988,Geral!O$1:O988,"Passe",Geral!A$1:A988,"Tigres",Geral!P$1:P988,A81)</f>
        <v>0</v>
      </c>
      <c r="F81" s="47">
        <f>COUNTIFS(Geral!R$3:R988,"Passe",Geral!A$3:A988,"Tigres",Geral!S$3:S988,A81,Geral!V$3:V988,"Sim")</f>
        <v>0</v>
      </c>
      <c r="G81" s="47">
        <f>COUNTIFS(Geral!R$3:R988,"Passe",Geral!A$3:A988,"Tigres",Geral!S$3:S988,A81,Geral!W$3:W988,"Sim")</f>
        <v>0</v>
      </c>
      <c r="H81" s="48">
        <f>COUNTIFS(Geral!R$3:R988,"Sack",Geral!A$3:A988,"Tigres",Geral!S$3:S988,A81)</f>
        <v>0</v>
      </c>
      <c r="I81" s="48">
        <f>COUNTIFS(Geral!A$3:A988,"Tigres",Geral!Z$3:Z988,A81,Geral!Y$3:Y988,"Sim")</f>
        <v>0</v>
      </c>
      <c r="J81" s="48">
        <f>COUNTIFS(Geral!R$3:R988,"Passe",Geral!A$3:A988,"Tigres",Geral!T$3:T988,A81)</f>
        <v>0</v>
      </c>
      <c r="K81" s="47">
        <f t="shared" si="1"/>
        <v>0</v>
      </c>
      <c r="L81" s="47">
        <f>COUNTIFS(Geral!R$3:R988,"Passe",Geral!A$3:A988,"Tigres",Geral!T$3:T988,A81,Geral!X$3:X988,"Sim")</f>
        <v>0</v>
      </c>
      <c r="M81" s="47">
        <f>SUMIFS(Geral!U$3:U988,Geral!R$3:R988,"Passe",Geral!A$3:A988,"Tigres",Geral!T$3:T988,A81)</f>
        <v>0</v>
      </c>
      <c r="N81" s="47">
        <f>COUNTIFS(Geral!R$3:R988,"Passe",Geral!A$3:A988,"Tigres",Geral!T$3:T988,A81,Geral!V$3:V988,"Sim")</f>
        <v>0</v>
      </c>
      <c r="O81" s="47">
        <f>COUNTIFS(Geral!R$3:R988,"Corrida",Geral!A$3:A988,"Tigres",Geral!T$3:T988,A81)</f>
        <v>0</v>
      </c>
      <c r="P81" s="47">
        <f>SUMIFS(Geral!U$3:U988,Geral!R$3:R988,"Corrida",Geral!A$3:A988,"Tigres",Geral!T$3:T988,A81)</f>
        <v>0</v>
      </c>
      <c r="Q81" s="47">
        <f>COUNTIFS(Geral!R$3:R988,"Corrida",Geral!A$3:A988,"Tigres",Geral!T$3:T988,A81,Geral!V$3:V988,"Sim")</f>
        <v>0</v>
      </c>
      <c r="R81" s="49"/>
      <c r="S81" s="49"/>
      <c r="T81" s="50"/>
      <c r="U81" s="50"/>
      <c r="V81" s="51">
        <f>COUNTIFS(Geral!R$3:R988,"Punt",Geral!A$3:A988,"Tigres",Geral!T$3:T988,A81)</f>
        <v>0</v>
      </c>
      <c r="W81" s="52">
        <f>SUMIFS(Geral!U$3:U988,Geral!R$3:R988,"Punt",Geral!A$3:A988,"Tigres",Geral!T$3:T988,A81)</f>
        <v>0</v>
      </c>
      <c r="X81" s="53">
        <f>COUNTIFS(Geral!AL$3:AL988,"Sim",Geral!AM$3:AM988,A81)+COUNTIFS(Geral!AL$3:AL988,"Sim",Geral!AN$3:AN988,A81)</f>
        <v>0</v>
      </c>
      <c r="Y81" s="53">
        <f>COUNTIFS(Geral!AZ$3:AZ988,"Sim",Geral!BA$3:BA988,A81)+COUNTIFS(Geral!AZ$3:AZ988,"Sim",Geral!BB$3:BB988,A81)</f>
        <v>0</v>
      </c>
      <c r="Z81" s="53">
        <f>COUNTIFS(Geral!AO$3:AO988,"Sim",Geral!AP$3:AP988,A81)+COUNTIFS(Geral!AO$3:AO988,"Sim",Geral!AQ$3:AQ988,A81)</f>
        <v>0</v>
      </c>
      <c r="AA81" s="54">
        <f>COUNTIFS(Geral!AR$3:AR988,"Sim",Geral!AS$3:AS988,A81)</f>
        <v>0</v>
      </c>
      <c r="AB81" s="54">
        <f>COUNTIFS(Geral!AX$3:AX988,"Sim",Geral!AY$3:AY988,A81)</f>
        <v>0</v>
      </c>
      <c r="AC81" s="55">
        <f>COUNTIFS(Geral!AT$3:AT988,"Sim",Geral!AU$3:AU988,A81)</f>
        <v>0</v>
      </c>
      <c r="AD81" s="55">
        <f>COUNTIFS(Geral!AV$3:AV988,"Sim",Geral!AW$3:AW988,A81)</f>
        <v>0</v>
      </c>
      <c r="AE81" s="54">
        <f>COUNTIFS(Geral!BC$3:BC988,"Sim",Geral!BD$3:BD988,A81)</f>
        <v>0</v>
      </c>
    </row>
    <row r="82" spans="1:31" ht="15.75" customHeight="1" x14ac:dyDescent="0.2">
      <c r="A82" s="46">
        <v>80</v>
      </c>
      <c r="B82" s="47">
        <f>COUNTIFS(Geral!R$3:R988,"Passe",Geral!A$3:A988,"Tigres",Geral!S$3:S988,A82)-G82</f>
        <v>0</v>
      </c>
      <c r="C82" s="47">
        <f>COUNTIFS(Geral!R$3:R988,"Passe",Geral!A$3:A988,"Tigres",Geral!S$3:S988,A82,Geral!X$3:X988,"Sim")</f>
        <v>0</v>
      </c>
      <c r="D82" s="47">
        <f t="shared" si="0"/>
        <v>0</v>
      </c>
      <c r="E82" s="47">
        <f>SUMIFS(Geral!S$1:S988,Geral!O$1:O988,"Passe",Geral!A$1:A988,"Tigres",Geral!P$1:P988,A82)</f>
        <v>0</v>
      </c>
      <c r="F82" s="47">
        <f>COUNTIFS(Geral!R$3:R988,"Passe",Geral!A$3:A988,"Tigres",Geral!S$3:S988,A82,Geral!V$3:V988,"Sim")</f>
        <v>0</v>
      </c>
      <c r="G82" s="47">
        <f>COUNTIFS(Geral!R$3:R988,"Passe",Geral!A$3:A988,"Tigres",Geral!S$3:S988,A82,Geral!W$3:W988,"Sim")</f>
        <v>0</v>
      </c>
      <c r="H82" s="48">
        <f>COUNTIFS(Geral!R$3:R988,"Sack",Geral!A$3:A988,"Tigres",Geral!S$3:S988,A82)</f>
        <v>0</v>
      </c>
      <c r="I82" s="48">
        <f>COUNTIFS(Geral!A$3:A988,"Tigres",Geral!Z$3:Z988,A82,Geral!Y$3:Y988,"Sim")</f>
        <v>0</v>
      </c>
      <c r="J82" s="48">
        <f>COUNTIFS(Geral!R$3:R988,"Passe",Geral!A$3:A988,"Tigres",Geral!T$3:T988,A82)</f>
        <v>0</v>
      </c>
      <c r="K82" s="47">
        <f t="shared" si="1"/>
        <v>0</v>
      </c>
      <c r="L82" s="47">
        <f>COUNTIFS(Geral!R$3:R988,"Passe",Geral!A$3:A988,"Tigres",Geral!T$3:T988,A82,Geral!X$3:X988,"Sim")</f>
        <v>0</v>
      </c>
      <c r="M82" s="47">
        <f>SUMIFS(Geral!U$3:U988,Geral!R$3:R988,"Passe",Geral!A$3:A988,"Tigres",Geral!T$3:T988,A82)</f>
        <v>0</v>
      </c>
      <c r="N82" s="47">
        <f>COUNTIFS(Geral!R$3:R988,"Passe",Geral!A$3:A988,"Tigres",Geral!T$3:T988,A82,Geral!V$3:V988,"Sim")</f>
        <v>0</v>
      </c>
      <c r="O82" s="47">
        <f>COUNTIFS(Geral!R$3:R988,"Corrida",Geral!A$3:A988,"Tigres",Geral!T$3:T988,A82)</f>
        <v>0</v>
      </c>
      <c r="P82" s="47">
        <f>SUMIFS(Geral!U$3:U988,Geral!R$3:R988,"Corrida",Geral!A$3:A988,"Tigres",Geral!T$3:T988,A82)</f>
        <v>0</v>
      </c>
      <c r="Q82" s="47">
        <f>COUNTIFS(Geral!R$3:R988,"Corrida",Geral!A$3:A988,"Tigres",Geral!T$3:T988,A82,Geral!V$3:V988,"Sim")</f>
        <v>0</v>
      </c>
      <c r="R82" s="49"/>
      <c r="S82" s="49"/>
      <c r="T82" s="50"/>
      <c r="U82" s="50"/>
      <c r="V82" s="51">
        <f>COUNTIFS(Geral!R$3:R988,"Punt",Geral!A$3:A988,"Tigres",Geral!T$3:T988,A82)</f>
        <v>0</v>
      </c>
      <c r="W82" s="52">
        <f>SUMIFS(Geral!U$3:U988,Geral!R$3:R988,"Punt",Geral!A$3:A988,"Tigres",Geral!T$3:T988,A82)</f>
        <v>0</v>
      </c>
      <c r="X82" s="53">
        <f>COUNTIFS(Geral!AL$3:AL988,"Sim",Geral!AM$3:AM988,A82)+COUNTIFS(Geral!AL$3:AL988,"Sim",Geral!AN$3:AN988,A82)</f>
        <v>0</v>
      </c>
      <c r="Y82" s="53">
        <f>COUNTIFS(Geral!AZ$3:AZ988,"Sim",Geral!BA$3:BA988,A82)+COUNTIFS(Geral!AZ$3:AZ988,"Sim",Geral!BB$3:BB988,A82)</f>
        <v>0</v>
      </c>
      <c r="Z82" s="53">
        <f>COUNTIFS(Geral!AO$3:AO988,"Sim",Geral!AP$3:AP988,A82)+COUNTIFS(Geral!AO$3:AO988,"Sim",Geral!AQ$3:AQ988,A82)</f>
        <v>0</v>
      </c>
      <c r="AA82" s="54">
        <f>COUNTIFS(Geral!AR$3:AR988,"Sim",Geral!AS$3:AS988,A82)</f>
        <v>0</v>
      </c>
      <c r="AB82" s="54">
        <f>COUNTIFS(Geral!AX$3:AX988,"Sim",Geral!AY$3:AY988,A82)</f>
        <v>0</v>
      </c>
      <c r="AC82" s="55">
        <f>COUNTIFS(Geral!AT$3:AT988,"Sim",Geral!AU$3:AU988,A82)</f>
        <v>0</v>
      </c>
      <c r="AD82" s="55">
        <f>COUNTIFS(Geral!AV$3:AV988,"Sim",Geral!AW$3:AW988,A82)</f>
        <v>0</v>
      </c>
      <c r="AE82" s="54">
        <f>COUNTIFS(Geral!BC$3:BC988,"Sim",Geral!BD$3:BD988,A82)</f>
        <v>0</v>
      </c>
    </row>
    <row r="83" spans="1:31" ht="15.75" customHeight="1" x14ac:dyDescent="0.2">
      <c r="A83" s="46">
        <v>81</v>
      </c>
      <c r="B83" s="47">
        <f>COUNTIFS(Geral!R$3:R988,"Passe",Geral!A$3:A988,"Tigres",Geral!S$3:S988,A83)-G83</f>
        <v>0</v>
      </c>
      <c r="C83" s="47">
        <f>COUNTIFS(Geral!R$3:R988,"Passe",Geral!A$3:A988,"Tigres",Geral!S$3:S988,A83,Geral!X$3:X988,"Sim")</f>
        <v>0</v>
      </c>
      <c r="D83" s="47">
        <f t="shared" si="0"/>
        <v>0</v>
      </c>
      <c r="E83" s="47">
        <f>SUMIFS(Geral!S$1:S988,Geral!O$1:O988,"Passe",Geral!A$1:A988,"Tigres",Geral!P$1:P988,A83)</f>
        <v>0</v>
      </c>
      <c r="F83" s="47">
        <f>COUNTIFS(Geral!R$3:R988,"Passe",Geral!A$3:A988,"Tigres",Geral!S$3:S988,A83,Geral!V$3:V988,"Sim")</f>
        <v>0</v>
      </c>
      <c r="G83" s="47">
        <f>COUNTIFS(Geral!R$3:R988,"Passe",Geral!A$3:A988,"Tigres",Geral!S$3:S988,A83,Geral!W$3:W988,"Sim")</f>
        <v>0</v>
      </c>
      <c r="H83" s="48">
        <f>COUNTIFS(Geral!R$3:R988,"Sack",Geral!A$3:A988,"Tigres",Geral!S$3:S988,A83)</f>
        <v>0</v>
      </c>
      <c r="I83" s="48">
        <f>COUNTIFS(Geral!A$3:A988,"Tigres",Geral!Z$3:Z988,A83,Geral!Y$3:Y988,"Sim")</f>
        <v>0</v>
      </c>
      <c r="J83" s="48">
        <f>COUNTIFS(Geral!R$3:R988,"Passe",Geral!A$3:A988,"Tigres",Geral!T$3:T988,A83)</f>
        <v>1</v>
      </c>
      <c r="K83" s="47">
        <f t="shared" si="1"/>
        <v>1</v>
      </c>
      <c r="L83" s="47">
        <f>COUNTIFS(Geral!R$3:R988,"Passe",Geral!A$3:A988,"Tigres",Geral!T$3:T988,A83,Geral!X$3:X988,"Sim")</f>
        <v>0</v>
      </c>
      <c r="M83" s="47">
        <f>SUMIFS(Geral!U$3:U988,Geral!R$3:R988,"Passe",Geral!A$3:A988,"Tigres",Geral!T$3:T988,A83)</f>
        <v>10</v>
      </c>
      <c r="N83" s="47">
        <f>COUNTIFS(Geral!R$3:R988,"Passe",Geral!A$3:A988,"Tigres",Geral!T$3:T988,A83,Geral!V$3:V988,"Sim")</f>
        <v>1</v>
      </c>
      <c r="O83" s="47">
        <f>COUNTIFS(Geral!R$3:R988,"Corrida",Geral!A$3:A988,"Tigres",Geral!T$3:T988,A83)</f>
        <v>0</v>
      </c>
      <c r="P83" s="47">
        <f>SUMIFS(Geral!U$3:U988,Geral!R$3:R988,"Corrida",Geral!A$3:A988,"Tigres",Geral!T$3:T988,A83)</f>
        <v>0</v>
      </c>
      <c r="Q83" s="47">
        <f>COUNTIFS(Geral!R$3:R988,"Corrida",Geral!A$3:A988,"Tigres",Geral!T$3:T988,A83,Geral!V$3:V988,"Sim")</f>
        <v>0</v>
      </c>
      <c r="R83" s="49"/>
      <c r="S83" s="49"/>
      <c r="T83" s="50"/>
      <c r="U83" s="50"/>
      <c r="V83" s="51">
        <f>COUNTIFS(Geral!R$3:R988,"Punt",Geral!A$3:A988,"Tigres",Geral!T$3:T988,A83)</f>
        <v>0</v>
      </c>
      <c r="W83" s="52">
        <f>SUMIFS(Geral!U$3:U988,Geral!R$3:R988,"Punt",Geral!A$3:A988,"Tigres",Geral!T$3:T988,A83)</f>
        <v>0</v>
      </c>
      <c r="X83" s="53">
        <f>COUNTIFS(Geral!AL$3:AL988,"Sim",Geral!AM$3:AM988,A83)+COUNTIFS(Geral!AL$3:AL988,"Sim",Geral!AN$3:AN988,A83)</f>
        <v>0</v>
      </c>
      <c r="Y83" s="53">
        <f>COUNTIFS(Geral!AZ$3:AZ988,"Sim",Geral!BA$3:BA988,A83)+COUNTIFS(Geral!AZ$3:AZ988,"Sim",Geral!BB$3:BB988,A83)</f>
        <v>0</v>
      </c>
      <c r="Z83" s="53">
        <f>COUNTIFS(Geral!AO$3:AO988,"Sim",Geral!AP$3:AP988,A83)+COUNTIFS(Geral!AO$3:AO988,"Sim",Geral!AQ$3:AQ988,A83)</f>
        <v>0</v>
      </c>
      <c r="AA83" s="54">
        <f>COUNTIFS(Geral!AR$3:AR988,"Sim",Geral!AS$3:AS988,A83)</f>
        <v>0</v>
      </c>
      <c r="AB83" s="54">
        <f>COUNTIFS(Geral!AX$3:AX988,"Sim",Geral!AY$3:AY988,A83)</f>
        <v>0</v>
      </c>
      <c r="AC83" s="55">
        <f>COUNTIFS(Geral!AT$3:AT988,"Sim",Geral!AU$3:AU988,A83)</f>
        <v>0</v>
      </c>
      <c r="AD83" s="55">
        <f>COUNTIFS(Geral!AV$3:AV988,"Sim",Geral!AW$3:AW988,A83)</f>
        <v>0</v>
      </c>
      <c r="AE83" s="54">
        <f>COUNTIFS(Geral!BC$3:BC988,"Sim",Geral!BD$3:BD988,A83)</f>
        <v>0</v>
      </c>
    </row>
    <row r="84" spans="1:31" ht="15.75" customHeight="1" x14ac:dyDescent="0.2">
      <c r="A84" s="46">
        <v>82</v>
      </c>
      <c r="B84" s="47">
        <f>COUNTIFS(Geral!R$3:R988,"Passe",Geral!A$3:A988,"Tigres",Geral!S$3:S988,A84)-G84</f>
        <v>0</v>
      </c>
      <c r="C84" s="47">
        <f>COUNTIFS(Geral!R$3:R988,"Passe",Geral!A$3:A988,"Tigres",Geral!S$3:S988,A84,Geral!X$3:X988,"Sim")</f>
        <v>0</v>
      </c>
      <c r="D84" s="47">
        <f t="shared" si="0"/>
        <v>0</v>
      </c>
      <c r="E84" s="47">
        <f>SUMIFS(Geral!S$1:S988,Geral!O$1:O988,"Passe",Geral!A$1:A988,"Tigres",Geral!P$1:P988,A84)</f>
        <v>0</v>
      </c>
      <c r="F84" s="47">
        <f>COUNTIFS(Geral!R$3:R988,"Passe",Geral!A$3:A988,"Tigres",Geral!S$3:S988,A84,Geral!V$3:V988,"Sim")</f>
        <v>0</v>
      </c>
      <c r="G84" s="47">
        <f>COUNTIFS(Geral!R$3:R988,"Passe",Geral!A$3:A988,"Tigres",Geral!S$3:S988,A84,Geral!W$3:W988,"Sim")</f>
        <v>0</v>
      </c>
      <c r="H84" s="48">
        <f>COUNTIFS(Geral!R$3:R988,"Sack",Geral!A$3:A988,"Tigres",Geral!S$3:S988,A84)</f>
        <v>0</v>
      </c>
      <c r="I84" s="48">
        <f>COUNTIFS(Geral!A$3:A988,"Tigres",Geral!Z$3:Z988,A84,Geral!Y$3:Y988,"Sim")</f>
        <v>0</v>
      </c>
      <c r="J84" s="48">
        <f>COUNTIFS(Geral!R$3:R988,"Passe",Geral!A$3:A988,"Tigres",Geral!T$3:T988,A84)</f>
        <v>0</v>
      </c>
      <c r="K84" s="47">
        <f t="shared" si="1"/>
        <v>0</v>
      </c>
      <c r="L84" s="47">
        <f>COUNTIFS(Geral!R$3:R988,"Passe",Geral!A$3:A988,"Tigres",Geral!T$3:T988,A84,Geral!X$3:X988,"Sim")</f>
        <v>0</v>
      </c>
      <c r="M84" s="47">
        <f>SUMIFS(Geral!U$3:U988,Geral!R$3:R988,"Passe",Geral!A$3:A988,"Tigres",Geral!T$3:T988,A84)</f>
        <v>0</v>
      </c>
      <c r="N84" s="47">
        <f>COUNTIFS(Geral!R$3:R988,"Passe",Geral!A$3:A988,"Tigres",Geral!T$3:T988,A84,Geral!V$3:V988,"Sim")</f>
        <v>0</v>
      </c>
      <c r="O84" s="47">
        <f>COUNTIFS(Geral!R$3:R988,"Corrida",Geral!A$3:A988,"Tigres",Geral!T$3:T988,A84)</f>
        <v>0</v>
      </c>
      <c r="P84" s="47">
        <f>SUMIFS(Geral!U$3:U988,Geral!R$3:R988,"Corrida",Geral!A$3:A988,"Tigres",Geral!T$3:T988,A84)</f>
        <v>0</v>
      </c>
      <c r="Q84" s="47">
        <f>COUNTIFS(Geral!R$3:R988,"Corrida",Geral!A$3:A988,"Tigres",Geral!T$3:T988,A84,Geral!V$3:V988,"Sim")</f>
        <v>0</v>
      </c>
      <c r="R84" s="49"/>
      <c r="S84" s="49"/>
      <c r="T84" s="50"/>
      <c r="U84" s="50"/>
      <c r="V84" s="51">
        <f>COUNTIFS(Geral!R$3:R988,"Punt",Geral!A$3:A988,"Tigres",Geral!T$3:T988,A84)</f>
        <v>0</v>
      </c>
      <c r="W84" s="52">
        <f>SUMIFS(Geral!U$3:U988,Geral!R$3:R988,"Punt",Geral!A$3:A988,"Tigres",Geral!T$3:T988,A84)</f>
        <v>0</v>
      </c>
      <c r="X84" s="53">
        <f>COUNTIFS(Geral!AL$3:AL988,"Sim",Geral!AM$3:AM988,A84)+COUNTIFS(Geral!AL$3:AL988,"Sim",Geral!AN$3:AN988,A84)</f>
        <v>0</v>
      </c>
      <c r="Y84" s="53">
        <f>COUNTIFS(Geral!AZ$3:AZ988,"Sim",Geral!BA$3:BA988,A84)+COUNTIFS(Geral!AZ$3:AZ988,"Sim",Geral!BB$3:BB988,A84)</f>
        <v>0</v>
      </c>
      <c r="Z84" s="53">
        <f>COUNTIFS(Geral!AO$3:AO988,"Sim",Geral!AP$3:AP988,A84)+COUNTIFS(Geral!AO$3:AO988,"Sim",Geral!AQ$3:AQ988,A84)</f>
        <v>0</v>
      </c>
      <c r="AA84" s="54">
        <f>COUNTIFS(Geral!AR$3:AR988,"Sim",Geral!AS$3:AS988,A84)</f>
        <v>0</v>
      </c>
      <c r="AB84" s="54">
        <f>COUNTIFS(Geral!AX$3:AX988,"Sim",Geral!AY$3:AY988,A84)</f>
        <v>0</v>
      </c>
      <c r="AC84" s="55">
        <f>COUNTIFS(Geral!AT$3:AT988,"Sim",Geral!AU$3:AU988,A84)</f>
        <v>0</v>
      </c>
      <c r="AD84" s="55">
        <f>COUNTIFS(Geral!AV$3:AV988,"Sim",Geral!AW$3:AW988,A84)</f>
        <v>0</v>
      </c>
      <c r="AE84" s="54">
        <f>COUNTIFS(Geral!BC$3:BC988,"Sim",Geral!BD$3:BD988,A84)</f>
        <v>0</v>
      </c>
    </row>
    <row r="85" spans="1:31" ht="15.75" customHeight="1" x14ac:dyDescent="0.2">
      <c r="A85" s="46">
        <v>83</v>
      </c>
      <c r="B85" s="47">
        <f>COUNTIFS(Geral!R$3:R988,"Passe",Geral!A$3:A988,"Tigres",Geral!S$3:S988,A85)-G85</f>
        <v>0</v>
      </c>
      <c r="C85" s="47">
        <f>COUNTIFS(Geral!R$3:R988,"Passe",Geral!A$3:A988,"Tigres",Geral!S$3:S988,A85,Geral!X$3:X988,"Sim")</f>
        <v>0</v>
      </c>
      <c r="D85" s="47">
        <f t="shared" si="0"/>
        <v>0</v>
      </c>
      <c r="E85" s="47">
        <f>SUMIFS(Geral!S$1:S988,Geral!O$1:O988,"Passe",Geral!A$1:A988,"Tigres",Geral!P$1:P988,A85)</f>
        <v>0</v>
      </c>
      <c r="F85" s="47">
        <f>COUNTIFS(Geral!R$3:R988,"Passe",Geral!A$3:A988,"Tigres",Geral!S$3:S988,A85,Geral!V$3:V988,"Sim")</f>
        <v>0</v>
      </c>
      <c r="G85" s="47">
        <f>COUNTIFS(Geral!R$3:R988,"Passe",Geral!A$3:A988,"Tigres",Geral!S$3:S988,A85,Geral!W$3:W988,"Sim")</f>
        <v>0</v>
      </c>
      <c r="H85" s="48">
        <f>COUNTIFS(Geral!R$3:R988,"Sack",Geral!A$3:A988,"Tigres",Geral!S$3:S988,A85)</f>
        <v>0</v>
      </c>
      <c r="I85" s="48">
        <f>COUNTIFS(Geral!A$3:A988,"Tigres",Geral!Z$3:Z988,A85,Geral!Y$3:Y988,"Sim")</f>
        <v>0</v>
      </c>
      <c r="J85" s="48">
        <f>COUNTIFS(Geral!R$3:R988,"Passe",Geral!A$3:A988,"Tigres",Geral!T$3:T988,A85)</f>
        <v>0</v>
      </c>
      <c r="K85" s="47">
        <f t="shared" si="1"/>
        <v>0</v>
      </c>
      <c r="L85" s="47">
        <f>COUNTIFS(Geral!R$3:R988,"Passe",Geral!A$3:A988,"Tigres",Geral!T$3:T988,A85,Geral!X$3:X988,"Sim")</f>
        <v>0</v>
      </c>
      <c r="M85" s="47">
        <f>SUMIFS(Geral!U$3:U988,Geral!R$3:R988,"Passe",Geral!A$3:A988,"Tigres",Geral!T$3:T988,A85)</f>
        <v>0</v>
      </c>
      <c r="N85" s="47">
        <f>COUNTIFS(Geral!R$3:R988,"Passe",Geral!A$3:A988,"Tigres",Geral!T$3:T988,A85,Geral!V$3:V988,"Sim")</f>
        <v>0</v>
      </c>
      <c r="O85" s="47">
        <f>COUNTIFS(Geral!R$3:R988,"Corrida",Geral!A$3:A988,"Tigres",Geral!T$3:T988,A85)</f>
        <v>0</v>
      </c>
      <c r="P85" s="47">
        <f>SUMIFS(Geral!U$3:U988,Geral!R$3:R988,"Corrida",Geral!A$3:A988,"Tigres",Geral!T$3:T988,A85)</f>
        <v>0</v>
      </c>
      <c r="Q85" s="47">
        <f>COUNTIFS(Geral!R$3:R988,"Corrida",Geral!A$3:A988,"Tigres",Geral!T$3:T988,A85,Geral!V$3:V988,"Sim")</f>
        <v>0</v>
      </c>
      <c r="R85" s="49"/>
      <c r="S85" s="49"/>
      <c r="T85" s="50"/>
      <c r="U85" s="50"/>
      <c r="V85" s="51">
        <f>COUNTIFS(Geral!R$3:R988,"Punt",Geral!A$3:A988,"Tigres",Geral!T$3:T988,A85)</f>
        <v>0</v>
      </c>
      <c r="W85" s="52">
        <f>SUMIFS(Geral!U$3:U988,Geral!R$3:R988,"Punt",Geral!A$3:A988,"Tigres",Geral!T$3:T988,A85)</f>
        <v>0</v>
      </c>
      <c r="X85" s="53">
        <f>COUNTIFS(Geral!AL$3:AL988,"Sim",Geral!AM$3:AM988,A85)+COUNTIFS(Geral!AL$3:AL988,"Sim",Geral!AN$3:AN988,A85)</f>
        <v>0</v>
      </c>
      <c r="Y85" s="53">
        <f>COUNTIFS(Geral!AZ$3:AZ988,"Sim",Geral!BA$3:BA988,A85)+COUNTIFS(Geral!AZ$3:AZ988,"Sim",Geral!BB$3:BB988,A85)</f>
        <v>0</v>
      </c>
      <c r="Z85" s="53">
        <f>COUNTIFS(Geral!AO$3:AO988,"Sim",Geral!AP$3:AP988,A85)+COUNTIFS(Geral!AO$3:AO988,"Sim",Geral!AQ$3:AQ988,A85)</f>
        <v>0</v>
      </c>
      <c r="AA85" s="54">
        <f>COUNTIFS(Geral!AR$3:AR988,"Sim",Geral!AS$3:AS988,A85)</f>
        <v>0</v>
      </c>
      <c r="AB85" s="54">
        <f>COUNTIFS(Geral!AX$3:AX988,"Sim",Geral!AY$3:AY988,A85)</f>
        <v>0</v>
      </c>
      <c r="AC85" s="55">
        <f>COUNTIFS(Geral!AT$3:AT988,"Sim",Geral!AU$3:AU988,A85)</f>
        <v>0</v>
      </c>
      <c r="AD85" s="55">
        <f>COUNTIFS(Geral!AV$3:AV988,"Sim",Geral!AW$3:AW988,A85)</f>
        <v>0</v>
      </c>
      <c r="AE85" s="54">
        <f>COUNTIFS(Geral!BC$3:BC988,"Sim",Geral!BD$3:BD988,A85)</f>
        <v>0</v>
      </c>
    </row>
    <row r="86" spans="1:31" ht="15.75" customHeight="1" x14ac:dyDescent="0.2">
      <c r="A86" s="46">
        <v>84</v>
      </c>
      <c r="B86" s="47">
        <f>COUNTIFS(Geral!R$3:R988,"Passe",Geral!A$3:A988,"Tigres",Geral!S$3:S988,A86)-G86</f>
        <v>0</v>
      </c>
      <c r="C86" s="47">
        <f>COUNTIFS(Geral!R$3:R988,"Passe",Geral!A$3:A988,"Tigres",Geral!S$3:S988,A86,Geral!X$3:X988,"Sim")</f>
        <v>0</v>
      </c>
      <c r="D86" s="47">
        <f t="shared" si="0"/>
        <v>0</v>
      </c>
      <c r="E86" s="47">
        <f>SUMIFS(Geral!S$1:S988,Geral!O$1:O988,"Passe",Geral!A$1:A988,"Tigres",Geral!P$1:P988,A86)</f>
        <v>0</v>
      </c>
      <c r="F86" s="47">
        <f>COUNTIFS(Geral!R$3:R988,"Passe",Geral!A$3:A988,"Tigres",Geral!S$3:S988,A86,Geral!V$3:V988,"Sim")</f>
        <v>0</v>
      </c>
      <c r="G86" s="47">
        <f>COUNTIFS(Geral!R$3:R988,"Passe",Geral!A$3:A988,"Tigres",Geral!S$3:S988,A86,Geral!W$3:W988,"Sim")</f>
        <v>0</v>
      </c>
      <c r="H86" s="48">
        <f>COUNTIFS(Geral!R$3:R988,"Sack",Geral!A$3:A988,"Tigres",Geral!S$3:S988,A86)</f>
        <v>0</v>
      </c>
      <c r="I86" s="48">
        <f>COUNTIFS(Geral!A$3:A988,"Tigres",Geral!Z$3:Z988,A86,Geral!Y$3:Y988,"Sim")</f>
        <v>0</v>
      </c>
      <c r="J86" s="48">
        <f>COUNTIFS(Geral!R$3:R988,"Passe",Geral!A$3:A988,"Tigres",Geral!T$3:T988,A86)</f>
        <v>3</v>
      </c>
      <c r="K86" s="47">
        <f t="shared" si="1"/>
        <v>2</v>
      </c>
      <c r="L86" s="47">
        <f>COUNTIFS(Geral!R$3:R988,"Passe",Geral!A$3:A988,"Tigres",Geral!T$3:T988,A86,Geral!X$3:X988,"Sim")</f>
        <v>1</v>
      </c>
      <c r="M86" s="47">
        <f>SUMIFS(Geral!U$3:U988,Geral!R$3:R988,"Passe",Geral!A$3:A988,"Tigres",Geral!T$3:T988,A86)</f>
        <v>9</v>
      </c>
      <c r="N86" s="47">
        <f>COUNTIFS(Geral!R$3:R988,"Passe",Geral!A$3:A988,"Tigres",Geral!T$3:T988,A86,Geral!V$3:V988,"Sim")</f>
        <v>0</v>
      </c>
      <c r="O86" s="47">
        <f>COUNTIFS(Geral!R$3:R988,"Corrida",Geral!A$3:A988,"Tigres",Geral!T$3:T988,A86)</f>
        <v>0</v>
      </c>
      <c r="P86" s="47">
        <f>SUMIFS(Geral!U$3:U988,Geral!R$3:R988,"Corrida",Geral!A$3:A988,"Tigres",Geral!T$3:T988,A86)</f>
        <v>0</v>
      </c>
      <c r="Q86" s="47">
        <f>COUNTIFS(Geral!R$3:R988,"Corrida",Geral!A$3:A988,"Tigres",Geral!T$3:T988,A86,Geral!V$3:V988,"Sim")</f>
        <v>0</v>
      </c>
      <c r="R86" s="49"/>
      <c r="S86" s="49"/>
      <c r="T86" s="50"/>
      <c r="U86" s="50"/>
      <c r="V86" s="51">
        <f>COUNTIFS(Geral!R$3:R988,"Punt",Geral!A$3:A988,"Tigres",Geral!T$3:T988,A86)</f>
        <v>0</v>
      </c>
      <c r="W86" s="52">
        <f>SUMIFS(Geral!U$3:U988,Geral!R$3:R988,"Punt",Geral!A$3:A988,"Tigres",Geral!T$3:T988,A86)</f>
        <v>0</v>
      </c>
      <c r="X86" s="53">
        <f>COUNTIFS(Geral!AL$3:AL988,"Sim",Geral!AM$3:AM988,A86)+COUNTIFS(Geral!AL$3:AL988,"Sim",Geral!AN$3:AN988,A86)</f>
        <v>0</v>
      </c>
      <c r="Y86" s="53">
        <f>COUNTIFS(Geral!AZ$3:AZ988,"Sim",Geral!BA$3:BA988,A86)+COUNTIFS(Geral!AZ$3:AZ988,"Sim",Geral!BB$3:BB988,A86)</f>
        <v>0</v>
      </c>
      <c r="Z86" s="53">
        <f>COUNTIFS(Geral!AO$3:AO988,"Sim",Geral!AP$3:AP988,A86)+COUNTIFS(Geral!AO$3:AO988,"Sim",Geral!AQ$3:AQ988,A86)</f>
        <v>0</v>
      </c>
      <c r="AA86" s="54">
        <f>COUNTIFS(Geral!AR$3:AR988,"Sim",Geral!AS$3:AS988,A86)</f>
        <v>0</v>
      </c>
      <c r="AB86" s="54">
        <f>COUNTIFS(Geral!AX$3:AX988,"Sim",Geral!AY$3:AY988,A86)</f>
        <v>0</v>
      </c>
      <c r="AC86" s="55">
        <f>COUNTIFS(Geral!AT$3:AT988,"Sim",Geral!AU$3:AU988,A86)</f>
        <v>0</v>
      </c>
      <c r="AD86" s="55">
        <f>COUNTIFS(Geral!AV$3:AV988,"Sim",Geral!AW$3:AW988,A86)</f>
        <v>0</v>
      </c>
      <c r="AE86" s="54">
        <f>COUNTIFS(Geral!BC$3:BC988,"Sim",Geral!BD$3:BD988,A86)</f>
        <v>0</v>
      </c>
    </row>
    <row r="87" spans="1:31" ht="15.75" customHeight="1" x14ac:dyDescent="0.2">
      <c r="A87" s="46">
        <v>85</v>
      </c>
      <c r="B87" s="47">
        <f>COUNTIFS(Geral!R$3:R988,"Passe",Geral!A$3:A988,"Tigres",Geral!S$3:S988,A87)-G87</f>
        <v>0</v>
      </c>
      <c r="C87" s="47">
        <f>COUNTIFS(Geral!R$3:R988,"Passe",Geral!A$3:A988,"Tigres",Geral!S$3:S988,A87,Geral!X$3:X988,"Sim")</f>
        <v>0</v>
      </c>
      <c r="D87" s="47">
        <f t="shared" si="0"/>
        <v>0</v>
      </c>
      <c r="E87" s="47">
        <f>SUMIFS(Geral!S$1:S988,Geral!O$1:O988,"Passe",Geral!A$1:A988,"Tigres",Geral!P$1:P988,A87)</f>
        <v>0</v>
      </c>
      <c r="F87" s="47">
        <f>COUNTIFS(Geral!R$3:R988,"Passe",Geral!A$3:A988,"Tigres",Geral!S$3:S988,A87,Geral!V$3:V988,"Sim")</f>
        <v>0</v>
      </c>
      <c r="G87" s="47">
        <f>COUNTIFS(Geral!R$3:R988,"Passe",Geral!A$3:A988,"Tigres",Geral!S$3:S988,A87,Geral!W$3:W988,"Sim")</f>
        <v>0</v>
      </c>
      <c r="H87" s="48">
        <f>COUNTIFS(Geral!R$3:R988,"Sack",Geral!A$3:A988,"Tigres",Geral!S$3:S988,A87)</f>
        <v>0</v>
      </c>
      <c r="I87" s="48">
        <f>COUNTIFS(Geral!A$3:A988,"Tigres",Geral!Z$3:Z988,A87,Geral!Y$3:Y988,"Sim")</f>
        <v>0</v>
      </c>
      <c r="J87" s="48">
        <f>COUNTIFS(Geral!R$3:R988,"Passe",Geral!A$3:A988,"Tigres",Geral!T$3:T988,A87)</f>
        <v>0</v>
      </c>
      <c r="K87" s="47">
        <f t="shared" si="1"/>
        <v>0</v>
      </c>
      <c r="L87" s="47">
        <f>COUNTIFS(Geral!R$3:R988,"Passe",Geral!A$3:A988,"Tigres",Geral!T$3:T988,A87,Geral!X$3:X988,"Sim")</f>
        <v>0</v>
      </c>
      <c r="M87" s="47">
        <f>SUMIFS(Geral!U$3:U988,Geral!R$3:R988,"Passe",Geral!A$3:A988,"Tigres",Geral!T$3:T988,A87)</f>
        <v>0</v>
      </c>
      <c r="N87" s="47">
        <f>COUNTIFS(Geral!R$3:R988,"Passe",Geral!A$3:A988,"Tigres",Geral!T$3:T988,A87,Geral!V$3:V988,"Sim")</f>
        <v>0</v>
      </c>
      <c r="O87" s="47">
        <f>COUNTIFS(Geral!R$3:R988,"Corrida",Geral!A$3:A988,"Tigres",Geral!T$3:T988,A87)</f>
        <v>0</v>
      </c>
      <c r="P87" s="47">
        <f>SUMIFS(Geral!U$3:U988,Geral!R$3:R988,"Corrida",Geral!A$3:A988,"Tigres",Geral!T$3:T988,A87)</f>
        <v>0</v>
      </c>
      <c r="Q87" s="47">
        <f>COUNTIFS(Geral!R$3:R988,"Corrida",Geral!A$3:A988,"Tigres",Geral!T$3:T988,A87,Geral!V$3:V988,"Sim")</f>
        <v>0</v>
      </c>
      <c r="R87" s="49"/>
      <c r="S87" s="49"/>
      <c r="T87" s="50"/>
      <c r="U87" s="50"/>
      <c r="V87" s="51">
        <f>COUNTIFS(Geral!R$3:R988,"Punt",Geral!A$3:A988,"Tigres",Geral!T$3:T988,A87)</f>
        <v>0</v>
      </c>
      <c r="W87" s="52">
        <f>SUMIFS(Geral!U$3:U988,Geral!R$3:R988,"Punt",Geral!A$3:A988,"Tigres",Geral!T$3:T988,A87)</f>
        <v>0</v>
      </c>
      <c r="X87" s="53">
        <f>COUNTIFS(Geral!AL$3:AL988,"Sim",Geral!AM$3:AM988,A87)+COUNTIFS(Geral!AL$3:AL988,"Sim",Geral!AN$3:AN988,A87)</f>
        <v>0</v>
      </c>
      <c r="Y87" s="53">
        <f>COUNTIFS(Geral!AZ$3:AZ988,"Sim",Geral!BA$3:BA988,A87)+COUNTIFS(Geral!AZ$3:AZ988,"Sim",Geral!BB$3:BB988,A87)</f>
        <v>0</v>
      </c>
      <c r="Z87" s="53">
        <f>COUNTIFS(Geral!AO$3:AO988,"Sim",Geral!AP$3:AP988,A87)+COUNTIFS(Geral!AO$3:AO988,"Sim",Geral!AQ$3:AQ988,A87)</f>
        <v>0</v>
      </c>
      <c r="AA87" s="54">
        <f>COUNTIFS(Geral!AR$3:AR988,"Sim",Geral!AS$3:AS988,A87)</f>
        <v>0</v>
      </c>
      <c r="AB87" s="54">
        <f>COUNTIFS(Geral!AX$3:AX988,"Sim",Geral!AY$3:AY988,A87)</f>
        <v>0</v>
      </c>
      <c r="AC87" s="55">
        <f>COUNTIFS(Geral!AT$3:AT988,"Sim",Geral!AU$3:AU988,A87)</f>
        <v>0</v>
      </c>
      <c r="AD87" s="55">
        <f>COUNTIFS(Geral!AV$3:AV988,"Sim",Geral!AW$3:AW988,A87)</f>
        <v>0</v>
      </c>
      <c r="AE87" s="54">
        <f>COUNTIFS(Geral!BC$3:BC988,"Sim",Geral!BD$3:BD988,A87)</f>
        <v>0</v>
      </c>
    </row>
    <row r="88" spans="1:31" ht="15.75" customHeight="1" x14ac:dyDescent="0.2">
      <c r="A88" s="46">
        <v>86</v>
      </c>
      <c r="B88" s="47">
        <f>COUNTIFS(Geral!R$3:R988,"Passe",Geral!A$3:A988,"Tigres",Geral!S$3:S988,A88)-G88</f>
        <v>0</v>
      </c>
      <c r="C88" s="47">
        <f>COUNTIFS(Geral!R$3:R988,"Passe",Geral!A$3:A988,"Tigres",Geral!S$3:S988,A88,Geral!X$3:X988,"Sim")</f>
        <v>0</v>
      </c>
      <c r="D88" s="47">
        <f t="shared" si="0"/>
        <v>0</v>
      </c>
      <c r="E88" s="47">
        <f>SUMIFS(Geral!S$1:S988,Geral!O$1:O988,"Passe",Geral!A$1:A988,"Tigres",Geral!P$1:P988,A88)</f>
        <v>0</v>
      </c>
      <c r="F88" s="47">
        <f>COUNTIFS(Geral!R$3:R988,"Passe",Geral!A$3:A988,"Tigres",Geral!S$3:S988,A88,Geral!V$3:V988,"Sim")</f>
        <v>0</v>
      </c>
      <c r="G88" s="47">
        <f>COUNTIFS(Geral!R$3:R988,"Passe",Geral!A$3:A988,"Tigres",Geral!S$3:S988,A88,Geral!W$3:W988,"Sim")</f>
        <v>0</v>
      </c>
      <c r="H88" s="48">
        <f>COUNTIFS(Geral!R$3:R988,"Sack",Geral!A$3:A988,"Tigres",Geral!S$3:S988,A88)</f>
        <v>0</v>
      </c>
      <c r="I88" s="48">
        <f>COUNTIFS(Geral!A$3:A988,"Tigres",Geral!Z$3:Z988,A88,Geral!Y$3:Y988,"Sim")</f>
        <v>0</v>
      </c>
      <c r="J88" s="48">
        <f>COUNTIFS(Geral!R$3:R988,"Passe",Geral!A$3:A988,"Tigres",Geral!T$3:T988,A88)</f>
        <v>0</v>
      </c>
      <c r="K88" s="47">
        <f t="shared" si="1"/>
        <v>0</v>
      </c>
      <c r="L88" s="47">
        <f>COUNTIFS(Geral!R$3:R988,"Passe",Geral!A$3:A988,"Tigres",Geral!T$3:T988,A88,Geral!X$3:X988,"Sim")</f>
        <v>0</v>
      </c>
      <c r="M88" s="47">
        <f>SUMIFS(Geral!U$3:U988,Geral!R$3:R988,"Passe",Geral!A$3:A988,"Tigres",Geral!T$3:T988,A88)</f>
        <v>0</v>
      </c>
      <c r="N88" s="47">
        <f>COUNTIFS(Geral!R$3:R988,"Passe",Geral!A$3:A988,"Tigres",Geral!T$3:T988,A88,Geral!V$3:V988,"Sim")</f>
        <v>0</v>
      </c>
      <c r="O88" s="47">
        <f>COUNTIFS(Geral!R$3:R988,"Corrida",Geral!A$3:A988,"Tigres",Geral!T$3:T988,A88)</f>
        <v>0</v>
      </c>
      <c r="P88" s="47">
        <f>SUMIFS(Geral!U$3:U988,Geral!R$3:R988,"Corrida",Geral!A$3:A988,"Tigres",Geral!T$3:T988,A88)</f>
        <v>0</v>
      </c>
      <c r="Q88" s="47">
        <f>COUNTIFS(Geral!R$3:R988,"Corrida",Geral!A$3:A988,"Tigres",Geral!T$3:T988,A88,Geral!V$3:V988,"Sim")</f>
        <v>0</v>
      </c>
      <c r="R88" s="49"/>
      <c r="S88" s="49"/>
      <c r="T88" s="50"/>
      <c r="U88" s="50"/>
      <c r="V88" s="51">
        <f>COUNTIFS(Geral!R$3:R988,"Punt",Geral!A$3:A988,"Tigres",Geral!T$3:T988,A88)</f>
        <v>0</v>
      </c>
      <c r="W88" s="52">
        <f>SUMIFS(Geral!U$3:U988,Geral!R$3:R988,"Punt",Geral!A$3:A988,"Tigres",Geral!T$3:T988,A88)</f>
        <v>0</v>
      </c>
      <c r="X88" s="53">
        <f>COUNTIFS(Geral!AL$3:AL988,"Sim",Geral!AM$3:AM988,A88)+COUNTIFS(Geral!AL$3:AL988,"Sim",Geral!AN$3:AN988,A88)</f>
        <v>0</v>
      </c>
      <c r="Y88" s="53">
        <f>COUNTIFS(Geral!AZ$3:AZ988,"Sim",Geral!BA$3:BA988,A88)+COUNTIFS(Geral!AZ$3:AZ988,"Sim",Geral!BB$3:BB988,A88)</f>
        <v>0</v>
      </c>
      <c r="Z88" s="53">
        <f>COUNTIFS(Geral!AO$3:AO988,"Sim",Geral!AP$3:AP988,A88)+COUNTIFS(Geral!AO$3:AO988,"Sim",Geral!AQ$3:AQ988,A88)</f>
        <v>0</v>
      </c>
      <c r="AA88" s="54">
        <f>COUNTIFS(Geral!AR$3:AR988,"Sim",Geral!AS$3:AS988,A88)</f>
        <v>0</v>
      </c>
      <c r="AB88" s="54">
        <f>COUNTIFS(Geral!AX$3:AX988,"Sim",Geral!AY$3:AY988,A88)</f>
        <v>0</v>
      </c>
      <c r="AC88" s="55">
        <f>COUNTIFS(Geral!AT$3:AT988,"Sim",Geral!AU$3:AU988,A88)</f>
        <v>0</v>
      </c>
      <c r="AD88" s="55">
        <f>COUNTIFS(Geral!AV$3:AV988,"Sim",Geral!AW$3:AW988,A88)</f>
        <v>0</v>
      </c>
      <c r="AE88" s="54">
        <f>COUNTIFS(Geral!BC$3:BC988,"Sim",Geral!BD$3:BD988,A88)</f>
        <v>0</v>
      </c>
    </row>
    <row r="89" spans="1:31" ht="15.75" customHeight="1" x14ac:dyDescent="0.2">
      <c r="A89" s="46">
        <v>87</v>
      </c>
      <c r="B89" s="47">
        <f>COUNTIFS(Geral!R$3:R988,"Passe",Geral!A$3:A988,"Tigres",Geral!S$3:S988,A89)-G89</f>
        <v>0</v>
      </c>
      <c r="C89" s="47">
        <f>COUNTIFS(Geral!R$3:R988,"Passe",Geral!A$3:A988,"Tigres",Geral!S$3:S988,A89,Geral!X$3:X988,"Sim")</f>
        <v>0</v>
      </c>
      <c r="D89" s="47">
        <f t="shared" si="0"/>
        <v>0</v>
      </c>
      <c r="E89" s="47">
        <f>SUMIFS(Geral!S$1:S988,Geral!O$1:O988,"Passe",Geral!A$1:A988,"Tigres",Geral!P$1:P988,A89)</f>
        <v>0</v>
      </c>
      <c r="F89" s="47">
        <f>COUNTIFS(Geral!R$3:R988,"Passe",Geral!A$3:A988,"Tigres",Geral!S$3:S988,A89,Geral!V$3:V988,"Sim")</f>
        <v>0</v>
      </c>
      <c r="G89" s="47">
        <f>COUNTIFS(Geral!R$3:R988,"Passe",Geral!A$3:A988,"Tigres",Geral!S$3:S988,A89,Geral!W$3:W988,"Sim")</f>
        <v>0</v>
      </c>
      <c r="H89" s="48">
        <f>COUNTIFS(Geral!R$3:R988,"Sack",Geral!A$3:A988,"Tigres",Geral!S$3:S988,A89)</f>
        <v>0</v>
      </c>
      <c r="I89" s="48">
        <f>COUNTIFS(Geral!A$3:A988,"Tigres",Geral!Z$3:Z988,A89,Geral!Y$3:Y988,"Sim")</f>
        <v>0</v>
      </c>
      <c r="J89" s="48">
        <f>COUNTIFS(Geral!R$3:R988,"Passe",Geral!A$3:A988,"Tigres",Geral!T$3:T988,A89)</f>
        <v>0</v>
      </c>
      <c r="K89" s="47">
        <f t="shared" si="1"/>
        <v>0</v>
      </c>
      <c r="L89" s="47">
        <f>COUNTIFS(Geral!R$3:R988,"Passe",Geral!A$3:A988,"Tigres",Geral!T$3:T988,A89,Geral!X$3:X988,"Sim")</f>
        <v>0</v>
      </c>
      <c r="M89" s="47">
        <f>SUMIFS(Geral!U$3:U988,Geral!R$3:R988,"Passe",Geral!A$3:A988,"Tigres",Geral!T$3:T988,A89)</f>
        <v>0</v>
      </c>
      <c r="N89" s="47">
        <f>COUNTIFS(Geral!R$3:R988,"Passe",Geral!A$3:A988,"Tigres",Geral!T$3:T988,A89,Geral!V$3:V988,"Sim")</f>
        <v>0</v>
      </c>
      <c r="O89" s="47">
        <f>COUNTIFS(Geral!R$3:R988,"Corrida",Geral!A$3:A988,"Tigres",Geral!T$3:T988,A89)</f>
        <v>0</v>
      </c>
      <c r="P89" s="47">
        <f>SUMIFS(Geral!U$3:U988,Geral!R$3:R988,"Corrida",Geral!A$3:A988,"Tigres",Geral!T$3:T988,A89)</f>
        <v>0</v>
      </c>
      <c r="Q89" s="47">
        <f>COUNTIFS(Geral!R$3:R988,"Corrida",Geral!A$3:A988,"Tigres",Geral!T$3:T988,A89,Geral!V$3:V988,"Sim")</f>
        <v>0</v>
      </c>
      <c r="R89" s="49"/>
      <c r="S89" s="49"/>
      <c r="T89" s="50"/>
      <c r="U89" s="50"/>
      <c r="V89" s="51">
        <f>COUNTIFS(Geral!R$3:R988,"Punt",Geral!A$3:A988,"Tigres",Geral!T$3:T988,A89)</f>
        <v>0</v>
      </c>
      <c r="W89" s="52">
        <f>SUMIFS(Geral!U$3:U988,Geral!R$3:R988,"Punt",Geral!A$3:A988,"Tigres",Geral!T$3:T988,A89)</f>
        <v>0</v>
      </c>
      <c r="X89" s="53">
        <f>COUNTIFS(Geral!AL$3:AL988,"Sim",Geral!AM$3:AM988,A89)+COUNTIFS(Geral!AL$3:AL988,"Sim",Geral!AN$3:AN988,A89)</f>
        <v>0</v>
      </c>
      <c r="Y89" s="53">
        <f>COUNTIFS(Geral!AZ$3:AZ988,"Sim",Geral!BA$3:BA988,A89)+COUNTIFS(Geral!AZ$3:AZ988,"Sim",Geral!BB$3:BB988,A89)</f>
        <v>0</v>
      </c>
      <c r="Z89" s="53">
        <f>COUNTIFS(Geral!AO$3:AO988,"Sim",Geral!AP$3:AP988,A89)+COUNTIFS(Geral!AO$3:AO988,"Sim",Geral!AQ$3:AQ988,A89)</f>
        <v>0</v>
      </c>
      <c r="AA89" s="54">
        <f>COUNTIFS(Geral!AR$3:AR988,"Sim",Geral!AS$3:AS988,A89)</f>
        <v>0</v>
      </c>
      <c r="AB89" s="54">
        <f>COUNTIFS(Geral!AX$3:AX988,"Sim",Geral!AY$3:AY988,A89)</f>
        <v>0</v>
      </c>
      <c r="AC89" s="55">
        <f>COUNTIFS(Geral!AT$3:AT988,"Sim",Geral!AU$3:AU988,A89)</f>
        <v>0</v>
      </c>
      <c r="AD89" s="55">
        <f>COUNTIFS(Geral!AV$3:AV988,"Sim",Geral!AW$3:AW988,A89)</f>
        <v>0</v>
      </c>
      <c r="AE89" s="54">
        <f>COUNTIFS(Geral!BC$3:BC988,"Sim",Geral!BD$3:BD988,A89)</f>
        <v>0</v>
      </c>
    </row>
    <row r="90" spans="1:31" ht="15.75" customHeight="1" x14ac:dyDescent="0.2">
      <c r="A90" s="46">
        <v>88</v>
      </c>
      <c r="B90" s="47">
        <f>COUNTIFS(Geral!R$3:R988,"Passe",Geral!A$3:A988,"Tigres",Geral!S$3:S988,A90)-G90</f>
        <v>0</v>
      </c>
      <c r="C90" s="47">
        <f>COUNTIFS(Geral!R$3:R988,"Passe",Geral!A$3:A988,"Tigres",Geral!S$3:S988,A90,Geral!X$3:X988,"Sim")</f>
        <v>0</v>
      </c>
      <c r="D90" s="47">
        <f t="shared" si="0"/>
        <v>0</v>
      </c>
      <c r="E90" s="47">
        <f>SUMIFS(Geral!S$1:S988,Geral!O$1:O988,"Passe",Geral!A$1:A988,"Tigres",Geral!P$1:P988,A90)</f>
        <v>0</v>
      </c>
      <c r="F90" s="47">
        <f>COUNTIFS(Geral!R$3:R988,"Passe",Geral!A$3:A988,"Tigres",Geral!S$3:S988,A90,Geral!V$3:V988,"Sim")</f>
        <v>0</v>
      </c>
      <c r="G90" s="47">
        <f>COUNTIFS(Geral!R$3:R988,"Passe",Geral!A$3:A988,"Tigres",Geral!S$3:S988,A90,Geral!W$3:W988,"Sim")</f>
        <v>0</v>
      </c>
      <c r="H90" s="48">
        <f>COUNTIFS(Geral!R$3:R988,"Sack",Geral!A$3:A988,"Tigres",Geral!S$3:S988,A90)</f>
        <v>0</v>
      </c>
      <c r="I90" s="48">
        <f>COUNTIFS(Geral!A$3:A988,"Tigres",Geral!Z$3:Z988,A90,Geral!Y$3:Y988,"Sim")</f>
        <v>0</v>
      </c>
      <c r="J90" s="48">
        <f>COUNTIFS(Geral!R$3:R988,"Passe",Geral!A$3:A988,"Tigres",Geral!T$3:T988,A90)</f>
        <v>0</v>
      </c>
      <c r="K90" s="47">
        <f t="shared" si="1"/>
        <v>0</v>
      </c>
      <c r="L90" s="47">
        <f>COUNTIFS(Geral!R$3:R988,"Passe",Geral!A$3:A988,"Tigres",Geral!T$3:T988,A90,Geral!X$3:X988,"Sim")</f>
        <v>0</v>
      </c>
      <c r="M90" s="47">
        <f>SUMIFS(Geral!U$3:U988,Geral!R$3:R988,"Passe",Geral!A$3:A988,"Tigres",Geral!T$3:T988,A90)</f>
        <v>0</v>
      </c>
      <c r="N90" s="47">
        <f>COUNTIFS(Geral!R$3:R988,"Passe",Geral!A$3:A988,"Tigres",Geral!T$3:T988,A90,Geral!V$3:V988,"Sim")</f>
        <v>0</v>
      </c>
      <c r="O90" s="47">
        <f>COUNTIFS(Geral!R$3:R988,"Corrida",Geral!A$3:A988,"Tigres",Geral!T$3:T988,A90)</f>
        <v>0</v>
      </c>
      <c r="P90" s="47">
        <f>SUMIFS(Geral!U$3:U988,Geral!R$3:R988,"Corrida",Geral!A$3:A988,"Tigres",Geral!T$3:T988,A90)</f>
        <v>0</v>
      </c>
      <c r="Q90" s="47">
        <f>COUNTIFS(Geral!R$3:R988,"Corrida",Geral!A$3:A988,"Tigres",Geral!T$3:T988,A90,Geral!V$3:V988,"Sim")</f>
        <v>0</v>
      </c>
      <c r="R90" s="49"/>
      <c r="S90" s="49"/>
      <c r="T90" s="50"/>
      <c r="U90" s="50"/>
      <c r="V90" s="51">
        <f>COUNTIFS(Geral!R$3:R988,"Punt",Geral!A$3:A988,"Tigres",Geral!T$3:T988,A90)</f>
        <v>0</v>
      </c>
      <c r="W90" s="52">
        <f>SUMIFS(Geral!U$3:U988,Geral!R$3:R988,"Punt",Geral!A$3:A988,"Tigres",Geral!T$3:T988,A90)</f>
        <v>0</v>
      </c>
      <c r="X90" s="53">
        <f>COUNTIFS(Geral!AL$3:AL988,"Sim",Geral!AM$3:AM988,A90)+COUNTIFS(Geral!AL$3:AL988,"Sim",Geral!AN$3:AN988,A90)</f>
        <v>0</v>
      </c>
      <c r="Y90" s="53">
        <f>COUNTIFS(Geral!AZ$3:AZ988,"Sim",Geral!BA$3:BA988,A90)+COUNTIFS(Geral!AZ$3:AZ988,"Sim",Geral!BB$3:BB988,A90)</f>
        <v>0</v>
      </c>
      <c r="Z90" s="53">
        <f>COUNTIFS(Geral!AO$3:AO988,"Sim",Geral!AP$3:AP988,A90)+COUNTIFS(Geral!AO$3:AO988,"Sim",Geral!AQ$3:AQ988,A90)</f>
        <v>0</v>
      </c>
      <c r="AA90" s="54">
        <f>COUNTIFS(Geral!AR$3:AR988,"Sim",Geral!AS$3:AS988,A90)</f>
        <v>0</v>
      </c>
      <c r="AB90" s="54">
        <f>COUNTIFS(Geral!AX$3:AX988,"Sim",Geral!AY$3:AY988,A90)</f>
        <v>0</v>
      </c>
      <c r="AC90" s="55">
        <f>COUNTIFS(Geral!AT$3:AT988,"Sim",Geral!AU$3:AU988,A90)</f>
        <v>0</v>
      </c>
      <c r="AD90" s="55">
        <f>COUNTIFS(Geral!AV$3:AV988,"Sim",Geral!AW$3:AW988,A90)</f>
        <v>0</v>
      </c>
      <c r="AE90" s="54">
        <f>COUNTIFS(Geral!BC$3:BC988,"Sim",Geral!BD$3:BD988,A90)</f>
        <v>0</v>
      </c>
    </row>
    <row r="91" spans="1:31" ht="15.75" customHeight="1" x14ac:dyDescent="0.2">
      <c r="A91" s="46">
        <v>89</v>
      </c>
      <c r="B91" s="47">
        <f>COUNTIFS(Geral!R$3:R988,"Passe",Geral!A$3:A988,"Tigres",Geral!S$3:S988,A91)-G91</f>
        <v>0</v>
      </c>
      <c r="C91" s="47">
        <f>COUNTIFS(Geral!R$3:R988,"Passe",Geral!A$3:A988,"Tigres",Geral!S$3:S988,A91,Geral!X$3:X988,"Sim")</f>
        <v>0</v>
      </c>
      <c r="D91" s="47">
        <f t="shared" si="0"/>
        <v>0</v>
      </c>
      <c r="E91" s="47">
        <f>SUMIFS(Geral!S$1:S988,Geral!O$1:O988,"Passe",Geral!A$1:A988,"Tigres",Geral!P$1:P988,A91)</f>
        <v>0</v>
      </c>
      <c r="F91" s="47">
        <f>COUNTIFS(Geral!R$3:R988,"Passe",Geral!A$3:A988,"Tigres",Geral!S$3:S988,A91,Geral!V$3:V988,"Sim")</f>
        <v>0</v>
      </c>
      <c r="G91" s="47">
        <f>COUNTIFS(Geral!R$3:R988,"Passe",Geral!A$3:A988,"Tigres",Geral!S$3:S988,A91,Geral!W$3:W988,"Sim")</f>
        <v>0</v>
      </c>
      <c r="H91" s="48">
        <f>COUNTIFS(Geral!R$3:R988,"Sack",Geral!A$3:A988,"Tigres",Geral!S$3:S988,A91)</f>
        <v>0</v>
      </c>
      <c r="I91" s="48">
        <f>COUNTIFS(Geral!A$3:A988,"Tigres",Geral!Z$3:Z988,A91,Geral!Y$3:Y988,"Sim")</f>
        <v>0</v>
      </c>
      <c r="J91" s="48">
        <f>COUNTIFS(Geral!R$3:R988,"Passe",Geral!A$3:A988,"Tigres",Geral!T$3:T988,A91)</f>
        <v>0</v>
      </c>
      <c r="K91" s="47">
        <f t="shared" si="1"/>
        <v>0</v>
      </c>
      <c r="L91" s="47">
        <f>COUNTIFS(Geral!R$3:R988,"Passe",Geral!A$3:A988,"Tigres",Geral!T$3:T988,A91,Geral!X$3:X988,"Sim")</f>
        <v>0</v>
      </c>
      <c r="M91" s="47">
        <f>SUMIFS(Geral!U$3:U988,Geral!R$3:R988,"Passe",Geral!A$3:A988,"Tigres",Geral!T$3:T988,A91)</f>
        <v>0</v>
      </c>
      <c r="N91" s="47">
        <f>COUNTIFS(Geral!R$3:R988,"Passe",Geral!A$3:A988,"Tigres",Geral!T$3:T988,A91,Geral!V$3:V988,"Sim")</f>
        <v>0</v>
      </c>
      <c r="O91" s="47">
        <f>COUNTIFS(Geral!R$3:R988,"Corrida",Geral!A$3:A988,"Tigres",Geral!T$3:T988,A91)</f>
        <v>0</v>
      </c>
      <c r="P91" s="47">
        <f>SUMIFS(Geral!U$3:U988,Geral!R$3:R988,"Corrida",Geral!A$3:A988,"Tigres",Geral!T$3:T988,A91)</f>
        <v>0</v>
      </c>
      <c r="Q91" s="47">
        <f>COUNTIFS(Geral!R$3:R988,"Corrida",Geral!A$3:A988,"Tigres",Geral!T$3:T988,A91,Geral!V$3:V988,"Sim")</f>
        <v>0</v>
      </c>
      <c r="R91" s="49"/>
      <c r="S91" s="49"/>
      <c r="T91" s="50"/>
      <c r="U91" s="50"/>
      <c r="V91" s="51">
        <f>COUNTIFS(Geral!R$3:R988,"Punt",Geral!A$3:A988,"Tigres",Geral!T$3:T988,A91)</f>
        <v>0</v>
      </c>
      <c r="W91" s="52">
        <f>SUMIFS(Geral!U$3:U988,Geral!R$3:R988,"Punt",Geral!A$3:A988,"Tigres",Geral!T$3:T988,A91)</f>
        <v>0</v>
      </c>
      <c r="X91" s="53">
        <f>COUNTIFS(Geral!AL$3:AL988,"Sim",Geral!AM$3:AM988,A91)+COUNTIFS(Geral!AL$3:AL988,"Sim",Geral!AN$3:AN988,A91)</f>
        <v>0</v>
      </c>
      <c r="Y91" s="53">
        <f>COUNTIFS(Geral!AZ$3:AZ988,"Sim",Geral!BA$3:BA988,A91)+COUNTIFS(Geral!AZ$3:AZ988,"Sim",Geral!BB$3:BB988,A91)</f>
        <v>0</v>
      </c>
      <c r="Z91" s="53">
        <f>COUNTIFS(Geral!AO$3:AO988,"Sim",Geral!AP$3:AP988,A91)+COUNTIFS(Geral!AO$3:AO988,"Sim",Geral!AQ$3:AQ988,A91)</f>
        <v>0</v>
      </c>
      <c r="AA91" s="54">
        <f>COUNTIFS(Geral!AR$3:AR988,"Sim",Geral!AS$3:AS988,A91)</f>
        <v>0</v>
      </c>
      <c r="AB91" s="54">
        <f>COUNTIFS(Geral!AX$3:AX988,"Sim",Geral!AY$3:AY988,A91)</f>
        <v>0</v>
      </c>
      <c r="AC91" s="55">
        <f>COUNTIFS(Geral!AT$3:AT988,"Sim",Geral!AU$3:AU988,A91)</f>
        <v>0</v>
      </c>
      <c r="AD91" s="55">
        <f>COUNTIFS(Geral!AV$3:AV988,"Sim",Geral!AW$3:AW988,A91)</f>
        <v>0</v>
      </c>
      <c r="AE91" s="54">
        <f>COUNTIFS(Geral!BC$3:BC988,"Sim",Geral!BD$3:BD988,A91)</f>
        <v>0</v>
      </c>
    </row>
    <row r="92" spans="1:31" ht="15.75" customHeight="1" x14ac:dyDescent="0.2">
      <c r="A92" s="46">
        <v>90</v>
      </c>
      <c r="B92" s="47">
        <f>COUNTIFS(Geral!R$3:R988,"Passe",Geral!A$3:A988,"Tigres",Geral!S$3:S988,A92)-G92</f>
        <v>0</v>
      </c>
      <c r="C92" s="47">
        <f>COUNTIFS(Geral!R$3:R988,"Passe",Geral!A$3:A988,"Tigres",Geral!S$3:S988,A92,Geral!X$3:X988,"Sim")</f>
        <v>0</v>
      </c>
      <c r="D92" s="47">
        <f t="shared" si="0"/>
        <v>0</v>
      </c>
      <c r="E92" s="47">
        <f>SUMIFS(Geral!S$1:S988,Geral!O$1:O988,"Passe",Geral!A$1:A988,"Tigres",Geral!P$1:P988,A92)</f>
        <v>0</v>
      </c>
      <c r="F92" s="47">
        <f>COUNTIFS(Geral!R$3:R988,"Passe",Geral!A$3:A988,"Tigres",Geral!S$3:S988,A92,Geral!V$3:V988,"Sim")</f>
        <v>0</v>
      </c>
      <c r="G92" s="47">
        <f>COUNTIFS(Geral!R$3:R988,"Passe",Geral!A$3:A988,"Tigres",Geral!S$3:S988,A92,Geral!W$3:W988,"Sim")</f>
        <v>0</v>
      </c>
      <c r="H92" s="48">
        <f>COUNTIFS(Geral!R$3:R988,"Sack",Geral!A$3:A988,"Tigres",Geral!S$3:S988,A92)</f>
        <v>0</v>
      </c>
      <c r="I92" s="48">
        <f>COUNTIFS(Geral!A$3:A988,"Tigres",Geral!Z$3:Z988,A92,Geral!Y$3:Y988,"Sim")</f>
        <v>0</v>
      </c>
      <c r="J92" s="48">
        <f>COUNTIFS(Geral!R$3:R988,"Passe",Geral!A$3:A988,"Tigres",Geral!T$3:T988,A92)</f>
        <v>0</v>
      </c>
      <c r="K92" s="47">
        <f t="shared" si="1"/>
        <v>0</v>
      </c>
      <c r="L92" s="47">
        <f>COUNTIFS(Geral!R$3:R988,"Passe",Geral!A$3:A988,"Tigres",Geral!T$3:T988,A92,Geral!X$3:X988,"Sim")</f>
        <v>0</v>
      </c>
      <c r="M92" s="47">
        <f>SUMIFS(Geral!U$3:U988,Geral!R$3:R988,"Passe",Geral!A$3:A988,"Tigres",Geral!T$3:T988,A92)</f>
        <v>0</v>
      </c>
      <c r="N92" s="47">
        <f>COUNTIFS(Geral!R$3:R988,"Passe",Geral!A$3:A988,"Tigres",Geral!T$3:T988,A92,Geral!V$3:V988,"Sim")</f>
        <v>0</v>
      </c>
      <c r="O92" s="47">
        <f>COUNTIFS(Geral!R$3:R988,"Corrida",Geral!A$3:A988,"Tigres",Geral!T$3:T988,A92)</f>
        <v>0</v>
      </c>
      <c r="P92" s="47">
        <f>SUMIFS(Geral!U$3:U988,Geral!R$3:R988,"Corrida",Geral!A$3:A988,"Tigres",Geral!T$3:T988,A92)</f>
        <v>0</v>
      </c>
      <c r="Q92" s="47">
        <f>COUNTIFS(Geral!R$3:R988,"Corrida",Geral!A$3:A988,"Tigres",Geral!T$3:T988,A92,Geral!V$3:V988,"Sim")</f>
        <v>0</v>
      </c>
      <c r="R92" s="49"/>
      <c r="S92" s="49"/>
      <c r="T92" s="50"/>
      <c r="U92" s="50"/>
      <c r="V92" s="51">
        <f>COUNTIFS(Geral!R$3:R988,"Punt",Geral!A$3:A988,"Tigres",Geral!T$3:T988,A92)</f>
        <v>0</v>
      </c>
      <c r="W92" s="52">
        <f>SUMIFS(Geral!U$3:U988,Geral!R$3:R988,"Punt",Geral!A$3:A988,"Tigres",Geral!T$3:T988,A92)</f>
        <v>0</v>
      </c>
      <c r="X92" s="53">
        <f>COUNTIFS(Geral!AL$3:AL988,"Sim",Geral!AM$3:AM988,A92)+COUNTIFS(Geral!AL$3:AL988,"Sim",Geral!AN$3:AN988,A92)</f>
        <v>0</v>
      </c>
      <c r="Y92" s="53">
        <f>COUNTIFS(Geral!AZ$3:AZ988,"Sim",Geral!BA$3:BA988,A92)+COUNTIFS(Geral!AZ$3:AZ988,"Sim",Geral!BB$3:BB988,A92)</f>
        <v>0</v>
      </c>
      <c r="Z92" s="53">
        <f>COUNTIFS(Geral!AO$3:AO988,"Sim",Geral!AP$3:AP988,A92)+COUNTIFS(Geral!AO$3:AO988,"Sim",Geral!AQ$3:AQ988,A92)</f>
        <v>0</v>
      </c>
      <c r="AA92" s="54">
        <f>COUNTIFS(Geral!AR$3:AR988,"Sim",Geral!AS$3:AS988,A92)</f>
        <v>0</v>
      </c>
      <c r="AB92" s="54">
        <f>COUNTIFS(Geral!AX$3:AX988,"Sim",Geral!AY$3:AY988,A92)</f>
        <v>0</v>
      </c>
      <c r="AC92" s="55">
        <f>COUNTIFS(Geral!AT$3:AT988,"Sim",Geral!AU$3:AU988,A92)</f>
        <v>0</v>
      </c>
      <c r="AD92" s="55">
        <f>COUNTIFS(Geral!AV$3:AV988,"Sim",Geral!AW$3:AW988,A92)</f>
        <v>0</v>
      </c>
      <c r="AE92" s="54">
        <f>COUNTIFS(Geral!BC$3:BC988,"Sim",Geral!BD$3:BD988,A92)</f>
        <v>0</v>
      </c>
    </row>
    <row r="93" spans="1:31" ht="15.75" customHeight="1" x14ac:dyDescent="0.2">
      <c r="A93" s="46">
        <v>91</v>
      </c>
      <c r="B93" s="47">
        <f>COUNTIFS(Geral!R$3:R988,"Passe",Geral!A$3:A988,"Tigres",Geral!S$3:S988,A93)-G93</f>
        <v>0</v>
      </c>
      <c r="C93" s="47">
        <f>COUNTIFS(Geral!R$3:R988,"Passe",Geral!A$3:A988,"Tigres",Geral!S$3:S988,A93,Geral!X$3:X988,"Sim")</f>
        <v>0</v>
      </c>
      <c r="D93" s="47">
        <f t="shared" si="0"/>
        <v>0</v>
      </c>
      <c r="E93" s="47">
        <f>SUMIFS(Geral!S$1:S988,Geral!O$1:O988,"Passe",Geral!A$1:A988,"Tigres",Geral!P$1:P988,A93)</f>
        <v>0</v>
      </c>
      <c r="F93" s="47">
        <f>COUNTIFS(Geral!R$3:R988,"Passe",Geral!A$3:A988,"Tigres",Geral!S$3:S988,A93,Geral!V$3:V988,"Sim")</f>
        <v>0</v>
      </c>
      <c r="G93" s="47">
        <f>COUNTIFS(Geral!R$3:R988,"Passe",Geral!A$3:A988,"Tigres",Geral!S$3:S988,A93,Geral!W$3:W988,"Sim")</f>
        <v>0</v>
      </c>
      <c r="H93" s="48">
        <f>COUNTIFS(Geral!R$3:R988,"Sack",Geral!A$3:A988,"Tigres",Geral!S$3:S988,A93)</f>
        <v>0</v>
      </c>
      <c r="I93" s="48">
        <f>COUNTIFS(Geral!A$3:A988,"Tigres",Geral!Z$3:Z988,A93,Geral!Y$3:Y988,"Sim")</f>
        <v>0</v>
      </c>
      <c r="J93" s="48">
        <f>COUNTIFS(Geral!R$3:R988,"Passe",Geral!A$3:A988,"Tigres",Geral!T$3:T988,A93)</f>
        <v>0</v>
      </c>
      <c r="K93" s="47">
        <f t="shared" si="1"/>
        <v>0</v>
      </c>
      <c r="L93" s="47">
        <f>COUNTIFS(Geral!R$3:R988,"Passe",Geral!A$3:A988,"Tigres",Geral!T$3:T988,A93,Geral!X$3:X988,"Sim")</f>
        <v>0</v>
      </c>
      <c r="M93" s="47">
        <f>SUMIFS(Geral!U$3:U988,Geral!R$3:R988,"Passe",Geral!A$3:A988,"Tigres",Geral!T$3:T988,A93)</f>
        <v>0</v>
      </c>
      <c r="N93" s="47">
        <f>COUNTIFS(Geral!R$3:R988,"Passe",Geral!A$3:A988,"Tigres",Geral!T$3:T988,A93,Geral!V$3:V988,"Sim")</f>
        <v>0</v>
      </c>
      <c r="O93" s="47">
        <f>COUNTIFS(Geral!R$3:R988,"Corrida",Geral!A$3:A988,"Tigres",Geral!T$3:T988,A93)</f>
        <v>0</v>
      </c>
      <c r="P93" s="47">
        <f>SUMIFS(Geral!U$3:U988,Geral!R$3:R988,"Corrida",Geral!A$3:A988,"Tigres",Geral!T$3:T988,A93)</f>
        <v>0</v>
      </c>
      <c r="Q93" s="47">
        <f>COUNTIFS(Geral!R$3:R988,"Corrida",Geral!A$3:A988,"Tigres",Geral!T$3:T988,A93,Geral!V$3:V988,"Sim")</f>
        <v>0</v>
      </c>
      <c r="R93" s="49"/>
      <c r="S93" s="49"/>
      <c r="T93" s="50"/>
      <c r="U93" s="50"/>
      <c r="V93" s="51">
        <f>COUNTIFS(Geral!R$3:R988,"Punt",Geral!A$3:A988,"Tigres",Geral!T$3:T988,A93)</f>
        <v>0</v>
      </c>
      <c r="W93" s="52">
        <f>SUMIFS(Geral!U$3:U988,Geral!R$3:R988,"Punt",Geral!A$3:A988,"Tigres",Geral!T$3:T988,A93)</f>
        <v>0</v>
      </c>
      <c r="X93" s="53">
        <f>COUNTIFS(Geral!AL$3:AL988,"Sim",Geral!AM$3:AM988,A93)+COUNTIFS(Geral!AL$3:AL988,"Sim",Geral!AN$3:AN988,A93)</f>
        <v>0</v>
      </c>
      <c r="Y93" s="53">
        <f>COUNTIFS(Geral!AZ$3:AZ988,"Sim",Geral!BA$3:BA988,A93)+COUNTIFS(Geral!AZ$3:AZ988,"Sim",Geral!BB$3:BB988,A93)</f>
        <v>0</v>
      </c>
      <c r="Z93" s="53">
        <f>COUNTIFS(Geral!AO$3:AO988,"Sim",Geral!AP$3:AP988,A93)+COUNTIFS(Geral!AO$3:AO988,"Sim",Geral!AQ$3:AQ988,A93)</f>
        <v>0</v>
      </c>
      <c r="AA93" s="54">
        <f>COUNTIFS(Geral!AR$3:AR988,"Sim",Geral!AS$3:AS988,A93)</f>
        <v>0</v>
      </c>
      <c r="AB93" s="54">
        <f>COUNTIFS(Geral!AX$3:AX988,"Sim",Geral!AY$3:AY988,A93)</f>
        <v>0</v>
      </c>
      <c r="AC93" s="55">
        <f>COUNTIFS(Geral!AT$3:AT988,"Sim",Geral!AU$3:AU988,A93)</f>
        <v>0</v>
      </c>
      <c r="AD93" s="55">
        <f>COUNTIFS(Geral!AV$3:AV988,"Sim",Geral!AW$3:AW988,A93)</f>
        <v>0</v>
      </c>
      <c r="AE93" s="54">
        <f>COUNTIFS(Geral!BC$3:BC988,"Sim",Geral!BD$3:BD988,A93)</f>
        <v>0</v>
      </c>
    </row>
    <row r="94" spans="1:31" ht="15.75" customHeight="1" x14ac:dyDescent="0.2">
      <c r="A94" s="46">
        <v>92</v>
      </c>
      <c r="B94" s="47">
        <f>COUNTIFS(Geral!R$3:R988,"Passe",Geral!A$3:A988,"Tigres",Geral!S$3:S988,A94)-G94</f>
        <v>0</v>
      </c>
      <c r="C94" s="47">
        <f>COUNTIFS(Geral!R$3:R988,"Passe",Geral!A$3:A988,"Tigres",Geral!S$3:S988,A94,Geral!X$3:X988,"Sim")</f>
        <v>0</v>
      </c>
      <c r="D94" s="47">
        <f t="shared" si="0"/>
        <v>0</v>
      </c>
      <c r="E94" s="47">
        <f>SUMIFS(Geral!S$1:S988,Geral!O$1:O988,"Passe",Geral!A$1:A988,"Tigres",Geral!P$1:P988,A94)</f>
        <v>0</v>
      </c>
      <c r="F94" s="47">
        <f>COUNTIFS(Geral!R$3:R988,"Passe",Geral!A$3:A988,"Tigres",Geral!S$3:S988,A94,Geral!V$3:V988,"Sim")</f>
        <v>0</v>
      </c>
      <c r="G94" s="47">
        <f>COUNTIFS(Geral!R$3:R988,"Passe",Geral!A$3:A988,"Tigres",Geral!S$3:S988,A94,Geral!W$3:W988,"Sim")</f>
        <v>0</v>
      </c>
      <c r="H94" s="48">
        <f>COUNTIFS(Geral!R$3:R988,"Sack",Geral!A$3:A988,"Tigres",Geral!S$3:S988,A94)</f>
        <v>0</v>
      </c>
      <c r="I94" s="48">
        <f>COUNTIFS(Geral!A$3:A988,"Tigres",Geral!Z$3:Z988,A94,Geral!Y$3:Y988,"Sim")</f>
        <v>0</v>
      </c>
      <c r="J94" s="48">
        <f>COUNTIFS(Geral!R$3:R988,"Passe",Geral!A$3:A988,"Tigres",Geral!T$3:T988,A94)</f>
        <v>0</v>
      </c>
      <c r="K94" s="47">
        <f t="shared" si="1"/>
        <v>0</v>
      </c>
      <c r="L94" s="47">
        <f>COUNTIFS(Geral!R$3:R988,"Passe",Geral!A$3:A988,"Tigres",Geral!T$3:T988,A94,Geral!X$3:X988,"Sim")</f>
        <v>0</v>
      </c>
      <c r="M94" s="47">
        <f>SUMIFS(Geral!U$3:U988,Geral!R$3:R988,"Passe",Geral!A$3:A988,"Tigres",Geral!T$3:T988,A94)</f>
        <v>0</v>
      </c>
      <c r="N94" s="47">
        <f>COUNTIFS(Geral!R$3:R988,"Passe",Geral!A$3:A988,"Tigres",Geral!T$3:T988,A94,Geral!V$3:V988,"Sim")</f>
        <v>0</v>
      </c>
      <c r="O94" s="47">
        <f>COUNTIFS(Geral!R$3:R988,"Corrida",Geral!A$3:A988,"Tigres",Geral!T$3:T988,A94)</f>
        <v>0</v>
      </c>
      <c r="P94" s="47">
        <f>SUMIFS(Geral!U$3:U988,Geral!R$3:R988,"Corrida",Geral!A$3:A988,"Tigres",Geral!T$3:T988,A94)</f>
        <v>0</v>
      </c>
      <c r="Q94" s="47">
        <f>COUNTIFS(Geral!R$3:R988,"Corrida",Geral!A$3:A988,"Tigres",Geral!T$3:T988,A94,Geral!V$3:V988,"Sim")</f>
        <v>0</v>
      </c>
      <c r="R94" s="49"/>
      <c r="S94" s="49"/>
      <c r="T94" s="50"/>
      <c r="U94" s="50"/>
      <c r="V94" s="51">
        <f>COUNTIFS(Geral!R$3:R988,"Punt",Geral!A$3:A988,"Tigres",Geral!T$3:T988,A94)</f>
        <v>0</v>
      </c>
      <c r="W94" s="52">
        <f>SUMIFS(Geral!U$3:U988,Geral!R$3:R988,"Punt",Geral!A$3:A988,"Tigres",Geral!T$3:T988,A94)</f>
        <v>0</v>
      </c>
      <c r="X94" s="53">
        <f>COUNTIFS(Geral!AL$3:AL988,"Sim",Geral!AM$3:AM988,A94)+COUNTIFS(Geral!AL$3:AL988,"Sim",Geral!AN$3:AN988,A94)</f>
        <v>0</v>
      </c>
      <c r="Y94" s="53">
        <f>COUNTIFS(Geral!AZ$3:AZ988,"Sim",Geral!BA$3:BA988,A94)+COUNTIFS(Geral!AZ$3:AZ988,"Sim",Geral!BB$3:BB988,A94)</f>
        <v>0</v>
      </c>
      <c r="Z94" s="53">
        <f>COUNTIFS(Geral!AO$3:AO988,"Sim",Geral!AP$3:AP988,A94)+COUNTIFS(Geral!AO$3:AO988,"Sim",Geral!AQ$3:AQ988,A94)</f>
        <v>0</v>
      </c>
      <c r="AA94" s="54">
        <f>COUNTIFS(Geral!AR$3:AR988,"Sim",Geral!AS$3:AS988,A94)</f>
        <v>0</v>
      </c>
      <c r="AB94" s="54">
        <f>COUNTIFS(Geral!AX$3:AX988,"Sim",Geral!AY$3:AY988,A94)</f>
        <v>0</v>
      </c>
      <c r="AC94" s="55">
        <f>COUNTIFS(Geral!AT$3:AT988,"Sim",Geral!AU$3:AU988,A94)</f>
        <v>0</v>
      </c>
      <c r="AD94" s="55">
        <f>COUNTIFS(Geral!AV$3:AV988,"Sim",Geral!AW$3:AW988,A94)</f>
        <v>0</v>
      </c>
      <c r="AE94" s="54">
        <f>COUNTIFS(Geral!BC$3:BC988,"Sim",Geral!BD$3:BD988,A94)</f>
        <v>0</v>
      </c>
    </row>
    <row r="95" spans="1:31" ht="15.75" customHeight="1" x14ac:dyDescent="0.2">
      <c r="A95" s="46">
        <v>93</v>
      </c>
      <c r="B95" s="47">
        <f>COUNTIFS(Geral!R$3:R988,"Passe",Geral!A$3:A988,"Tigres",Geral!S$3:S988,A95)-G95</f>
        <v>0</v>
      </c>
      <c r="C95" s="47">
        <f>COUNTIFS(Geral!R$3:R988,"Passe",Geral!A$3:A988,"Tigres",Geral!S$3:S988,A95,Geral!X$3:X988,"Sim")</f>
        <v>0</v>
      </c>
      <c r="D95" s="47">
        <f t="shared" si="0"/>
        <v>0</v>
      </c>
      <c r="E95" s="47">
        <f>SUMIFS(Geral!S$1:S988,Geral!O$1:O988,"Passe",Geral!A$1:A988,"Tigres",Geral!P$1:P988,A95)</f>
        <v>0</v>
      </c>
      <c r="F95" s="47">
        <f>COUNTIFS(Geral!R$3:R988,"Passe",Geral!A$3:A988,"Tigres",Geral!S$3:S988,A95,Geral!V$3:V988,"Sim")</f>
        <v>0</v>
      </c>
      <c r="G95" s="47">
        <f>COUNTIFS(Geral!R$3:R988,"Passe",Geral!A$3:A988,"Tigres",Geral!S$3:S988,A95,Geral!W$3:W988,"Sim")</f>
        <v>0</v>
      </c>
      <c r="H95" s="48">
        <f>COUNTIFS(Geral!R$3:R988,"Sack",Geral!A$3:A988,"Tigres",Geral!S$3:S988,A95)</f>
        <v>0</v>
      </c>
      <c r="I95" s="48">
        <f>COUNTIFS(Geral!A$3:A988,"Tigres",Geral!Z$3:Z988,A95,Geral!Y$3:Y988,"Sim")</f>
        <v>0</v>
      </c>
      <c r="J95" s="48">
        <f>COUNTIFS(Geral!R$3:R988,"Passe",Geral!A$3:A988,"Tigres",Geral!T$3:T988,A95)</f>
        <v>0</v>
      </c>
      <c r="K95" s="47">
        <f t="shared" si="1"/>
        <v>0</v>
      </c>
      <c r="L95" s="47">
        <f>COUNTIFS(Geral!R$3:R988,"Passe",Geral!A$3:A988,"Tigres",Geral!T$3:T988,A95,Geral!X$3:X988,"Sim")</f>
        <v>0</v>
      </c>
      <c r="M95" s="47">
        <f>SUMIFS(Geral!U$3:U988,Geral!R$3:R988,"Passe",Geral!A$3:A988,"Tigres",Geral!T$3:T988,A95)</f>
        <v>0</v>
      </c>
      <c r="N95" s="47">
        <f>COUNTIFS(Geral!R$3:R988,"Passe",Geral!A$3:A988,"Tigres",Geral!T$3:T988,A95,Geral!V$3:V988,"Sim")</f>
        <v>0</v>
      </c>
      <c r="O95" s="47">
        <f>COUNTIFS(Geral!R$3:R988,"Corrida",Geral!A$3:A988,"Tigres",Geral!T$3:T988,A95)</f>
        <v>0</v>
      </c>
      <c r="P95" s="47">
        <f>SUMIFS(Geral!U$3:U988,Geral!R$3:R988,"Corrida",Geral!A$3:A988,"Tigres",Geral!T$3:T988,A95)</f>
        <v>0</v>
      </c>
      <c r="Q95" s="47">
        <f>COUNTIFS(Geral!R$3:R988,"Corrida",Geral!A$3:A988,"Tigres",Geral!T$3:T988,A95,Geral!V$3:V988,"Sim")</f>
        <v>0</v>
      </c>
      <c r="R95" s="49"/>
      <c r="S95" s="49"/>
      <c r="T95" s="50"/>
      <c r="U95" s="50"/>
      <c r="V95" s="51">
        <f>COUNTIFS(Geral!R$3:R988,"Punt",Geral!A$3:A988,"Tigres",Geral!T$3:T988,A95)</f>
        <v>0</v>
      </c>
      <c r="W95" s="52">
        <f>SUMIFS(Geral!U$3:U988,Geral!R$3:R988,"Punt",Geral!A$3:A988,"Tigres",Geral!T$3:T988,A95)</f>
        <v>0</v>
      </c>
      <c r="X95" s="53">
        <f>COUNTIFS(Geral!AL$3:AL988,"Sim",Geral!AM$3:AM988,A95)+COUNTIFS(Geral!AL$3:AL988,"Sim",Geral!AN$3:AN988,A95)</f>
        <v>0</v>
      </c>
      <c r="Y95" s="53">
        <f>COUNTIFS(Geral!AZ$3:AZ988,"Sim",Geral!BA$3:BA988,A95)+COUNTIFS(Geral!AZ$3:AZ988,"Sim",Geral!BB$3:BB988,A95)</f>
        <v>0</v>
      </c>
      <c r="Z95" s="53">
        <f>COUNTIFS(Geral!AO$3:AO988,"Sim",Geral!AP$3:AP988,A95)+COUNTIFS(Geral!AO$3:AO988,"Sim",Geral!AQ$3:AQ988,A95)</f>
        <v>0</v>
      </c>
      <c r="AA95" s="54">
        <f>COUNTIFS(Geral!AR$3:AR988,"Sim",Geral!AS$3:AS988,A95)</f>
        <v>0</v>
      </c>
      <c r="AB95" s="54">
        <f>COUNTIFS(Geral!AX$3:AX988,"Sim",Geral!AY$3:AY988,A95)</f>
        <v>0</v>
      </c>
      <c r="AC95" s="55">
        <f>COUNTIFS(Geral!AT$3:AT988,"Sim",Geral!AU$3:AU988,A95)</f>
        <v>0</v>
      </c>
      <c r="AD95" s="55">
        <f>COUNTIFS(Geral!AV$3:AV988,"Sim",Geral!AW$3:AW988,A95)</f>
        <v>0</v>
      </c>
      <c r="AE95" s="54">
        <f>COUNTIFS(Geral!BC$3:BC988,"Sim",Geral!BD$3:BD988,A95)</f>
        <v>0</v>
      </c>
    </row>
    <row r="96" spans="1:31" ht="15.75" customHeight="1" x14ac:dyDescent="0.2">
      <c r="A96" s="46">
        <v>94</v>
      </c>
      <c r="B96" s="47">
        <f>COUNTIFS(Geral!R$3:R988,"Passe",Geral!A$3:A988,"Tigres",Geral!S$3:S988,A96)-G96</f>
        <v>0</v>
      </c>
      <c r="C96" s="47">
        <f>COUNTIFS(Geral!R$3:R988,"Passe",Geral!A$3:A988,"Tigres",Geral!S$3:S988,A96,Geral!X$3:X988,"Sim")</f>
        <v>0</v>
      </c>
      <c r="D96" s="47">
        <f t="shared" si="0"/>
        <v>0</v>
      </c>
      <c r="E96" s="47">
        <f>SUMIFS(Geral!S$1:S988,Geral!O$1:O988,"Passe",Geral!A$1:A988,"Tigres",Geral!P$1:P988,A96)</f>
        <v>0</v>
      </c>
      <c r="F96" s="47">
        <f>COUNTIFS(Geral!R$3:R988,"Passe",Geral!A$3:A988,"Tigres",Geral!S$3:S988,A96,Geral!V$3:V988,"Sim")</f>
        <v>0</v>
      </c>
      <c r="G96" s="47">
        <f>COUNTIFS(Geral!R$3:R988,"Passe",Geral!A$3:A988,"Tigres",Geral!S$3:S988,A96,Geral!W$3:W988,"Sim")</f>
        <v>0</v>
      </c>
      <c r="H96" s="48">
        <f>COUNTIFS(Geral!R$3:R988,"Sack",Geral!A$3:A988,"Tigres",Geral!S$3:S988,A96)</f>
        <v>0</v>
      </c>
      <c r="I96" s="48">
        <f>COUNTIFS(Geral!A$3:A988,"Tigres",Geral!Z$3:Z988,A96,Geral!Y$3:Y988,"Sim")</f>
        <v>0</v>
      </c>
      <c r="J96" s="48">
        <f>COUNTIFS(Geral!R$3:R988,"Passe",Geral!A$3:A988,"Tigres",Geral!T$3:T988,A96)</f>
        <v>0</v>
      </c>
      <c r="K96" s="47">
        <f t="shared" si="1"/>
        <v>0</v>
      </c>
      <c r="L96" s="47">
        <f>COUNTIFS(Geral!R$3:R988,"Passe",Geral!A$3:A988,"Tigres",Geral!T$3:T988,A96,Geral!X$3:X988,"Sim")</f>
        <v>0</v>
      </c>
      <c r="M96" s="47">
        <f>SUMIFS(Geral!U$3:U988,Geral!R$3:R988,"Passe",Geral!A$3:A988,"Tigres",Geral!T$3:T988,A96)</f>
        <v>0</v>
      </c>
      <c r="N96" s="47">
        <f>COUNTIFS(Geral!R$3:R988,"Passe",Geral!A$3:A988,"Tigres",Geral!T$3:T988,A96,Geral!V$3:V988,"Sim")</f>
        <v>0</v>
      </c>
      <c r="O96" s="47">
        <f>COUNTIFS(Geral!R$3:R988,"Corrida",Geral!A$3:A988,"Tigres",Geral!T$3:T988,A96)</f>
        <v>0</v>
      </c>
      <c r="P96" s="47">
        <f>SUMIFS(Geral!U$3:U988,Geral!R$3:R988,"Corrida",Geral!A$3:A988,"Tigres",Geral!T$3:T988,A96)</f>
        <v>0</v>
      </c>
      <c r="Q96" s="47">
        <f>COUNTIFS(Geral!R$3:R988,"Corrida",Geral!A$3:A988,"Tigres",Geral!T$3:T988,A96,Geral!V$3:V988,"Sim")</f>
        <v>0</v>
      </c>
      <c r="R96" s="49"/>
      <c r="S96" s="49"/>
      <c r="T96" s="50"/>
      <c r="U96" s="50"/>
      <c r="V96" s="51">
        <f>COUNTIFS(Geral!R$3:R988,"Punt",Geral!A$3:A988,"Tigres",Geral!T$3:T988,A96)</f>
        <v>0</v>
      </c>
      <c r="W96" s="52">
        <f>SUMIFS(Geral!U$3:U988,Geral!R$3:R988,"Punt",Geral!A$3:A988,"Tigres",Geral!T$3:T988,A96)</f>
        <v>0</v>
      </c>
      <c r="X96" s="53">
        <f>COUNTIFS(Geral!AL$3:AL988,"Sim",Geral!AM$3:AM988,A96)+COUNTIFS(Geral!AL$3:AL988,"Sim",Geral!AN$3:AN988,A96)</f>
        <v>0</v>
      </c>
      <c r="Y96" s="53">
        <f>COUNTIFS(Geral!AZ$3:AZ988,"Sim",Geral!BA$3:BA988,A96)+COUNTIFS(Geral!AZ$3:AZ988,"Sim",Geral!BB$3:BB988,A96)</f>
        <v>1</v>
      </c>
      <c r="Z96" s="53">
        <f>COUNTIFS(Geral!AO$3:AO988,"Sim",Geral!AP$3:AP988,A96)+COUNTIFS(Geral!AO$3:AO988,"Sim",Geral!AQ$3:AQ988,A96)</f>
        <v>0</v>
      </c>
      <c r="AA96" s="54">
        <f>COUNTIFS(Geral!AR$3:AR988,"Sim",Geral!AS$3:AS988,A96)</f>
        <v>0</v>
      </c>
      <c r="AB96" s="54">
        <f>COUNTIFS(Geral!AX$3:AX988,"Sim",Geral!AY$3:AY988,A96)</f>
        <v>0</v>
      </c>
      <c r="AC96" s="55">
        <f>COUNTIFS(Geral!AT$3:AT988,"Sim",Geral!AU$3:AU988,A96)</f>
        <v>0</v>
      </c>
      <c r="AD96" s="55">
        <f>COUNTIFS(Geral!AV$3:AV988,"Sim",Geral!AW$3:AW988,A96)</f>
        <v>0</v>
      </c>
      <c r="AE96" s="54">
        <f>COUNTIFS(Geral!BC$3:BC988,"Sim",Geral!BD$3:BD988,A96)</f>
        <v>0</v>
      </c>
    </row>
    <row r="97" spans="1:31" ht="15.75" customHeight="1" x14ac:dyDescent="0.2">
      <c r="A97" s="46">
        <v>95</v>
      </c>
      <c r="B97" s="47">
        <f>COUNTIFS(Geral!R$3:R988,"Passe",Geral!A$3:A988,"Tigres",Geral!S$3:S988,A97)-G97</f>
        <v>0</v>
      </c>
      <c r="C97" s="47">
        <f>COUNTIFS(Geral!R$3:R988,"Passe",Geral!A$3:A988,"Tigres",Geral!S$3:S988,A97,Geral!X$3:X988,"Sim")</f>
        <v>0</v>
      </c>
      <c r="D97" s="47">
        <f t="shared" si="0"/>
        <v>0</v>
      </c>
      <c r="E97" s="47">
        <f>SUMIFS(Geral!S$1:S988,Geral!O$1:O988,"Passe",Geral!A$1:A988,"Tigres",Geral!P$1:P988,A97)</f>
        <v>0</v>
      </c>
      <c r="F97" s="47">
        <f>COUNTIFS(Geral!R$3:R988,"Passe",Geral!A$3:A988,"Tigres",Geral!S$3:S988,A97,Geral!V$3:V988,"Sim")</f>
        <v>0</v>
      </c>
      <c r="G97" s="47">
        <f>COUNTIFS(Geral!R$3:R988,"Passe",Geral!A$3:A988,"Tigres",Geral!S$3:S988,A97,Geral!W$3:W988,"Sim")</f>
        <v>0</v>
      </c>
      <c r="H97" s="48">
        <f>COUNTIFS(Geral!R$3:R988,"Sack",Geral!A$3:A988,"Tigres",Geral!S$3:S988,A97)</f>
        <v>0</v>
      </c>
      <c r="I97" s="48">
        <f>COUNTIFS(Geral!A$3:A988,"Tigres",Geral!Z$3:Z988,A97,Geral!Y$3:Y988,"Sim")</f>
        <v>0</v>
      </c>
      <c r="J97" s="48">
        <f>COUNTIFS(Geral!R$3:R988,"Passe",Geral!A$3:A988,"Tigres",Geral!T$3:T988,A97)</f>
        <v>0</v>
      </c>
      <c r="K97" s="47">
        <f t="shared" si="1"/>
        <v>0</v>
      </c>
      <c r="L97" s="47">
        <f>COUNTIFS(Geral!R$3:R988,"Passe",Geral!A$3:A988,"Tigres",Geral!T$3:T988,A97,Geral!X$3:X988,"Sim")</f>
        <v>0</v>
      </c>
      <c r="M97" s="47">
        <f>SUMIFS(Geral!U$3:U988,Geral!R$3:R988,"Passe",Geral!A$3:A988,"Tigres",Geral!T$3:T988,A97)</f>
        <v>0</v>
      </c>
      <c r="N97" s="47">
        <f>COUNTIFS(Geral!R$3:R988,"Passe",Geral!A$3:A988,"Tigres",Geral!T$3:T988,A97,Geral!V$3:V988,"Sim")</f>
        <v>0</v>
      </c>
      <c r="O97" s="47">
        <f>COUNTIFS(Geral!R$3:R988,"Corrida",Geral!A$3:A988,"Tigres",Geral!T$3:T988,A97)</f>
        <v>0</v>
      </c>
      <c r="P97" s="47">
        <f>SUMIFS(Geral!U$3:U988,Geral!R$3:R988,"Corrida",Geral!A$3:A988,"Tigres",Geral!T$3:T988,A97)</f>
        <v>0</v>
      </c>
      <c r="Q97" s="47">
        <f>COUNTIFS(Geral!R$3:R988,"Corrida",Geral!A$3:A988,"Tigres",Geral!T$3:T988,A97,Geral!V$3:V988,"Sim")</f>
        <v>0</v>
      </c>
      <c r="R97" s="49"/>
      <c r="S97" s="49"/>
      <c r="T97" s="50"/>
      <c r="U97" s="50"/>
      <c r="V97" s="51">
        <f>COUNTIFS(Geral!R$3:R988,"Punt",Geral!A$3:A988,"Tigres",Geral!T$3:T988,A97)</f>
        <v>0</v>
      </c>
      <c r="W97" s="52">
        <f>SUMIFS(Geral!U$3:U988,Geral!R$3:R988,"Punt",Geral!A$3:A988,"Tigres",Geral!T$3:T988,A97)</f>
        <v>0</v>
      </c>
      <c r="X97" s="53">
        <f>COUNTIFS(Geral!AL$3:AL988,"Sim",Geral!AM$3:AM988,A97)+COUNTIFS(Geral!AL$3:AL988,"Sim",Geral!AN$3:AN988,A97)</f>
        <v>0</v>
      </c>
      <c r="Y97" s="53">
        <f>COUNTIFS(Geral!AZ$3:AZ988,"Sim",Geral!BA$3:BA988,A97)+COUNTIFS(Geral!AZ$3:AZ988,"Sim",Geral!BB$3:BB988,A97)</f>
        <v>0</v>
      </c>
      <c r="Z97" s="53">
        <f>COUNTIFS(Geral!AO$3:AO988,"Sim",Geral!AP$3:AP988,A97)+COUNTIFS(Geral!AO$3:AO988,"Sim",Geral!AQ$3:AQ988,A97)</f>
        <v>0</v>
      </c>
      <c r="AA97" s="54">
        <f>COUNTIFS(Geral!AR$3:AR988,"Sim",Geral!AS$3:AS988,A97)</f>
        <v>0</v>
      </c>
      <c r="AB97" s="54">
        <f>COUNTIFS(Geral!AX$3:AX988,"Sim",Geral!AY$3:AY988,A97)</f>
        <v>0</v>
      </c>
      <c r="AC97" s="55">
        <f>COUNTIFS(Geral!AT$3:AT988,"Sim",Geral!AU$3:AU988,A97)</f>
        <v>0</v>
      </c>
      <c r="AD97" s="55">
        <f>COUNTIFS(Geral!AV$3:AV988,"Sim",Geral!AW$3:AW988,A97)</f>
        <v>0</v>
      </c>
      <c r="AE97" s="54">
        <f>COUNTIFS(Geral!BC$3:BC988,"Sim",Geral!BD$3:BD988,A97)</f>
        <v>0</v>
      </c>
    </row>
    <row r="98" spans="1:31" ht="15.75" customHeight="1" x14ac:dyDescent="0.2">
      <c r="A98" s="46">
        <v>96</v>
      </c>
      <c r="B98" s="47">
        <f>COUNTIFS(Geral!R$3:R988,"Passe",Geral!A$3:A988,"Tigres",Geral!S$3:S988,A98)-G98</f>
        <v>0</v>
      </c>
      <c r="C98" s="47">
        <f>COUNTIFS(Geral!R$3:R988,"Passe",Geral!A$3:A988,"Tigres",Geral!S$3:S988,A98,Geral!X$3:X988,"Sim")</f>
        <v>0</v>
      </c>
      <c r="D98" s="47">
        <f t="shared" si="0"/>
        <v>0</v>
      </c>
      <c r="E98" s="47">
        <f>SUMIFS(Geral!S$1:S988,Geral!O$1:O988,"Passe",Geral!A$1:A988,"Tigres",Geral!P$1:P988,A98)</f>
        <v>0</v>
      </c>
      <c r="F98" s="47">
        <f>COUNTIFS(Geral!R$3:R988,"Passe",Geral!A$3:A988,"Tigres",Geral!S$3:S988,A98,Geral!V$3:V988,"Sim")</f>
        <v>0</v>
      </c>
      <c r="G98" s="47">
        <f>COUNTIFS(Geral!R$3:R988,"Passe",Geral!A$3:A988,"Tigres",Geral!S$3:S988,A98,Geral!W$3:W988,"Sim")</f>
        <v>0</v>
      </c>
      <c r="H98" s="48">
        <f>COUNTIFS(Geral!R$3:R988,"Sack",Geral!A$3:A988,"Tigres",Geral!S$3:S988,A98)</f>
        <v>0</v>
      </c>
      <c r="I98" s="48">
        <f>COUNTIFS(Geral!A$3:A988,"Tigres",Geral!Z$3:Z988,A98,Geral!Y$3:Y988,"Sim")</f>
        <v>0</v>
      </c>
      <c r="J98" s="48">
        <f>COUNTIFS(Geral!R$3:R988,"Passe",Geral!A$3:A988,"Tigres",Geral!T$3:T988,A98)</f>
        <v>0</v>
      </c>
      <c r="K98" s="47">
        <f t="shared" si="1"/>
        <v>0</v>
      </c>
      <c r="L98" s="47">
        <f>COUNTIFS(Geral!R$3:R988,"Passe",Geral!A$3:A988,"Tigres",Geral!T$3:T988,A98,Geral!X$3:X988,"Sim")</f>
        <v>0</v>
      </c>
      <c r="M98" s="47">
        <f>SUMIFS(Geral!U$3:U988,Geral!R$3:R988,"Passe",Geral!A$3:A988,"Tigres",Geral!T$3:T988,A98)</f>
        <v>0</v>
      </c>
      <c r="N98" s="47">
        <f>COUNTIFS(Geral!R$3:R988,"Passe",Geral!A$3:A988,"Tigres",Geral!T$3:T988,A98,Geral!V$3:V988,"Sim")</f>
        <v>0</v>
      </c>
      <c r="O98" s="47">
        <f>COUNTIFS(Geral!R$3:R988,"Corrida",Geral!A$3:A988,"Tigres",Geral!T$3:T988,A98)</f>
        <v>0</v>
      </c>
      <c r="P98" s="47">
        <f>SUMIFS(Geral!U$3:U988,Geral!R$3:R988,"Corrida",Geral!A$3:A988,"Tigres",Geral!T$3:T988,A98)</f>
        <v>0</v>
      </c>
      <c r="Q98" s="47">
        <f>COUNTIFS(Geral!R$3:R988,"Corrida",Geral!A$3:A988,"Tigres",Geral!T$3:T988,A98,Geral!V$3:V988,"Sim")</f>
        <v>0</v>
      </c>
      <c r="R98" s="49"/>
      <c r="S98" s="49"/>
      <c r="T98" s="50"/>
      <c r="U98" s="50"/>
      <c r="V98" s="51">
        <f>COUNTIFS(Geral!R$3:R988,"Punt",Geral!A$3:A988,"Tigres",Geral!T$3:T988,A98)</f>
        <v>0</v>
      </c>
      <c r="W98" s="52">
        <f>SUMIFS(Geral!U$3:U988,Geral!R$3:R988,"Punt",Geral!A$3:A988,"Tigres",Geral!T$3:T988,A98)</f>
        <v>0</v>
      </c>
      <c r="X98" s="53">
        <f>COUNTIFS(Geral!AL$3:AL988,"Sim",Geral!AM$3:AM988,A98)+COUNTIFS(Geral!AL$3:AL988,"Sim",Geral!AN$3:AN988,A98)</f>
        <v>0</v>
      </c>
      <c r="Y98" s="53">
        <f>COUNTIFS(Geral!AZ$3:AZ988,"Sim",Geral!BA$3:BA988,A98)+COUNTIFS(Geral!AZ$3:AZ988,"Sim",Geral!BB$3:BB988,A98)</f>
        <v>0</v>
      </c>
      <c r="Z98" s="53">
        <f>COUNTIFS(Geral!AO$3:AO988,"Sim",Geral!AP$3:AP988,A98)+COUNTIFS(Geral!AO$3:AO988,"Sim",Geral!AQ$3:AQ988,A98)</f>
        <v>0</v>
      </c>
      <c r="AA98" s="54">
        <f>COUNTIFS(Geral!AR$3:AR988,"Sim",Geral!AS$3:AS988,A98)</f>
        <v>0</v>
      </c>
      <c r="AB98" s="54">
        <f>COUNTIFS(Geral!AX$3:AX988,"Sim",Geral!AY$3:AY988,A98)</f>
        <v>0</v>
      </c>
      <c r="AC98" s="55">
        <f>COUNTIFS(Geral!AT$3:AT988,"Sim",Geral!AU$3:AU988,A98)</f>
        <v>0</v>
      </c>
      <c r="AD98" s="55">
        <f>COUNTIFS(Geral!AV$3:AV988,"Sim",Geral!AW$3:AW988,A98)</f>
        <v>0</v>
      </c>
      <c r="AE98" s="54">
        <f>COUNTIFS(Geral!BC$3:BC988,"Sim",Geral!BD$3:BD988,A98)</f>
        <v>0</v>
      </c>
    </row>
    <row r="99" spans="1:31" ht="15.75" customHeight="1" x14ac:dyDescent="0.2">
      <c r="A99" s="46">
        <v>97</v>
      </c>
      <c r="B99" s="47">
        <f>COUNTIFS(Geral!R$3:R988,"Passe",Geral!A$3:A988,"Tigres",Geral!S$3:S988,A99)-G99</f>
        <v>0</v>
      </c>
      <c r="C99" s="47">
        <f>COUNTIFS(Geral!R$3:R988,"Passe",Geral!A$3:A988,"Tigres",Geral!S$3:S988,A99,Geral!X$3:X988,"Sim")</f>
        <v>0</v>
      </c>
      <c r="D99" s="47">
        <f t="shared" si="0"/>
        <v>0</v>
      </c>
      <c r="E99" s="47">
        <f>SUMIFS(Geral!S$1:S988,Geral!O$1:O988,"Passe",Geral!A$1:A988,"Tigres",Geral!P$1:P988,A99)</f>
        <v>0</v>
      </c>
      <c r="F99" s="47">
        <f>COUNTIFS(Geral!R$3:R988,"Passe",Geral!A$3:A988,"Tigres",Geral!S$3:S988,A99,Geral!V$3:V988,"Sim")</f>
        <v>0</v>
      </c>
      <c r="G99" s="47">
        <f>COUNTIFS(Geral!R$3:R988,"Passe",Geral!A$3:A988,"Tigres",Geral!S$3:S988,A99,Geral!W$3:W988,"Sim")</f>
        <v>0</v>
      </c>
      <c r="H99" s="48">
        <f>COUNTIFS(Geral!R$3:R988,"Sack",Geral!A$3:A988,"Tigres",Geral!S$3:S988,A99)</f>
        <v>0</v>
      </c>
      <c r="I99" s="48">
        <f>COUNTIFS(Geral!A$3:A988,"Tigres",Geral!Z$3:Z988,A99,Geral!Y$3:Y988,"Sim")</f>
        <v>0</v>
      </c>
      <c r="J99" s="48">
        <f>COUNTIFS(Geral!R$3:R988,"Passe",Geral!A$3:A988,"Tigres",Geral!T$3:T988,A99)</f>
        <v>0</v>
      </c>
      <c r="K99" s="47">
        <f t="shared" si="1"/>
        <v>0</v>
      </c>
      <c r="L99" s="47">
        <f>COUNTIFS(Geral!R$3:R988,"Passe",Geral!A$3:A988,"Tigres",Geral!T$3:T988,A99,Geral!X$3:X988,"Sim")</f>
        <v>0</v>
      </c>
      <c r="M99" s="47">
        <f>SUMIFS(Geral!U$3:U988,Geral!R$3:R988,"Passe",Geral!A$3:A988,"Tigres",Geral!T$3:T988,A99)</f>
        <v>0</v>
      </c>
      <c r="N99" s="47">
        <f>COUNTIFS(Geral!R$3:R988,"Passe",Geral!A$3:A988,"Tigres",Geral!T$3:T988,A99,Geral!V$3:V988,"Sim")</f>
        <v>0</v>
      </c>
      <c r="O99" s="47">
        <f>COUNTIFS(Geral!R$3:R988,"Corrida",Geral!A$3:A988,"Tigres",Geral!T$3:T988,A99)</f>
        <v>0</v>
      </c>
      <c r="P99" s="47">
        <f>SUMIFS(Geral!U$3:U988,Geral!R$3:R988,"Corrida",Geral!A$3:A988,"Tigres",Geral!T$3:T988,A99)</f>
        <v>0</v>
      </c>
      <c r="Q99" s="47">
        <f>COUNTIFS(Geral!R$3:R988,"Corrida",Geral!A$3:A988,"Tigres",Geral!T$3:T988,A99,Geral!V$3:V988,"Sim")</f>
        <v>0</v>
      </c>
      <c r="R99" s="49"/>
      <c r="S99" s="49"/>
      <c r="T99" s="50"/>
      <c r="U99" s="50"/>
      <c r="V99" s="51">
        <f>COUNTIFS(Geral!R$3:R988,"Punt",Geral!A$3:A988,"Tigres",Geral!T$3:T988,A99)</f>
        <v>0</v>
      </c>
      <c r="W99" s="52">
        <f>SUMIFS(Geral!U$3:U988,Geral!R$3:R988,"Punt",Geral!A$3:A988,"Tigres",Geral!T$3:T988,A99)</f>
        <v>0</v>
      </c>
      <c r="X99" s="53">
        <f>COUNTIFS(Geral!AL$3:AL988,"Sim",Geral!AM$3:AM988,A99)+COUNTIFS(Geral!AL$3:AL988,"Sim",Geral!AN$3:AN988,A99)</f>
        <v>2</v>
      </c>
      <c r="Y99" s="53">
        <f>COUNTIFS(Geral!AZ$3:AZ988,"Sim",Geral!BA$3:BA988,A99)+COUNTIFS(Geral!AZ$3:AZ988,"Sim",Geral!BB$3:BB988,A99)</f>
        <v>1</v>
      </c>
      <c r="Z99" s="53">
        <f>COUNTIFS(Geral!AO$3:AO988,"Sim",Geral!AP$3:AP988,A99)+COUNTIFS(Geral!AO$3:AO988,"Sim",Geral!AQ$3:AQ988,A99)</f>
        <v>0</v>
      </c>
      <c r="AA99" s="54">
        <f>COUNTIFS(Geral!AR$3:AR988,"Sim",Geral!AS$3:AS988,A99)</f>
        <v>0</v>
      </c>
      <c r="AB99" s="54">
        <f>COUNTIFS(Geral!AX$3:AX988,"Sim",Geral!AY$3:AY988,A99)</f>
        <v>0</v>
      </c>
      <c r="AC99" s="55">
        <f>COUNTIFS(Geral!AT$3:AT988,"Sim",Geral!AU$3:AU988,A99)</f>
        <v>0</v>
      </c>
      <c r="AD99" s="55">
        <f>COUNTIFS(Geral!AV$3:AV988,"Sim",Geral!AW$3:AW988,A99)</f>
        <v>0</v>
      </c>
      <c r="AE99" s="54">
        <f>COUNTIFS(Geral!BC$3:BC988,"Sim",Geral!BD$3:BD988,A99)</f>
        <v>0</v>
      </c>
    </row>
    <row r="100" spans="1:31" ht="15.75" customHeight="1" x14ac:dyDescent="0.2">
      <c r="A100" s="46">
        <v>98</v>
      </c>
      <c r="B100" s="47">
        <f>COUNTIFS(Geral!R$3:R988,"Passe",Geral!A$3:A988,"Tigres",Geral!S$3:S988,A100)-G100</f>
        <v>0</v>
      </c>
      <c r="C100" s="47">
        <f>COUNTIFS(Geral!R$3:R988,"Passe",Geral!A$3:A988,"Tigres",Geral!S$3:S988,A100,Geral!X$3:X988,"Sim")</f>
        <v>0</v>
      </c>
      <c r="D100" s="47">
        <f t="shared" si="0"/>
        <v>0</v>
      </c>
      <c r="E100" s="47">
        <f>SUMIFS(Geral!S$1:S988,Geral!O$1:O988,"Passe",Geral!A$1:A988,"Tigres",Geral!P$1:P988,A100)</f>
        <v>0</v>
      </c>
      <c r="F100" s="47">
        <f>COUNTIFS(Geral!R$3:R988,"Passe",Geral!A$3:A988,"Tigres",Geral!S$3:S988,A100,Geral!V$3:V988,"Sim")</f>
        <v>0</v>
      </c>
      <c r="G100" s="47">
        <f>COUNTIFS(Geral!R$3:R988,"Passe",Geral!A$3:A988,"Tigres",Geral!S$3:S988,A100,Geral!W$3:W988,"Sim")</f>
        <v>0</v>
      </c>
      <c r="H100" s="48">
        <f>COUNTIFS(Geral!R$3:R988,"Sack",Geral!A$3:A988,"Tigres",Geral!S$3:S988,A100)</f>
        <v>0</v>
      </c>
      <c r="I100" s="48">
        <f>COUNTIFS(Geral!A$3:A988,"Tigres",Geral!Z$3:Z988,A100,Geral!Y$3:Y988,"Sim")</f>
        <v>0</v>
      </c>
      <c r="J100" s="48">
        <f>COUNTIFS(Geral!R$3:R988,"Passe",Geral!A$3:A988,"Tigres",Geral!T$3:T988,A100)</f>
        <v>0</v>
      </c>
      <c r="K100" s="47">
        <f t="shared" si="1"/>
        <v>0</v>
      </c>
      <c r="L100" s="47">
        <f>COUNTIFS(Geral!R$3:R988,"Passe",Geral!A$3:A988,"Tigres",Geral!T$3:T988,A100,Geral!X$3:X988,"Sim")</f>
        <v>0</v>
      </c>
      <c r="M100" s="47">
        <f>SUMIFS(Geral!U$3:U988,Geral!R$3:R988,"Passe",Geral!A$3:A988,"Tigres",Geral!T$3:T988,A100)</f>
        <v>0</v>
      </c>
      <c r="N100" s="47">
        <f>COUNTIFS(Geral!R$3:R988,"Passe",Geral!A$3:A988,"Tigres",Geral!T$3:T988,A100,Geral!V$3:V988,"Sim")</f>
        <v>0</v>
      </c>
      <c r="O100" s="47">
        <f>COUNTIFS(Geral!R$3:R988,"Corrida",Geral!A$3:A988,"Tigres",Geral!T$3:T988,A100)</f>
        <v>0</v>
      </c>
      <c r="P100" s="47">
        <f>SUMIFS(Geral!U$3:U988,Geral!R$3:R988,"Corrida",Geral!A$3:A988,"Tigres",Geral!T$3:T988,A100)</f>
        <v>0</v>
      </c>
      <c r="Q100" s="47">
        <f>COUNTIFS(Geral!R$3:R988,"Corrida",Geral!A$3:A988,"Tigres",Geral!T$3:T988,A100,Geral!V$3:V988,"Sim")</f>
        <v>0</v>
      </c>
      <c r="R100" s="49"/>
      <c r="S100" s="49"/>
      <c r="T100" s="50"/>
      <c r="U100" s="50"/>
      <c r="V100" s="51">
        <f>COUNTIFS(Geral!R$3:R988,"Punt",Geral!A$3:A988,"Tigres",Geral!T$3:T988,A100)</f>
        <v>0</v>
      </c>
      <c r="W100" s="52">
        <f>SUMIFS(Geral!U$3:U988,Geral!R$3:R988,"Punt",Geral!A$3:A988,"Tigres",Geral!T$3:T988,A100)</f>
        <v>0</v>
      </c>
      <c r="X100" s="53">
        <f>COUNTIFS(Geral!AL$3:AL988,"Sim",Geral!AM$3:AM988,A100)+COUNTIFS(Geral!AL$3:AL988,"Sim",Geral!AN$3:AN988,A100)</f>
        <v>0</v>
      </c>
      <c r="Y100" s="53">
        <f>COUNTIFS(Geral!AZ$3:AZ988,"Sim",Geral!BA$3:BA988,A100)+COUNTIFS(Geral!AZ$3:AZ988,"Sim",Geral!BB$3:BB988,A100)</f>
        <v>0</v>
      </c>
      <c r="Z100" s="53">
        <f>COUNTIFS(Geral!AO$3:AO988,"Sim",Geral!AP$3:AP988,A100)+COUNTIFS(Geral!AO$3:AO988,"Sim",Geral!AQ$3:AQ988,A100)</f>
        <v>0</v>
      </c>
      <c r="AA100" s="54">
        <f>COUNTIFS(Geral!AR$3:AR988,"Sim",Geral!AS$3:AS988,A100)</f>
        <v>0</v>
      </c>
      <c r="AB100" s="54">
        <f>COUNTIFS(Geral!AX$3:AX988,"Sim",Geral!AY$3:AY988,A100)</f>
        <v>0</v>
      </c>
      <c r="AC100" s="55">
        <f>COUNTIFS(Geral!AT$3:AT988,"Sim",Geral!AU$3:AU988,A100)</f>
        <v>0</v>
      </c>
      <c r="AD100" s="55">
        <f>COUNTIFS(Geral!AV$3:AV988,"Sim",Geral!AW$3:AW988,A100)</f>
        <v>0</v>
      </c>
      <c r="AE100" s="54">
        <f>COUNTIFS(Geral!BC$3:BC988,"Sim",Geral!BD$3:BD988,A100)</f>
        <v>0</v>
      </c>
    </row>
    <row r="101" spans="1:31" ht="15.75" customHeight="1" x14ac:dyDescent="0.2">
      <c r="A101" s="46">
        <v>99</v>
      </c>
      <c r="B101" s="47">
        <f>COUNTIFS(Geral!R$3:R988,"Passe",Geral!A$3:A988,"Tigres",Geral!S$3:S988,A101)-G101</f>
        <v>0</v>
      </c>
      <c r="C101" s="47">
        <f>COUNTIFS(Geral!R$3:R988,"Passe",Geral!A$3:A988,"Tigres",Geral!S$3:S988,A101,Geral!X$3:X988,"Sim")</f>
        <v>0</v>
      </c>
      <c r="D101" s="47">
        <f t="shared" si="0"/>
        <v>0</v>
      </c>
      <c r="E101" s="47">
        <f>SUMIFS(Geral!S$1:S988,Geral!O$1:O988,"Passe",Geral!A$1:A988,"Tigres",Geral!P$1:P988,A101)</f>
        <v>0</v>
      </c>
      <c r="F101" s="47">
        <f>COUNTIFS(Geral!R$3:R988,"Passe",Geral!A$3:A988,"Tigres",Geral!S$3:S988,A101,Geral!V$3:V988,"Sim")</f>
        <v>0</v>
      </c>
      <c r="G101" s="47">
        <f>COUNTIFS(Geral!R$3:R988,"Passe",Geral!A$3:A988,"Tigres",Geral!S$3:S988,A101,Geral!W$3:W988,"Sim")</f>
        <v>0</v>
      </c>
      <c r="H101" s="48">
        <f>COUNTIFS(Geral!R$3:R988,"Sack",Geral!A$3:A988,"Tigres",Geral!S$3:S988,A101)</f>
        <v>0</v>
      </c>
      <c r="I101" s="48">
        <f>COUNTIFS(Geral!A$3:A988,"Tigres",Geral!Z$3:Z988,A101,Geral!Y$3:Y988,"Sim")</f>
        <v>0</v>
      </c>
      <c r="J101" s="48">
        <f>COUNTIFS(Geral!R$3:R988,"Passe",Geral!A$3:A988,"Tigres",Geral!T$3:T988,A101)</f>
        <v>0</v>
      </c>
      <c r="K101" s="47">
        <f t="shared" si="1"/>
        <v>0</v>
      </c>
      <c r="L101" s="47">
        <f>COUNTIFS(Geral!R$3:R988,"Passe",Geral!A$3:A988,"Tigres",Geral!T$3:T988,A101,Geral!X$3:X988,"Sim")</f>
        <v>0</v>
      </c>
      <c r="M101" s="47">
        <f>SUMIFS(Geral!U$3:U988,Geral!R$3:R988,"Passe",Geral!A$3:A988,"Tigres",Geral!T$3:T988,A101)</f>
        <v>0</v>
      </c>
      <c r="N101" s="47">
        <f>COUNTIFS(Geral!R$3:R988,"Passe",Geral!A$3:A988,"Tigres",Geral!T$3:T988,A101,Geral!V$3:V988,"Sim")</f>
        <v>0</v>
      </c>
      <c r="O101" s="47">
        <f>COUNTIFS(Geral!R$3:R988,"Corrida",Geral!A$3:A988,"Tigres",Geral!T$3:T988,A101)</f>
        <v>0</v>
      </c>
      <c r="P101" s="47">
        <f>SUMIFS(Geral!U$3:U988,Geral!R$3:R988,"Corrida",Geral!A$3:A988,"Tigres",Geral!T$3:T988,A101)</f>
        <v>0</v>
      </c>
      <c r="Q101" s="47">
        <f>COUNTIFS(Geral!R$3:R988,"Corrida",Geral!A$3:A988,"Tigres",Geral!T$3:T988,A101,Geral!V$3:V988,"Sim")</f>
        <v>0</v>
      </c>
      <c r="R101" s="49"/>
      <c r="S101" s="49"/>
      <c r="T101" s="50"/>
      <c r="U101" s="50"/>
      <c r="V101" s="51">
        <f>COUNTIFS(Geral!R$3:R988,"Punt",Geral!A$3:A988,"Tigres",Geral!T$3:T988,A101)</f>
        <v>0</v>
      </c>
      <c r="W101" s="52">
        <f>SUMIFS(Geral!U$3:U988,Geral!R$3:R988,"Punt",Geral!A$3:A988,"Tigres",Geral!T$3:T988,A101)</f>
        <v>0</v>
      </c>
      <c r="X101" s="53">
        <f>COUNTIFS(Geral!AL$3:AL988,"Sim",Geral!AM$3:AM988,A101)+COUNTIFS(Geral!AL$3:AL988,"Sim",Geral!AN$3:AN988,A101)</f>
        <v>2</v>
      </c>
      <c r="Y101" s="53">
        <f>COUNTIFS(Geral!AZ$3:AZ988,"Sim",Geral!BA$3:BA988,A101)+COUNTIFS(Geral!AZ$3:AZ988,"Sim",Geral!BB$3:BB988,A101)</f>
        <v>2</v>
      </c>
      <c r="Z101" s="53">
        <f>COUNTIFS(Geral!AO$3:AO988,"Sim",Geral!AP$3:AP988,A101)+COUNTIFS(Geral!AO$3:AO988,"Sim",Geral!AQ$3:AQ988,A101)</f>
        <v>0</v>
      </c>
      <c r="AA101" s="54">
        <f>COUNTIFS(Geral!AR$3:AR988,"Sim",Geral!AS$3:AS988,A101)</f>
        <v>0</v>
      </c>
      <c r="AB101" s="54">
        <f>COUNTIFS(Geral!AX$3:AX988,"Sim",Geral!AY$3:AY988,A101)</f>
        <v>0</v>
      </c>
      <c r="AC101" s="55">
        <f>COUNTIFS(Geral!AT$3:AT988,"Sim",Geral!AU$3:AU988,A101)</f>
        <v>0</v>
      </c>
      <c r="AD101" s="55">
        <f>COUNTIFS(Geral!AV$3:AV988,"Sim",Geral!AW$3:AW988,A101)</f>
        <v>0</v>
      </c>
      <c r="AE101" s="54">
        <f>COUNTIFS(Geral!BC$3:BC988,"Sim",Geral!BD$3:BD988,A101)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workbookViewId="0">
      <selection activeCell="D2" sqref="D2"/>
    </sheetView>
  </sheetViews>
  <sheetFormatPr defaultColWidth="12.5703125" defaultRowHeight="15" customHeight="1" x14ac:dyDescent="0.2"/>
  <sheetData>
    <row r="1" spans="1:5" ht="15.75" customHeight="1" x14ac:dyDescent="0.2">
      <c r="A1" s="56" t="s">
        <v>10</v>
      </c>
      <c r="B1" s="56" t="s">
        <v>95</v>
      </c>
      <c r="C1" s="56" t="s">
        <v>96</v>
      </c>
      <c r="D1" s="56" t="s">
        <v>97</v>
      </c>
      <c r="E1" s="56" t="s">
        <v>98</v>
      </c>
    </row>
    <row r="2" spans="1:5" ht="15.75" customHeight="1" x14ac:dyDescent="0.2">
      <c r="A2" s="56" t="s">
        <v>99</v>
      </c>
      <c r="B2" s="56" t="s">
        <v>100</v>
      </c>
      <c r="C2" s="56" t="s">
        <v>101</v>
      </c>
      <c r="D2" s="58" t="s">
        <v>102</v>
      </c>
      <c r="E2" s="56">
        <v>2023</v>
      </c>
    </row>
    <row r="3" spans="1:5" ht="15.75" customHeight="1" x14ac:dyDescent="0.2">
      <c r="A3" s="57"/>
    </row>
    <row r="4" spans="1:5" ht="15.75" customHeight="1" x14ac:dyDescent="0.2">
      <c r="A4" s="57"/>
    </row>
    <row r="5" spans="1:5" ht="15.75" customHeight="1" x14ac:dyDescent="0.2">
      <c r="A5" s="57"/>
    </row>
    <row r="6" spans="1:5" ht="15.75" customHeight="1" x14ac:dyDescent="0.2">
      <c r="A6" s="57"/>
    </row>
    <row r="7" spans="1:5" ht="15.75" customHeight="1" x14ac:dyDescent="0.2">
      <c r="A7" s="57"/>
    </row>
    <row r="8" spans="1:5" ht="15.75" customHeight="1" x14ac:dyDescent="0.2">
      <c r="A8" s="57"/>
    </row>
    <row r="9" spans="1:5" ht="15.75" customHeight="1" x14ac:dyDescent="0.2">
      <c r="A9" s="57"/>
    </row>
    <row r="10" spans="1:5" ht="15.75" customHeight="1" x14ac:dyDescent="0.2">
      <c r="A10" s="57"/>
    </row>
    <row r="11" spans="1:5" ht="15.75" customHeight="1" x14ac:dyDescent="0.2">
      <c r="A11" s="57"/>
    </row>
    <row r="12" spans="1:5" ht="15.75" customHeight="1" x14ac:dyDescent="0.2">
      <c r="A12" s="57"/>
    </row>
    <row r="13" spans="1:5" ht="15.75" customHeight="1" x14ac:dyDescent="0.2">
      <c r="A13" s="57"/>
    </row>
    <row r="14" spans="1:5" ht="15.75" customHeight="1" x14ac:dyDescent="0.2">
      <c r="A14" s="57"/>
    </row>
    <row r="15" spans="1:5" ht="15.75" customHeight="1" x14ac:dyDescent="0.2">
      <c r="A15" s="57"/>
    </row>
    <row r="16" spans="1:5" ht="15.75" customHeight="1" x14ac:dyDescent="0.2">
      <c r="A16" s="57"/>
    </row>
    <row r="17" spans="1:1" ht="15.75" customHeight="1" x14ac:dyDescent="0.2">
      <c r="A17" s="57"/>
    </row>
    <row r="18" spans="1:1" ht="15.75" customHeight="1" x14ac:dyDescent="0.2">
      <c r="A18" s="57"/>
    </row>
    <row r="19" spans="1:1" ht="15.75" customHeight="1" x14ac:dyDescent="0.2">
      <c r="A19" s="57"/>
    </row>
    <row r="20" spans="1:1" ht="15.75" customHeight="1" x14ac:dyDescent="0.2">
      <c r="A20" s="57"/>
    </row>
    <row r="21" spans="1:1" ht="15.75" customHeight="1" x14ac:dyDescent="0.2">
      <c r="A21" s="57"/>
    </row>
    <row r="22" spans="1:1" ht="15.75" customHeight="1" x14ac:dyDescent="0.2">
      <c r="A22" s="57"/>
    </row>
    <row r="23" spans="1:1" ht="15.75" customHeight="1" x14ac:dyDescent="0.2">
      <c r="A23" s="57"/>
    </row>
    <row r="24" spans="1:1" ht="15.75" customHeight="1" x14ac:dyDescent="0.2">
      <c r="A24" s="57"/>
    </row>
    <row r="25" spans="1:1" ht="15.75" customHeight="1" x14ac:dyDescent="0.2">
      <c r="A25" s="57"/>
    </row>
    <row r="26" spans="1:1" ht="15.75" customHeight="1" x14ac:dyDescent="0.2">
      <c r="A26" s="57"/>
    </row>
    <row r="27" spans="1:1" ht="15.75" customHeight="1" x14ac:dyDescent="0.2">
      <c r="A27" s="57"/>
    </row>
    <row r="28" spans="1:1" ht="15.75" customHeight="1" x14ac:dyDescent="0.2">
      <c r="A28" s="57"/>
    </row>
    <row r="29" spans="1:1" ht="15.75" customHeight="1" x14ac:dyDescent="0.2">
      <c r="A29" s="57"/>
    </row>
    <row r="30" spans="1:1" ht="15.75" customHeight="1" x14ac:dyDescent="0.2">
      <c r="A30" s="57"/>
    </row>
    <row r="31" spans="1:1" ht="15.75" customHeight="1" x14ac:dyDescent="0.2">
      <c r="A31" s="57"/>
    </row>
    <row r="32" spans="1:1" ht="15.75" customHeight="1" x14ac:dyDescent="0.2">
      <c r="A32" s="57"/>
    </row>
    <row r="33" spans="1:1" ht="15.75" customHeight="1" x14ac:dyDescent="0.2">
      <c r="A33" s="57"/>
    </row>
    <row r="34" spans="1:1" ht="15.75" customHeight="1" x14ac:dyDescent="0.2">
      <c r="A34" s="57"/>
    </row>
    <row r="35" spans="1:1" ht="15.75" customHeight="1" x14ac:dyDescent="0.2">
      <c r="A35" s="57"/>
    </row>
    <row r="36" spans="1:1" ht="15.75" customHeight="1" x14ac:dyDescent="0.2">
      <c r="A36" s="57"/>
    </row>
    <row r="37" spans="1:1" ht="15.75" customHeight="1" x14ac:dyDescent="0.2">
      <c r="A37" s="57"/>
    </row>
    <row r="38" spans="1:1" ht="15.75" customHeight="1" x14ac:dyDescent="0.2">
      <c r="A38" s="57"/>
    </row>
    <row r="39" spans="1:1" ht="15.75" customHeight="1" x14ac:dyDescent="0.2">
      <c r="A39" s="57"/>
    </row>
    <row r="40" spans="1:1" ht="15.75" customHeight="1" x14ac:dyDescent="0.2">
      <c r="A40" s="57"/>
    </row>
    <row r="41" spans="1:1" ht="15.75" customHeight="1" x14ac:dyDescent="0.2">
      <c r="A41" s="57"/>
    </row>
    <row r="42" spans="1:1" ht="15.75" customHeight="1" x14ac:dyDescent="0.2">
      <c r="A42" s="57"/>
    </row>
    <row r="43" spans="1:1" ht="15.75" customHeight="1" x14ac:dyDescent="0.2">
      <c r="A43" s="57"/>
    </row>
    <row r="44" spans="1:1" ht="15.75" customHeight="1" x14ac:dyDescent="0.2">
      <c r="A44" s="57"/>
    </row>
    <row r="45" spans="1:1" ht="15.75" customHeight="1" x14ac:dyDescent="0.2">
      <c r="A45" s="57"/>
    </row>
    <row r="46" spans="1:1" ht="15.75" customHeight="1" x14ac:dyDescent="0.2">
      <c r="A46" s="57"/>
    </row>
    <row r="47" spans="1:1" ht="15.75" customHeight="1" x14ac:dyDescent="0.2">
      <c r="A47" s="57"/>
    </row>
    <row r="48" spans="1:1" ht="15.75" customHeight="1" x14ac:dyDescent="0.2">
      <c r="A48" s="57"/>
    </row>
    <row r="49" spans="1:1" ht="15.75" customHeight="1" x14ac:dyDescent="0.2">
      <c r="A49" s="57"/>
    </row>
    <row r="50" spans="1:1" ht="15.75" customHeight="1" x14ac:dyDescent="0.2">
      <c r="A50" s="57"/>
    </row>
    <row r="51" spans="1:1" ht="15.75" customHeight="1" x14ac:dyDescent="0.2">
      <c r="A51" s="57"/>
    </row>
    <row r="52" spans="1:1" ht="15.75" customHeight="1" x14ac:dyDescent="0.2">
      <c r="A52" s="57"/>
    </row>
    <row r="53" spans="1:1" ht="15.75" customHeight="1" x14ac:dyDescent="0.2">
      <c r="A53" s="57"/>
    </row>
    <row r="54" spans="1:1" ht="15.75" customHeight="1" x14ac:dyDescent="0.2">
      <c r="A54" s="57"/>
    </row>
    <row r="55" spans="1:1" ht="15.75" customHeight="1" x14ac:dyDescent="0.2">
      <c r="A55" s="57"/>
    </row>
    <row r="56" spans="1:1" ht="15.75" customHeight="1" x14ac:dyDescent="0.2">
      <c r="A56" s="57"/>
    </row>
    <row r="57" spans="1:1" ht="15.75" customHeight="1" x14ac:dyDescent="0.2">
      <c r="A57" s="57"/>
    </row>
    <row r="58" spans="1:1" ht="15.75" customHeight="1" x14ac:dyDescent="0.2">
      <c r="A58" s="57"/>
    </row>
    <row r="59" spans="1:1" ht="15.75" customHeight="1" x14ac:dyDescent="0.2">
      <c r="A59" s="57"/>
    </row>
    <row r="60" spans="1:1" ht="15.75" customHeight="1" x14ac:dyDescent="0.2">
      <c r="A60" s="57"/>
    </row>
    <row r="61" spans="1:1" ht="15.75" customHeight="1" x14ac:dyDescent="0.2">
      <c r="A61" s="57"/>
    </row>
    <row r="62" spans="1:1" ht="15.75" customHeight="1" x14ac:dyDescent="0.2">
      <c r="A62" s="57"/>
    </row>
    <row r="63" spans="1:1" ht="15.75" customHeight="1" x14ac:dyDescent="0.2">
      <c r="A63" s="57"/>
    </row>
    <row r="64" spans="1:1" ht="15.75" customHeight="1" x14ac:dyDescent="0.2">
      <c r="A64" s="57"/>
    </row>
    <row r="65" spans="1:1" ht="15.75" customHeight="1" x14ac:dyDescent="0.2">
      <c r="A65" s="57"/>
    </row>
    <row r="66" spans="1:1" ht="15.75" customHeight="1" x14ac:dyDescent="0.2">
      <c r="A66" s="57"/>
    </row>
    <row r="67" spans="1:1" ht="15.75" customHeight="1" x14ac:dyDescent="0.2">
      <c r="A67" s="57"/>
    </row>
    <row r="68" spans="1:1" ht="15.75" customHeight="1" x14ac:dyDescent="0.2">
      <c r="A68" s="57"/>
    </row>
    <row r="69" spans="1:1" ht="15.75" customHeight="1" x14ac:dyDescent="0.2">
      <c r="A69" s="57"/>
    </row>
    <row r="70" spans="1:1" ht="15.75" customHeight="1" x14ac:dyDescent="0.2">
      <c r="A70" s="57"/>
    </row>
    <row r="71" spans="1:1" ht="15.75" customHeight="1" x14ac:dyDescent="0.2">
      <c r="A71" s="57"/>
    </row>
    <row r="72" spans="1:1" ht="15.75" customHeight="1" x14ac:dyDescent="0.2">
      <c r="A72" s="57"/>
    </row>
    <row r="73" spans="1:1" ht="15.75" customHeight="1" x14ac:dyDescent="0.2">
      <c r="A73" s="57"/>
    </row>
    <row r="74" spans="1:1" ht="15.75" customHeight="1" x14ac:dyDescent="0.2">
      <c r="A74" s="57"/>
    </row>
    <row r="75" spans="1:1" ht="15.75" customHeight="1" x14ac:dyDescent="0.2">
      <c r="A75" s="57"/>
    </row>
    <row r="76" spans="1:1" ht="15.75" customHeight="1" x14ac:dyDescent="0.2">
      <c r="A76" s="57"/>
    </row>
    <row r="77" spans="1:1" ht="15.75" customHeight="1" x14ac:dyDescent="0.2">
      <c r="A77" s="57"/>
    </row>
    <row r="78" spans="1:1" ht="15.75" customHeight="1" x14ac:dyDescent="0.2">
      <c r="A78" s="57"/>
    </row>
    <row r="79" spans="1:1" ht="15.75" customHeight="1" x14ac:dyDescent="0.2">
      <c r="A79" s="57"/>
    </row>
    <row r="80" spans="1:1" ht="15.75" customHeight="1" x14ac:dyDescent="0.2">
      <c r="A80" s="57"/>
    </row>
    <row r="81" spans="1:1" ht="15.75" customHeight="1" x14ac:dyDescent="0.2">
      <c r="A81" s="57"/>
    </row>
    <row r="82" spans="1:1" ht="15.75" customHeight="1" x14ac:dyDescent="0.2">
      <c r="A82" s="57"/>
    </row>
    <row r="83" spans="1:1" ht="15.75" customHeight="1" x14ac:dyDescent="0.2">
      <c r="A83" s="57"/>
    </row>
    <row r="84" spans="1:1" ht="15.75" customHeight="1" x14ac:dyDescent="0.2">
      <c r="A84" s="57"/>
    </row>
    <row r="85" spans="1:1" ht="15.75" customHeight="1" x14ac:dyDescent="0.2">
      <c r="A85" s="57"/>
    </row>
    <row r="86" spans="1:1" ht="15.75" customHeight="1" x14ac:dyDescent="0.2">
      <c r="A86" s="57"/>
    </row>
    <row r="87" spans="1:1" ht="15.75" customHeight="1" x14ac:dyDescent="0.2">
      <c r="A87" s="57"/>
    </row>
    <row r="88" spans="1:1" ht="15.75" customHeight="1" x14ac:dyDescent="0.2">
      <c r="A88" s="57"/>
    </row>
    <row r="89" spans="1:1" ht="15.75" customHeight="1" x14ac:dyDescent="0.2">
      <c r="A89" s="57"/>
    </row>
    <row r="90" spans="1:1" ht="15.75" customHeight="1" x14ac:dyDescent="0.2">
      <c r="A90" s="57"/>
    </row>
    <row r="91" spans="1:1" ht="15.75" customHeight="1" x14ac:dyDescent="0.2">
      <c r="A91" s="57"/>
    </row>
    <row r="92" spans="1:1" ht="15.75" customHeight="1" x14ac:dyDescent="0.2">
      <c r="A92" s="57"/>
    </row>
    <row r="93" spans="1:1" ht="15.75" customHeight="1" x14ac:dyDescent="0.2">
      <c r="A93" s="57"/>
    </row>
    <row r="94" spans="1:1" ht="15.75" customHeight="1" x14ac:dyDescent="0.2">
      <c r="A94" s="57"/>
    </row>
    <row r="95" spans="1:1" ht="15.75" customHeight="1" x14ac:dyDescent="0.2">
      <c r="A95" s="57"/>
    </row>
    <row r="96" spans="1:1" ht="15.75" customHeight="1" x14ac:dyDescent="0.2">
      <c r="A96" s="57"/>
    </row>
    <row r="97" spans="1:1" ht="15.75" customHeight="1" x14ac:dyDescent="0.2">
      <c r="A97" s="57"/>
    </row>
    <row r="98" spans="1:1" ht="15.75" customHeight="1" x14ac:dyDescent="0.2">
      <c r="A98" s="57"/>
    </row>
    <row r="99" spans="1:1" ht="15.75" customHeight="1" x14ac:dyDescent="0.2">
      <c r="A99" s="57"/>
    </row>
    <row r="100" spans="1:1" ht="15.75" customHeight="1" x14ac:dyDescent="0.2">
      <c r="A100" s="57"/>
    </row>
    <row r="101" spans="1:1" ht="15.75" customHeight="1" x14ac:dyDescent="0.2">
      <c r="A101" s="57"/>
    </row>
    <row r="102" spans="1:1" ht="15.75" customHeight="1" x14ac:dyDescent="0.2">
      <c r="A102" s="57"/>
    </row>
    <row r="103" spans="1:1" ht="15.75" customHeight="1" x14ac:dyDescent="0.2">
      <c r="A103" s="57"/>
    </row>
    <row r="104" spans="1:1" ht="15.75" customHeight="1" x14ac:dyDescent="0.2">
      <c r="A104" s="57"/>
    </row>
    <row r="105" spans="1:1" ht="15.75" customHeight="1" x14ac:dyDescent="0.2">
      <c r="A105" s="57"/>
    </row>
    <row r="106" spans="1:1" ht="15.75" customHeight="1" x14ac:dyDescent="0.2">
      <c r="A106" s="57"/>
    </row>
    <row r="107" spans="1:1" ht="15.75" customHeight="1" x14ac:dyDescent="0.2">
      <c r="A107" s="57"/>
    </row>
    <row r="108" spans="1:1" ht="15.75" customHeight="1" x14ac:dyDescent="0.2">
      <c r="A108" s="57"/>
    </row>
    <row r="109" spans="1:1" ht="15.75" customHeight="1" x14ac:dyDescent="0.2">
      <c r="A109" s="57"/>
    </row>
    <row r="110" spans="1:1" ht="15.75" customHeight="1" x14ac:dyDescent="0.2">
      <c r="A110" s="57"/>
    </row>
    <row r="111" spans="1:1" ht="15.75" customHeight="1" x14ac:dyDescent="0.2">
      <c r="A111" s="57"/>
    </row>
    <row r="112" spans="1:1" ht="15.75" customHeight="1" x14ac:dyDescent="0.2">
      <c r="A112" s="57"/>
    </row>
    <row r="113" spans="1:1" ht="15.75" customHeight="1" x14ac:dyDescent="0.2">
      <c r="A113" s="57"/>
    </row>
    <row r="114" spans="1:1" ht="15.75" customHeight="1" x14ac:dyDescent="0.2">
      <c r="A114" s="57"/>
    </row>
    <row r="115" spans="1:1" ht="15.75" customHeight="1" x14ac:dyDescent="0.2">
      <c r="A115" s="57"/>
    </row>
    <row r="116" spans="1:1" ht="15.75" customHeight="1" x14ac:dyDescent="0.2">
      <c r="A116" s="57"/>
    </row>
    <row r="117" spans="1:1" ht="15.75" customHeight="1" x14ac:dyDescent="0.2">
      <c r="A117" s="57"/>
    </row>
    <row r="118" spans="1:1" ht="15.75" customHeight="1" x14ac:dyDescent="0.2">
      <c r="A118" s="57"/>
    </row>
    <row r="119" spans="1:1" ht="15.75" customHeight="1" x14ac:dyDescent="0.2">
      <c r="A119" s="57"/>
    </row>
    <row r="120" spans="1:1" ht="15.75" customHeight="1" x14ac:dyDescent="0.2">
      <c r="A120" s="57"/>
    </row>
    <row r="121" spans="1:1" ht="15.75" customHeight="1" x14ac:dyDescent="0.2">
      <c r="A121" s="57"/>
    </row>
    <row r="122" spans="1:1" ht="15.75" customHeight="1" x14ac:dyDescent="0.2">
      <c r="A122" s="57"/>
    </row>
    <row r="123" spans="1:1" ht="15.75" customHeight="1" x14ac:dyDescent="0.2">
      <c r="A123" s="57"/>
    </row>
    <row r="124" spans="1:1" ht="15.75" customHeight="1" x14ac:dyDescent="0.2">
      <c r="A124" s="57"/>
    </row>
    <row r="125" spans="1:1" ht="15.75" customHeight="1" x14ac:dyDescent="0.2">
      <c r="A125" s="57"/>
    </row>
    <row r="126" spans="1:1" ht="15.75" customHeight="1" x14ac:dyDescent="0.2">
      <c r="A126" s="57"/>
    </row>
    <row r="127" spans="1:1" ht="15.75" customHeight="1" x14ac:dyDescent="0.2">
      <c r="A127" s="57"/>
    </row>
    <row r="128" spans="1:1" ht="15.75" customHeight="1" x14ac:dyDescent="0.2">
      <c r="A128" s="57"/>
    </row>
    <row r="129" spans="1:1" ht="15.75" customHeight="1" x14ac:dyDescent="0.2">
      <c r="A129" s="57"/>
    </row>
    <row r="130" spans="1:1" ht="15.75" customHeight="1" x14ac:dyDescent="0.2">
      <c r="A130" s="57"/>
    </row>
    <row r="131" spans="1:1" ht="15.75" customHeight="1" x14ac:dyDescent="0.2">
      <c r="A131" s="57"/>
    </row>
    <row r="132" spans="1:1" ht="15.75" customHeight="1" x14ac:dyDescent="0.2">
      <c r="A132" s="57"/>
    </row>
    <row r="133" spans="1:1" ht="15.75" customHeight="1" x14ac:dyDescent="0.2">
      <c r="A133" s="57"/>
    </row>
    <row r="134" spans="1:1" ht="15.75" customHeight="1" x14ac:dyDescent="0.2">
      <c r="A134" s="57"/>
    </row>
    <row r="135" spans="1:1" ht="15.75" customHeight="1" x14ac:dyDescent="0.2">
      <c r="A135" s="57"/>
    </row>
    <row r="136" spans="1:1" ht="15.75" customHeight="1" x14ac:dyDescent="0.2">
      <c r="A136" s="57"/>
    </row>
    <row r="137" spans="1:1" ht="15.75" customHeight="1" x14ac:dyDescent="0.2">
      <c r="A137" s="57"/>
    </row>
    <row r="138" spans="1:1" ht="15.75" customHeight="1" x14ac:dyDescent="0.2">
      <c r="A138" s="57"/>
    </row>
    <row r="139" spans="1:1" ht="15.75" customHeight="1" x14ac:dyDescent="0.2">
      <c r="A139" s="57"/>
    </row>
    <row r="140" spans="1:1" ht="15.75" customHeight="1" x14ac:dyDescent="0.2">
      <c r="A140" s="57"/>
    </row>
    <row r="141" spans="1:1" ht="15.75" customHeight="1" x14ac:dyDescent="0.2">
      <c r="A141" s="57"/>
    </row>
    <row r="142" spans="1:1" ht="15.75" customHeight="1" x14ac:dyDescent="0.2">
      <c r="A142" s="57"/>
    </row>
    <row r="143" spans="1:1" ht="15.75" customHeight="1" x14ac:dyDescent="0.2">
      <c r="A143" s="57"/>
    </row>
    <row r="144" spans="1:1" ht="15.75" customHeight="1" x14ac:dyDescent="0.2">
      <c r="A144" s="57"/>
    </row>
    <row r="145" spans="1:1" ht="15.75" customHeight="1" x14ac:dyDescent="0.2">
      <c r="A145" s="57"/>
    </row>
    <row r="146" spans="1:1" ht="15.75" customHeight="1" x14ac:dyDescent="0.2">
      <c r="A146" s="57"/>
    </row>
    <row r="147" spans="1:1" ht="15.75" customHeight="1" x14ac:dyDescent="0.2">
      <c r="A147" s="57"/>
    </row>
    <row r="148" spans="1:1" ht="15.75" customHeight="1" x14ac:dyDescent="0.2">
      <c r="A148" s="57"/>
    </row>
    <row r="149" spans="1:1" ht="15.75" customHeight="1" x14ac:dyDescent="0.2">
      <c r="A149" s="57"/>
    </row>
    <row r="150" spans="1:1" ht="15.75" customHeight="1" x14ac:dyDescent="0.2">
      <c r="A150" s="57"/>
    </row>
    <row r="151" spans="1:1" ht="15.75" customHeight="1" x14ac:dyDescent="0.2">
      <c r="A151" s="57"/>
    </row>
    <row r="152" spans="1:1" ht="15.75" customHeight="1" x14ac:dyDescent="0.2">
      <c r="A152" s="57"/>
    </row>
    <row r="153" spans="1:1" ht="15.75" customHeight="1" x14ac:dyDescent="0.2">
      <c r="A153" s="57"/>
    </row>
    <row r="154" spans="1:1" ht="15.75" customHeight="1" x14ac:dyDescent="0.2">
      <c r="A154" s="57"/>
    </row>
    <row r="155" spans="1:1" ht="15.75" customHeight="1" x14ac:dyDescent="0.2">
      <c r="A155" s="57"/>
    </row>
    <row r="156" spans="1:1" ht="15.75" customHeight="1" x14ac:dyDescent="0.2">
      <c r="A156" s="57"/>
    </row>
    <row r="157" spans="1:1" ht="15.75" customHeight="1" x14ac:dyDescent="0.2">
      <c r="A157" s="57"/>
    </row>
    <row r="158" spans="1:1" ht="15.75" customHeight="1" x14ac:dyDescent="0.2">
      <c r="A158" s="57"/>
    </row>
    <row r="159" spans="1:1" ht="15.75" customHeight="1" x14ac:dyDescent="0.2">
      <c r="A159" s="57"/>
    </row>
    <row r="160" spans="1:1" ht="15.75" customHeight="1" x14ac:dyDescent="0.2">
      <c r="A160" s="57"/>
    </row>
    <row r="161" spans="1:1" ht="15.75" customHeight="1" x14ac:dyDescent="0.2">
      <c r="A161" s="57"/>
    </row>
    <row r="162" spans="1:1" ht="15.75" customHeight="1" x14ac:dyDescent="0.2">
      <c r="A162" s="57"/>
    </row>
    <row r="163" spans="1:1" ht="15.75" customHeight="1" x14ac:dyDescent="0.2">
      <c r="A163" s="57"/>
    </row>
    <row r="164" spans="1:1" ht="15.75" customHeight="1" x14ac:dyDescent="0.2">
      <c r="A164" s="57"/>
    </row>
    <row r="165" spans="1:1" ht="15.75" customHeight="1" x14ac:dyDescent="0.2">
      <c r="A165" s="57"/>
    </row>
    <row r="166" spans="1:1" ht="15.75" customHeight="1" x14ac:dyDescent="0.2">
      <c r="A166" s="57"/>
    </row>
    <row r="167" spans="1:1" ht="15.75" customHeight="1" x14ac:dyDescent="0.2">
      <c r="A167" s="57"/>
    </row>
    <row r="168" spans="1:1" ht="15.75" customHeight="1" x14ac:dyDescent="0.2">
      <c r="A168" s="57"/>
    </row>
    <row r="169" spans="1:1" ht="15.75" customHeight="1" x14ac:dyDescent="0.2">
      <c r="A169" s="57"/>
    </row>
    <row r="170" spans="1:1" ht="15.75" customHeight="1" x14ac:dyDescent="0.2">
      <c r="A170" s="57"/>
    </row>
    <row r="171" spans="1:1" ht="15.75" customHeight="1" x14ac:dyDescent="0.2">
      <c r="A171" s="57"/>
    </row>
    <row r="172" spans="1:1" ht="15.75" customHeight="1" x14ac:dyDescent="0.2">
      <c r="A172" s="57"/>
    </row>
    <row r="173" spans="1:1" ht="15.75" customHeight="1" x14ac:dyDescent="0.2">
      <c r="A173" s="57"/>
    </row>
    <row r="174" spans="1:1" ht="15.75" customHeight="1" x14ac:dyDescent="0.2">
      <c r="A174" s="57"/>
    </row>
    <row r="175" spans="1:1" ht="15.75" customHeight="1" x14ac:dyDescent="0.2">
      <c r="A175" s="57"/>
    </row>
    <row r="176" spans="1:1" ht="15.75" customHeight="1" x14ac:dyDescent="0.2">
      <c r="A176" s="57"/>
    </row>
    <row r="177" spans="1:1" ht="15.75" customHeight="1" x14ac:dyDescent="0.2">
      <c r="A177" s="57"/>
    </row>
    <row r="178" spans="1:1" ht="15.75" customHeight="1" x14ac:dyDescent="0.2">
      <c r="A178" s="57"/>
    </row>
    <row r="179" spans="1:1" ht="15.75" customHeight="1" x14ac:dyDescent="0.2">
      <c r="A179" s="57"/>
    </row>
    <row r="180" spans="1:1" ht="15.75" customHeight="1" x14ac:dyDescent="0.2">
      <c r="A180" s="57"/>
    </row>
    <row r="181" spans="1:1" ht="15.75" customHeight="1" x14ac:dyDescent="0.2">
      <c r="A181" s="57"/>
    </row>
    <row r="182" spans="1:1" ht="15.75" customHeight="1" x14ac:dyDescent="0.2">
      <c r="A182" s="57"/>
    </row>
    <row r="183" spans="1:1" ht="15.75" customHeight="1" x14ac:dyDescent="0.2">
      <c r="A183" s="57"/>
    </row>
    <row r="184" spans="1:1" ht="15.75" customHeight="1" x14ac:dyDescent="0.2">
      <c r="A184" s="57"/>
    </row>
    <row r="185" spans="1:1" ht="15.75" customHeight="1" x14ac:dyDescent="0.2">
      <c r="A185" s="57"/>
    </row>
    <row r="186" spans="1:1" ht="15.75" customHeight="1" x14ac:dyDescent="0.2">
      <c r="A186" s="57"/>
    </row>
    <row r="187" spans="1:1" ht="15.75" customHeight="1" x14ac:dyDescent="0.2">
      <c r="A187" s="57"/>
    </row>
    <row r="188" spans="1:1" ht="15.75" customHeight="1" x14ac:dyDescent="0.2">
      <c r="A188" s="57"/>
    </row>
    <row r="189" spans="1:1" ht="15.75" customHeight="1" x14ac:dyDescent="0.2">
      <c r="A189" s="57"/>
    </row>
    <row r="190" spans="1:1" ht="15.75" customHeight="1" x14ac:dyDescent="0.2">
      <c r="A190" s="57"/>
    </row>
    <row r="191" spans="1:1" ht="15.75" customHeight="1" x14ac:dyDescent="0.2">
      <c r="A191" s="57"/>
    </row>
    <row r="192" spans="1:1" ht="15.75" customHeight="1" x14ac:dyDescent="0.2">
      <c r="A192" s="57"/>
    </row>
    <row r="193" spans="1:1" ht="15.75" customHeight="1" x14ac:dyDescent="0.2">
      <c r="A193" s="57"/>
    </row>
    <row r="194" spans="1:1" ht="15.75" customHeight="1" x14ac:dyDescent="0.2">
      <c r="A194" s="57"/>
    </row>
    <row r="195" spans="1:1" ht="15.75" customHeight="1" x14ac:dyDescent="0.2">
      <c r="A195" s="57"/>
    </row>
    <row r="196" spans="1:1" ht="15.75" customHeight="1" x14ac:dyDescent="0.2">
      <c r="A196" s="57"/>
    </row>
    <row r="197" spans="1:1" ht="15.75" customHeight="1" x14ac:dyDescent="0.2">
      <c r="A197" s="57"/>
    </row>
    <row r="198" spans="1:1" ht="15.75" customHeight="1" x14ac:dyDescent="0.2">
      <c r="A198" s="57"/>
    </row>
    <row r="199" spans="1:1" ht="15.75" customHeight="1" x14ac:dyDescent="0.2">
      <c r="A199" s="57"/>
    </row>
    <row r="200" spans="1:1" ht="15.75" customHeight="1" x14ac:dyDescent="0.2">
      <c r="A200" s="57"/>
    </row>
    <row r="201" spans="1:1" ht="15.75" customHeight="1" x14ac:dyDescent="0.2">
      <c r="A201" s="57"/>
    </row>
    <row r="202" spans="1:1" ht="15.75" customHeight="1" x14ac:dyDescent="0.2">
      <c r="A202" s="57"/>
    </row>
    <row r="203" spans="1:1" ht="15.75" customHeight="1" x14ac:dyDescent="0.2">
      <c r="A203" s="57"/>
    </row>
    <row r="204" spans="1:1" ht="15.75" customHeight="1" x14ac:dyDescent="0.2">
      <c r="A204" s="57"/>
    </row>
    <row r="205" spans="1:1" ht="15.75" customHeight="1" x14ac:dyDescent="0.2">
      <c r="A205" s="57"/>
    </row>
    <row r="206" spans="1:1" ht="15.75" customHeight="1" x14ac:dyDescent="0.2">
      <c r="A206" s="57"/>
    </row>
    <row r="207" spans="1:1" ht="15.75" customHeight="1" x14ac:dyDescent="0.2">
      <c r="A207" s="57"/>
    </row>
    <row r="208" spans="1:1" ht="15.75" customHeight="1" x14ac:dyDescent="0.2">
      <c r="A208" s="57"/>
    </row>
    <row r="209" spans="1:1" ht="15.75" customHeight="1" x14ac:dyDescent="0.2">
      <c r="A209" s="57"/>
    </row>
    <row r="210" spans="1:1" ht="15.75" customHeight="1" x14ac:dyDescent="0.2">
      <c r="A210" s="57"/>
    </row>
    <row r="211" spans="1:1" ht="15.75" customHeight="1" x14ac:dyDescent="0.2">
      <c r="A211" s="57"/>
    </row>
    <row r="212" spans="1:1" ht="15.75" customHeight="1" x14ac:dyDescent="0.2">
      <c r="A212" s="57"/>
    </row>
    <row r="213" spans="1:1" ht="15.75" customHeight="1" x14ac:dyDescent="0.2">
      <c r="A213" s="57"/>
    </row>
    <row r="214" spans="1:1" ht="15.75" customHeight="1" x14ac:dyDescent="0.2">
      <c r="A214" s="57"/>
    </row>
    <row r="215" spans="1:1" ht="15.75" customHeight="1" x14ac:dyDescent="0.2">
      <c r="A215" s="57"/>
    </row>
    <row r="216" spans="1:1" ht="15.75" customHeight="1" x14ac:dyDescent="0.2">
      <c r="A216" s="57"/>
    </row>
    <row r="217" spans="1:1" ht="15.75" customHeight="1" x14ac:dyDescent="0.2">
      <c r="A217" s="57"/>
    </row>
    <row r="218" spans="1:1" ht="15.75" customHeight="1" x14ac:dyDescent="0.2">
      <c r="A218" s="57"/>
    </row>
    <row r="219" spans="1:1" ht="15.75" customHeight="1" x14ac:dyDescent="0.2">
      <c r="A219" s="57"/>
    </row>
    <row r="220" spans="1:1" ht="15.75" customHeight="1" x14ac:dyDescent="0.2">
      <c r="A220" s="5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2023-12-19T01:45:29Z</dcterms:modified>
</cp:coreProperties>
</file>