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62E8AB67-6C33-4C93-8651-8C0D26457B12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R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2" i="2"/>
  <c r="F2" i="3"/>
  <c r="AG101" i="2"/>
  <c r="AF101" i="2"/>
  <c r="AE101" i="2"/>
  <c r="AD101" i="2"/>
  <c r="AC101" i="2"/>
  <c r="AB101" i="2"/>
  <c r="AA101" i="2"/>
  <c r="Z101" i="2"/>
  <c r="Y101" i="2"/>
  <c r="X101" i="2"/>
  <c r="Q101" i="2"/>
  <c r="P101" i="2"/>
  <c r="O101" i="2"/>
  <c r="N101" i="2"/>
  <c r="M101" i="2"/>
  <c r="L101" i="2"/>
  <c r="J101" i="2"/>
  <c r="I101" i="2"/>
  <c r="H101" i="2"/>
  <c r="G101" i="2"/>
  <c r="B101" i="2" s="1"/>
  <c r="F101" i="2"/>
  <c r="E101" i="2"/>
  <c r="C101" i="2"/>
  <c r="AG100" i="2"/>
  <c r="AF100" i="2"/>
  <c r="AE100" i="2"/>
  <c r="AD100" i="2"/>
  <c r="AC100" i="2"/>
  <c r="AB100" i="2"/>
  <c r="AA100" i="2"/>
  <c r="Z100" i="2"/>
  <c r="Y100" i="2"/>
  <c r="X100" i="2"/>
  <c r="Q100" i="2"/>
  <c r="P100" i="2"/>
  <c r="O100" i="2"/>
  <c r="N100" i="2"/>
  <c r="M100" i="2"/>
  <c r="L100" i="2"/>
  <c r="J100" i="2"/>
  <c r="I100" i="2"/>
  <c r="H100" i="2"/>
  <c r="G100" i="2"/>
  <c r="B100" i="2" s="1"/>
  <c r="F100" i="2"/>
  <c r="E100" i="2"/>
  <c r="C100" i="2"/>
  <c r="AG99" i="2"/>
  <c r="AF99" i="2"/>
  <c r="AE99" i="2"/>
  <c r="AD99" i="2"/>
  <c r="AC99" i="2"/>
  <c r="AB99" i="2"/>
  <c r="AA99" i="2"/>
  <c r="Z99" i="2"/>
  <c r="Y99" i="2"/>
  <c r="X99" i="2"/>
  <c r="Q99" i="2"/>
  <c r="P99" i="2"/>
  <c r="O99" i="2"/>
  <c r="N99" i="2"/>
  <c r="M99" i="2"/>
  <c r="L99" i="2"/>
  <c r="J99" i="2"/>
  <c r="I99" i="2"/>
  <c r="H99" i="2"/>
  <c r="G99" i="2"/>
  <c r="B99" i="2" s="1"/>
  <c r="F99" i="2"/>
  <c r="E99" i="2"/>
  <c r="C99" i="2"/>
  <c r="AG98" i="2"/>
  <c r="AF98" i="2"/>
  <c r="AE98" i="2"/>
  <c r="AD98" i="2"/>
  <c r="AC98" i="2"/>
  <c r="AB98" i="2"/>
  <c r="AA98" i="2"/>
  <c r="Z98" i="2"/>
  <c r="Y98" i="2"/>
  <c r="X98" i="2"/>
  <c r="Q98" i="2"/>
  <c r="P98" i="2"/>
  <c r="O98" i="2"/>
  <c r="N98" i="2"/>
  <c r="M98" i="2"/>
  <c r="L98" i="2"/>
  <c r="J98" i="2"/>
  <c r="I98" i="2"/>
  <c r="H98" i="2"/>
  <c r="G98" i="2"/>
  <c r="B98" i="2" s="1"/>
  <c r="F98" i="2"/>
  <c r="E98" i="2"/>
  <c r="C98" i="2"/>
  <c r="AG97" i="2"/>
  <c r="AF97" i="2"/>
  <c r="AE97" i="2"/>
  <c r="AD97" i="2"/>
  <c r="AC97" i="2"/>
  <c r="AB97" i="2"/>
  <c r="AA97" i="2"/>
  <c r="Z97" i="2"/>
  <c r="Y97" i="2"/>
  <c r="X97" i="2"/>
  <c r="Q97" i="2"/>
  <c r="P97" i="2"/>
  <c r="O97" i="2"/>
  <c r="N97" i="2"/>
  <c r="M97" i="2"/>
  <c r="L97" i="2"/>
  <c r="J97" i="2"/>
  <c r="I97" i="2"/>
  <c r="H97" i="2"/>
  <c r="G97" i="2"/>
  <c r="B97" i="2" s="1"/>
  <c r="F97" i="2"/>
  <c r="E97" i="2"/>
  <c r="C97" i="2"/>
  <c r="AG96" i="2"/>
  <c r="AF96" i="2"/>
  <c r="AE96" i="2"/>
  <c r="AD96" i="2"/>
  <c r="AC96" i="2"/>
  <c r="AB96" i="2"/>
  <c r="AA96" i="2"/>
  <c r="Z96" i="2"/>
  <c r="Y96" i="2"/>
  <c r="X96" i="2"/>
  <c r="Q96" i="2"/>
  <c r="P96" i="2"/>
  <c r="O96" i="2"/>
  <c r="N96" i="2"/>
  <c r="M96" i="2"/>
  <c r="L96" i="2"/>
  <c r="J96" i="2"/>
  <c r="I96" i="2"/>
  <c r="H96" i="2"/>
  <c r="G96" i="2"/>
  <c r="B96" i="2" s="1"/>
  <c r="F96" i="2"/>
  <c r="E96" i="2"/>
  <c r="C96" i="2"/>
  <c r="AG95" i="2"/>
  <c r="AF95" i="2"/>
  <c r="AE95" i="2"/>
  <c r="AD95" i="2"/>
  <c r="AC95" i="2"/>
  <c r="AB95" i="2"/>
  <c r="AA95" i="2"/>
  <c r="Z95" i="2"/>
  <c r="Y95" i="2"/>
  <c r="X95" i="2"/>
  <c r="Q95" i="2"/>
  <c r="P95" i="2"/>
  <c r="O95" i="2"/>
  <c r="N95" i="2"/>
  <c r="M95" i="2"/>
  <c r="L95" i="2"/>
  <c r="J95" i="2"/>
  <c r="I95" i="2"/>
  <c r="H95" i="2"/>
  <c r="G95" i="2"/>
  <c r="B95" i="2" s="1"/>
  <c r="F95" i="2"/>
  <c r="E95" i="2"/>
  <c r="C95" i="2"/>
  <c r="AG94" i="2"/>
  <c r="AF94" i="2"/>
  <c r="AE94" i="2"/>
  <c r="AD94" i="2"/>
  <c r="AC94" i="2"/>
  <c r="AB94" i="2"/>
  <c r="AA94" i="2"/>
  <c r="Z94" i="2"/>
  <c r="Y94" i="2"/>
  <c r="X94" i="2"/>
  <c r="Q94" i="2"/>
  <c r="P94" i="2"/>
  <c r="O94" i="2"/>
  <c r="N94" i="2"/>
  <c r="M94" i="2"/>
  <c r="L94" i="2"/>
  <c r="J94" i="2"/>
  <c r="I94" i="2"/>
  <c r="H94" i="2"/>
  <c r="G94" i="2"/>
  <c r="B94" i="2" s="1"/>
  <c r="F94" i="2"/>
  <c r="E94" i="2"/>
  <c r="C94" i="2"/>
  <c r="AG93" i="2"/>
  <c r="AF93" i="2"/>
  <c r="AE93" i="2"/>
  <c r="AD93" i="2"/>
  <c r="AC93" i="2"/>
  <c r="AB93" i="2"/>
  <c r="AA93" i="2"/>
  <c r="Z93" i="2"/>
  <c r="Y93" i="2"/>
  <c r="X93" i="2"/>
  <c r="Q93" i="2"/>
  <c r="P93" i="2"/>
  <c r="O93" i="2"/>
  <c r="N93" i="2"/>
  <c r="M93" i="2"/>
  <c r="L93" i="2"/>
  <c r="J93" i="2"/>
  <c r="I93" i="2"/>
  <c r="H93" i="2"/>
  <c r="G93" i="2"/>
  <c r="B93" i="2" s="1"/>
  <c r="F93" i="2"/>
  <c r="E93" i="2"/>
  <c r="C93" i="2"/>
  <c r="AG92" i="2"/>
  <c r="AF92" i="2"/>
  <c r="AE92" i="2"/>
  <c r="AD92" i="2"/>
  <c r="AC92" i="2"/>
  <c r="AB92" i="2"/>
  <c r="AA92" i="2"/>
  <c r="Z92" i="2"/>
  <c r="Y92" i="2"/>
  <c r="X92" i="2"/>
  <c r="Q92" i="2"/>
  <c r="P92" i="2"/>
  <c r="O92" i="2"/>
  <c r="N92" i="2"/>
  <c r="M92" i="2"/>
  <c r="L92" i="2"/>
  <c r="J92" i="2"/>
  <c r="I92" i="2"/>
  <c r="H92" i="2"/>
  <c r="G92" i="2"/>
  <c r="B92" i="2" s="1"/>
  <c r="F92" i="2"/>
  <c r="E92" i="2"/>
  <c r="C92" i="2"/>
  <c r="AG91" i="2"/>
  <c r="AF91" i="2"/>
  <c r="AE91" i="2"/>
  <c r="AD91" i="2"/>
  <c r="AC91" i="2"/>
  <c r="AB91" i="2"/>
  <c r="AA91" i="2"/>
  <c r="Z91" i="2"/>
  <c r="Y91" i="2"/>
  <c r="X91" i="2"/>
  <c r="Q91" i="2"/>
  <c r="P91" i="2"/>
  <c r="O91" i="2"/>
  <c r="N91" i="2"/>
  <c r="M91" i="2"/>
  <c r="L91" i="2"/>
  <c r="J91" i="2"/>
  <c r="I91" i="2"/>
  <c r="H91" i="2"/>
  <c r="G91" i="2"/>
  <c r="B91" i="2" s="1"/>
  <c r="F91" i="2"/>
  <c r="E91" i="2"/>
  <c r="C91" i="2"/>
  <c r="AG90" i="2"/>
  <c r="AF90" i="2"/>
  <c r="AE90" i="2"/>
  <c r="AD90" i="2"/>
  <c r="AC90" i="2"/>
  <c r="AB90" i="2"/>
  <c r="AA90" i="2"/>
  <c r="Z90" i="2"/>
  <c r="Y90" i="2"/>
  <c r="X90" i="2"/>
  <c r="Q90" i="2"/>
  <c r="P90" i="2"/>
  <c r="O90" i="2"/>
  <c r="N90" i="2"/>
  <c r="M90" i="2"/>
  <c r="L90" i="2"/>
  <c r="J90" i="2"/>
  <c r="I90" i="2"/>
  <c r="H90" i="2"/>
  <c r="G90" i="2"/>
  <c r="B90" i="2" s="1"/>
  <c r="F90" i="2"/>
  <c r="E90" i="2"/>
  <c r="C90" i="2"/>
  <c r="AG89" i="2"/>
  <c r="AF89" i="2"/>
  <c r="AE89" i="2"/>
  <c r="AD89" i="2"/>
  <c r="AC89" i="2"/>
  <c r="AB89" i="2"/>
  <c r="AA89" i="2"/>
  <c r="Z89" i="2"/>
  <c r="Y89" i="2"/>
  <c r="X89" i="2"/>
  <c r="Q89" i="2"/>
  <c r="P89" i="2"/>
  <c r="O89" i="2"/>
  <c r="N89" i="2"/>
  <c r="M89" i="2"/>
  <c r="L89" i="2"/>
  <c r="J89" i="2"/>
  <c r="I89" i="2"/>
  <c r="H89" i="2"/>
  <c r="G89" i="2"/>
  <c r="B89" i="2" s="1"/>
  <c r="F89" i="2"/>
  <c r="E89" i="2"/>
  <c r="C89" i="2"/>
  <c r="AG88" i="2"/>
  <c r="AF88" i="2"/>
  <c r="AE88" i="2"/>
  <c r="AD88" i="2"/>
  <c r="AC88" i="2"/>
  <c r="AB88" i="2"/>
  <c r="AA88" i="2"/>
  <c r="Z88" i="2"/>
  <c r="Y88" i="2"/>
  <c r="X88" i="2"/>
  <c r="Q88" i="2"/>
  <c r="P88" i="2"/>
  <c r="O88" i="2"/>
  <c r="N88" i="2"/>
  <c r="M88" i="2"/>
  <c r="L88" i="2"/>
  <c r="J88" i="2"/>
  <c r="I88" i="2"/>
  <c r="H88" i="2"/>
  <c r="G88" i="2"/>
  <c r="B88" i="2" s="1"/>
  <c r="F88" i="2"/>
  <c r="E88" i="2"/>
  <c r="C88" i="2"/>
  <c r="AG87" i="2"/>
  <c r="AF87" i="2"/>
  <c r="AE87" i="2"/>
  <c r="AD87" i="2"/>
  <c r="AC87" i="2"/>
  <c r="AB87" i="2"/>
  <c r="AA87" i="2"/>
  <c r="Z87" i="2"/>
  <c r="Y87" i="2"/>
  <c r="X87" i="2"/>
  <c r="Q87" i="2"/>
  <c r="P87" i="2"/>
  <c r="O87" i="2"/>
  <c r="N87" i="2"/>
  <c r="M87" i="2"/>
  <c r="L87" i="2"/>
  <c r="J87" i="2"/>
  <c r="I87" i="2"/>
  <c r="H87" i="2"/>
  <c r="G87" i="2"/>
  <c r="B87" i="2" s="1"/>
  <c r="F87" i="2"/>
  <c r="E87" i="2"/>
  <c r="C87" i="2"/>
  <c r="AG86" i="2"/>
  <c r="AF86" i="2"/>
  <c r="AE86" i="2"/>
  <c r="AD86" i="2"/>
  <c r="AC86" i="2"/>
  <c r="AB86" i="2"/>
  <c r="AA86" i="2"/>
  <c r="Z86" i="2"/>
  <c r="Y86" i="2"/>
  <c r="X86" i="2"/>
  <c r="Q86" i="2"/>
  <c r="P86" i="2"/>
  <c r="O86" i="2"/>
  <c r="N86" i="2"/>
  <c r="M86" i="2"/>
  <c r="L86" i="2"/>
  <c r="J86" i="2"/>
  <c r="I86" i="2"/>
  <c r="H86" i="2"/>
  <c r="G86" i="2"/>
  <c r="B86" i="2" s="1"/>
  <c r="F86" i="2"/>
  <c r="E86" i="2"/>
  <c r="C86" i="2"/>
  <c r="AG85" i="2"/>
  <c r="AF85" i="2"/>
  <c r="AE85" i="2"/>
  <c r="AD85" i="2"/>
  <c r="AC85" i="2"/>
  <c r="AB85" i="2"/>
  <c r="AA85" i="2"/>
  <c r="Z85" i="2"/>
  <c r="Y85" i="2"/>
  <c r="X85" i="2"/>
  <c r="Q85" i="2"/>
  <c r="P85" i="2"/>
  <c r="O85" i="2"/>
  <c r="N85" i="2"/>
  <c r="M85" i="2"/>
  <c r="L85" i="2"/>
  <c r="J85" i="2"/>
  <c r="I85" i="2"/>
  <c r="H85" i="2"/>
  <c r="G85" i="2"/>
  <c r="B85" i="2" s="1"/>
  <c r="F85" i="2"/>
  <c r="E85" i="2"/>
  <c r="C85" i="2"/>
  <c r="AG84" i="2"/>
  <c r="AF84" i="2"/>
  <c r="AE84" i="2"/>
  <c r="AD84" i="2"/>
  <c r="AC84" i="2"/>
  <c r="AB84" i="2"/>
  <c r="AA84" i="2"/>
  <c r="Z84" i="2"/>
  <c r="Y84" i="2"/>
  <c r="X84" i="2"/>
  <c r="Q84" i="2"/>
  <c r="P84" i="2"/>
  <c r="O84" i="2"/>
  <c r="N84" i="2"/>
  <c r="M84" i="2"/>
  <c r="L84" i="2"/>
  <c r="J84" i="2"/>
  <c r="I84" i="2"/>
  <c r="H84" i="2"/>
  <c r="G84" i="2"/>
  <c r="B84" i="2" s="1"/>
  <c r="F84" i="2"/>
  <c r="E84" i="2"/>
  <c r="C84" i="2"/>
  <c r="AG83" i="2"/>
  <c r="AF83" i="2"/>
  <c r="AE83" i="2"/>
  <c r="AD83" i="2"/>
  <c r="AC83" i="2"/>
  <c r="AB83" i="2"/>
  <c r="AA83" i="2"/>
  <c r="Z83" i="2"/>
  <c r="Y83" i="2"/>
  <c r="X83" i="2"/>
  <c r="Q83" i="2"/>
  <c r="P83" i="2"/>
  <c r="O83" i="2"/>
  <c r="N83" i="2"/>
  <c r="M83" i="2"/>
  <c r="L83" i="2"/>
  <c r="J83" i="2"/>
  <c r="I83" i="2"/>
  <c r="H83" i="2"/>
  <c r="G83" i="2"/>
  <c r="B83" i="2" s="1"/>
  <c r="F83" i="2"/>
  <c r="E83" i="2"/>
  <c r="C83" i="2"/>
  <c r="AG82" i="2"/>
  <c r="AF82" i="2"/>
  <c r="AE82" i="2"/>
  <c r="AD82" i="2"/>
  <c r="AC82" i="2"/>
  <c r="AB82" i="2"/>
  <c r="AA82" i="2"/>
  <c r="Z82" i="2"/>
  <c r="Y82" i="2"/>
  <c r="X82" i="2"/>
  <c r="Q82" i="2"/>
  <c r="P82" i="2"/>
  <c r="O82" i="2"/>
  <c r="N82" i="2"/>
  <c r="M82" i="2"/>
  <c r="L82" i="2"/>
  <c r="J82" i="2"/>
  <c r="I82" i="2"/>
  <c r="H82" i="2"/>
  <c r="G82" i="2"/>
  <c r="B82" i="2" s="1"/>
  <c r="F82" i="2"/>
  <c r="E82" i="2"/>
  <c r="C82" i="2"/>
  <c r="AG81" i="2"/>
  <c r="AF81" i="2"/>
  <c r="AE81" i="2"/>
  <c r="AD81" i="2"/>
  <c r="AC81" i="2"/>
  <c r="AB81" i="2"/>
  <c r="AA81" i="2"/>
  <c r="Z81" i="2"/>
  <c r="Y81" i="2"/>
  <c r="X81" i="2"/>
  <c r="Q81" i="2"/>
  <c r="P81" i="2"/>
  <c r="O81" i="2"/>
  <c r="N81" i="2"/>
  <c r="M81" i="2"/>
  <c r="L81" i="2"/>
  <c r="J81" i="2"/>
  <c r="I81" i="2"/>
  <c r="H81" i="2"/>
  <c r="G81" i="2"/>
  <c r="B81" i="2" s="1"/>
  <c r="F81" i="2"/>
  <c r="E81" i="2"/>
  <c r="C81" i="2"/>
  <c r="AG80" i="2"/>
  <c r="AF80" i="2"/>
  <c r="AE80" i="2"/>
  <c r="AD80" i="2"/>
  <c r="AC80" i="2"/>
  <c r="AB80" i="2"/>
  <c r="AA80" i="2"/>
  <c r="Z80" i="2"/>
  <c r="Y80" i="2"/>
  <c r="X80" i="2"/>
  <c r="Q80" i="2"/>
  <c r="P80" i="2"/>
  <c r="O80" i="2"/>
  <c r="N80" i="2"/>
  <c r="M80" i="2"/>
  <c r="L80" i="2"/>
  <c r="J80" i="2"/>
  <c r="I80" i="2"/>
  <c r="H80" i="2"/>
  <c r="G80" i="2"/>
  <c r="B80" i="2" s="1"/>
  <c r="F80" i="2"/>
  <c r="E80" i="2"/>
  <c r="C80" i="2"/>
  <c r="AG79" i="2"/>
  <c r="AF79" i="2"/>
  <c r="AE79" i="2"/>
  <c r="AD79" i="2"/>
  <c r="AC79" i="2"/>
  <c r="AB79" i="2"/>
  <c r="AA79" i="2"/>
  <c r="Z79" i="2"/>
  <c r="Y79" i="2"/>
  <c r="X79" i="2"/>
  <c r="Q79" i="2"/>
  <c r="P79" i="2"/>
  <c r="O79" i="2"/>
  <c r="N79" i="2"/>
  <c r="M79" i="2"/>
  <c r="L79" i="2"/>
  <c r="J79" i="2"/>
  <c r="I79" i="2"/>
  <c r="H79" i="2"/>
  <c r="G79" i="2"/>
  <c r="B79" i="2" s="1"/>
  <c r="F79" i="2"/>
  <c r="E79" i="2"/>
  <c r="C79" i="2"/>
  <c r="AG78" i="2"/>
  <c r="AF78" i="2"/>
  <c r="AE78" i="2"/>
  <c r="AD78" i="2"/>
  <c r="AC78" i="2"/>
  <c r="AB78" i="2"/>
  <c r="AA78" i="2"/>
  <c r="Z78" i="2"/>
  <c r="Y78" i="2"/>
  <c r="X78" i="2"/>
  <c r="Q78" i="2"/>
  <c r="P78" i="2"/>
  <c r="O78" i="2"/>
  <c r="N78" i="2"/>
  <c r="M78" i="2"/>
  <c r="L78" i="2"/>
  <c r="J78" i="2"/>
  <c r="I78" i="2"/>
  <c r="H78" i="2"/>
  <c r="G78" i="2"/>
  <c r="B78" i="2" s="1"/>
  <c r="F78" i="2"/>
  <c r="E78" i="2"/>
  <c r="C78" i="2"/>
  <c r="AG77" i="2"/>
  <c r="AF77" i="2"/>
  <c r="AE77" i="2"/>
  <c r="AD77" i="2"/>
  <c r="AC77" i="2"/>
  <c r="AB77" i="2"/>
  <c r="AA77" i="2"/>
  <c r="Z77" i="2"/>
  <c r="Y77" i="2"/>
  <c r="X77" i="2"/>
  <c r="Q77" i="2"/>
  <c r="P77" i="2"/>
  <c r="O77" i="2"/>
  <c r="N77" i="2"/>
  <c r="M77" i="2"/>
  <c r="L77" i="2"/>
  <c r="J77" i="2"/>
  <c r="I77" i="2"/>
  <c r="H77" i="2"/>
  <c r="G77" i="2"/>
  <c r="B77" i="2" s="1"/>
  <c r="F77" i="2"/>
  <c r="E77" i="2"/>
  <c r="C77" i="2"/>
  <c r="AG76" i="2"/>
  <c r="AF76" i="2"/>
  <c r="AE76" i="2"/>
  <c r="AD76" i="2"/>
  <c r="AC76" i="2"/>
  <c r="AB76" i="2"/>
  <c r="AA76" i="2"/>
  <c r="Z76" i="2"/>
  <c r="Y76" i="2"/>
  <c r="X76" i="2"/>
  <c r="Q76" i="2"/>
  <c r="P76" i="2"/>
  <c r="O76" i="2"/>
  <c r="N76" i="2"/>
  <c r="M76" i="2"/>
  <c r="L76" i="2"/>
  <c r="J76" i="2"/>
  <c r="I76" i="2"/>
  <c r="H76" i="2"/>
  <c r="G76" i="2"/>
  <c r="B76" i="2" s="1"/>
  <c r="F76" i="2"/>
  <c r="E76" i="2"/>
  <c r="C76" i="2"/>
  <c r="AG75" i="2"/>
  <c r="AF75" i="2"/>
  <c r="AE75" i="2"/>
  <c r="AD75" i="2"/>
  <c r="AC75" i="2"/>
  <c r="AB75" i="2"/>
  <c r="AA75" i="2"/>
  <c r="Z75" i="2"/>
  <c r="Y75" i="2"/>
  <c r="X75" i="2"/>
  <c r="Q75" i="2"/>
  <c r="P75" i="2"/>
  <c r="O75" i="2"/>
  <c r="N75" i="2"/>
  <c r="M75" i="2"/>
  <c r="L75" i="2"/>
  <c r="J75" i="2"/>
  <c r="I75" i="2"/>
  <c r="H75" i="2"/>
  <c r="G75" i="2"/>
  <c r="B75" i="2" s="1"/>
  <c r="F75" i="2"/>
  <c r="E75" i="2"/>
  <c r="C75" i="2"/>
  <c r="AG74" i="2"/>
  <c r="AF74" i="2"/>
  <c r="AE74" i="2"/>
  <c r="AD74" i="2"/>
  <c r="AC74" i="2"/>
  <c r="AB74" i="2"/>
  <c r="AA74" i="2"/>
  <c r="Z74" i="2"/>
  <c r="Y74" i="2"/>
  <c r="X74" i="2"/>
  <c r="Q74" i="2"/>
  <c r="P74" i="2"/>
  <c r="O74" i="2"/>
  <c r="N74" i="2"/>
  <c r="M74" i="2"/>
  <c r="L74" i="2"/>
  <c r="J74" i="2"/>
  <c r="I74" i="2"/>
  <c r="H74" i="2"/>
  <c r="G74" i="2"/>
  <c r="B74" i="2" s="1"/>
  <c r="F74" i="2"/>
  <c r="E74" i="2"/>
  <c r="C74" i="2"/>
  <c r="AG73" i="2"/>
  <c r="AF73" i="2"/>
  <c r="AE73" i="2"/>
  <c r="AD73" i="2"/>
  <c r="AC73" i="2"/>
  <c r="AB73" i="2"/>
  <c r="AA73" i="2"/>
  <c r="Z73" i="2"/>
  <c r="Y73" i="2"/>
  <c r="X73" i="2"/>
  <c r="Q73" i="2"/>
  <c r="P73" i="2"/>
  <c r="O73" i="2"/>
  <c r="N73" i="2"/>
  <c r="M73" i="2"/>
  <c r="L73" i="2"/>
  <c r="J73" i="2"/>
  <c r="I73" i="2"/>
  <c r="H73" i="2"/>
  <c r="G73" i="2"/>
  <c r="B73" i="2" s="1"/>
  <c r="F73" i="2"/>
  <c r="E73" i="2"/>
  <c r="C73" i="2"/>
  <c r="AG72" i="2"/>
  <c r="AF72" i="2"/>
  <c r="AE72" i="2"/>
  <c r="AD72" i="2"/>
  <c r="AC72" i="2"/>
  <c r="AB72" i="2"/>
  <c r="AA72" i="2"/>
  <c r="Z72" i="2"/>
  <c r="Y72" i="2"/>
  <c r="X72" i="2"/>
  <c r="Q72" i="2"/>
  <c r="P72" i="2"/>
  <c r="O72" i="2"/>
  <c r="N72" i="2"/>
  <c r="M72" i="2"/>
  <c r="L72" i="2"/>
  <c r="J72" i="2"/>
  <c r="I72" i="2"/>
  <c r="H72" i="2"/>
  <c r="G72" i="2"/>
  <c r="B72" i="2" s="1"/>
  <c r="F72" i="2"/>
  <c r="E72" i="2"/>
  <c r="C72" i="2"/>
  <c r="AG71" i="2"/>
  <c r="AF71" i="2"/>
  <c r="AE71" i="2"/>
  <c r="AD71" i="2"/>
  <c r="AC71" i="2"/>
  <c r="AB71" i="2"/>
  <c r="AA71" i="2"/>
  <c r="Z71" i="2"/>
  <c r="Y71" i="2"/>
  <c r="X71" i="2"/>
  <c r="Q71" i="2"/>
  <c r="P71" i="2"/>
  <c r="O71" i="2"/>
  <c r="N71" i="2"/>
  <c r="M71" i="2"/>
  <c r="L71" i="2"/>
  <c r="J71" i="2"/>
  <c r="I71" i="2"/>
  <c r="H71" i="2"/>
  <c r="G71" i="2"/>
  <c r="B71" i="2" s="1"/>
  <c r="F71" i="2"/>
  <c r="E71" i="2"/>
  <c r="C71" i="2"/>
  <c r="AG70" i="2"/>
  <c r="AF70" i="2"/>
  <c r="AE70" i="2"/>
  <c r="AD70" i="2"/>
  <c r="AC70" i="2"/>
  <c r="AB70" i="2"/>
  <c r="AA70" i="2"/>
  <c r="Z70" i="2"/>
  <c r="Y70" i="2"/>
  <c r="X70" i="2"/>
  <c r="Q70" i="2"/>
  <c r="P70" i="2"/>
  <c r="O70" i="2"/>
  <c r="N70" i="2"/>
  <c r="M70" i="2"/>
  <c r="L70" i="2"/>
  <c r="J70" i="2"/>
  <c r="I70" i="2"/>
  <c r="H70" i="2"/>
  <c r="G70" i="2"/>
  <c r="B70" i="2" s="1"/>
  <c r="F70" i="2"/>
  <c r="E70" i="2"/>
  <c r="C70" i="2"/>
  <c r="AG69" i="2"/>
  <c r="AF69" i="2"/>
  <c r="AE69" i="2"/>
  <c r="AD69" i="2"/>
  <c r="AC69" i="2"/>
  <c r="AB69" i="2"/>
  <c r="AA69" i="2"/>
  <c r="Z69" i="2"/>
  <c r="Y69" i="2"/>
  <c r="X69" i="2"/>
  <c r="Q69" i="2"/>
  <c r="P69" i="2"/>
  <c r="O69" i="2"/>
  <c r="N69" i="2"/>
  <c r="M69" i="2"/>
  <c r="L69" i="2"/>
  <c r="J69" i="2"/>
  <c r="I69" i="2"/>
  <c r="H69" i="2"/>
  <c r="G69" i="2"/>
  <c r="B69" i="2" s="1"/>
  <c r="F69" i="2"/>
  <c r="E69" i="2"/>
  <c r="C69" i="2"/>
  <c r="AG68" i="2"/>
  <c r="AF68" i="2"/>
  <c r="AE68" i="2"/>
  <c r="AD68" i="2"/>
  <c r="AC68" i="2"/>
  <c r="AB68" i="2"/>
  <c r="AA68" i="2"/>
  <c r="Z68" i="2"/>
  <c r="Y68" i="2"/>
  <c r="X68" i="2"/>
  <c r="Q68" i="2"/>
  <c r="P68" i="2"/>
  <c r="O68" i="2"/>
  <c r="N68" i="2"/>
  <c r="M68" i="2"/>
  <c r="L68" i="2"/>
  <c r="J68" i="2"/>
  <c r="I68" i="2"/>
  <c r="H68" i="2"/>
  <c r="G68" i="2"/>
  <c r="B68" i="2" s="1"/>
  <c r="F68" i="2"/>
  <c r="E68" i="2"/>
  <c r="C68" i="2"/>
  <c r="AG67" i="2"/>
  <c r="AF67" i="2"/>
  <c r="AE67" i="2"/>
  <c r="AD67" i="2"/>
  <c r="AC67" i="2"/>
  <c r="AB67" i="2"/>
  <c r="AA67" i="2"/>
  <c r="Z67" i="2"/>
  <c r="Y67" i="2"/>
  <c r="X67" i="2"/>
  <c r="Q67" i="2"/>
  <c r="P67" i="2"/>
  <c r="O67" i="2"/>
  <c r="N67" i="2"/>
  <c r="M67" i="2"/>
  <c r="L67" i="2"/>
  <c r="J67" i="2"/>
  <c r="I67" i="2"/>
  <c r="H67" i="2"/>
  <c r="G67" i="2"/>
  <c r="B67" i="2" s="1"/>
  <c r="F67" i="2"/>
  <c r="E67" i="2"/>
  <c r="C67" i="2"/>
  <c r="AG66" i="2"/>
  <c r="AF66" i="2"/>
  <c r="AE66" i="2"/>
  <c r="AD66" i="2"/>
  <c r="AC66" i="2"/>
  <c r="AB66" i="2"/>
  <c r="AA66" i="2"/>
  <c r="Z66" i="2"/>
  <c r="Y66" i="2"/>
  <c r="X66" i="2"/>
  <c r="Q66" i="2"/>
  <c r="P66" i="2"/>
  <c r="O66" i="2"/>
  <c r="N66" i="2"/>
  <c r="M66" i="2"/>
  <c r="L66" i="2"/>
  <c r="J66" i="2"/>
  <c r="I66" i="2"/>
  <c r="H66" i="2"/>
  <c r="G66" i="2"/>
  <c r="B66" i="2" s="1"/>
  <c r="F66" i="2"/>
  <c r="E66" i="2"/>
  <c r="C66" i="2"/>
  <c r="AG65" i="2"/>
  <c r="AF65" i="2"/>
  <c r="AE65" i="2"/>
  <c r="AD65" i="2"/>
  <c r="AC65" i="2"/>
  <c r="AB65" i="2"/>
  <c r="AA65" i="2"/>
  <c r="Z65" i="2"/>
  <c r="Y65" i="2"/>
  <c r="X65" i="2"/>
  <c r="Q65" i="2"/>
  <c r="P65" i="2"/>
  <c r="O65" i="2"/>
  <c r="N65" i="2"/>
  <c r="M65" i="2"/>
  <c r="L65" i="2"/>
  <c r="J65" i="2"/>
  <c r="I65" i="2"/>
  <c r="H65" i="2"/>
  <c r="G65" i="2"/>
  <c r="B65" i="2" s="1"/>
  <c r="F65" i="2"/>
  <c r="E65" i="2"/>
  <c r="C65" i="2"/>
  <c r="AG64" i="2"/>
  <c r="AF64" i="2"/>
  <c r="AE64" i="2"/>
  <c r="AD64" i="2"/>
  <c r="AC64" i="2"/>
  <c r="AB64" i="2"/>
  <c r="AA64" i="2"/>
  <c r="Z64" i="2"/>
  <c r="Y64" i="2"/>
  <c r="X64" i="2"/>
  <c r="Q64" i="2"/>
  <c r="P64" i="2"/>
  <c r="O64" i="2"/>
  <c r="N64" i="2"/>
  <c r="M64" i="2"/>
  <c r="L64" i="2"/>
  <c r="J64" i="2"/>
  <c r="I64" i="2"/>
  <c r="H64" i="2"/>
  <c r="G64" i="2"/>
  <c r="B64" i="2" s="1"/>
  <c r="F64" i="2"/>
  <c r="E64" i="2"/>
  <c r="C64" i="2"/>
  <c r="AG63" i="2"/>
  <c r="AF63" i="2"/>
  <c r="AE63" i="2"/>
  <c r="AD63" i="2"/>
  <c r="AC63" i="2"/>
  <c r="AB63" i="2"/>
  <c r="AA63" i="2"/>
  <c r="Z63" i="2"/>
  <c r="Y63" i="2"/>
  <c r="X63" i="2"/>
  <c r="Q63" i="2"/>
  <c r="P63" i="2"/>
  <c r="O63" i="2"/>
  <c r="N63" i="2"/>
  <c r="M63" i="2"/>
  <c r="L63" i="2"/>
  <c r="J63" i="2"/>
  <c r="I63" i="2"/>
  <c r="H63" i="2"/>
  <c r="G63" i="2"/>
  <c r="B63" i="2" s="1"/>
  <c r="F63" i="2"/>
  <c r="E63" i="2"/>
  <c r="C63" i="2"/>
  <c r="AG62" i="2"/>
  <c r="AF62" i="2"/>
  <c r="AE62" i="2"/>
  <c r="AD62" i="2"/>
  <c r="AC62" i="2"/>
  <c r="AB62" i="2"/>
  <c r="AA62" i="2"/>
  <c r="Z62" i="2"/>
  <c r="Y62" i="2"/>
  <c r="X62" i="2"/>
  <c r="Q62" i="2"/>
  <c r="P62" i="2"/>
  <c r="O62" i="2"/>
  <c r="N62" i="2"/>
  <c r="M62" i="2"/>
  <c r="L62" i="2"/>
  <c r="J62" i="2"/>
  <c r="I62" i="2"/>
  <c r="H62" i="2"/>
  <c r="G62" i="2"/>
  <c r="B62" i="2" s="1"/>
  <c r="F62" i="2"/>
  <c r="E62" i="2"/>
  <c r="C62" i="2"/>
  <c r="AG61" i="2"/>
  <c r="AF61" i="2"/>
  <c r="AE61" i="2"/>
  <c r="AD61" i="2"/>
  <c r="AC61" i="2"/>
  <c r="AB61" i="2"/>
  <c r="AA61" i="2"/>
  <c r="Z61" i="2"/>
  <c r="Y61" i="2"/>
  <c r="X61" i="2"/>
  <c r="Q61" i="2"/>
  <c r="P61" i="2"/>
  <c r="O61" i="2"/>
  <c r="N61" i="2"/>
  <c r="M61" i="2"/>
  <c r="L61" i="2"/>
  <c r="J61" i="2"/>
  <c r="I61" i="2"/>
  <c r="H61" i="2"/>
  <c r="G61" i="2"/>
  <c r="B61" i="2" s="1"/>
  <c r="F61" i="2"/>
  <c r="E61" i="2"/>
  <c r="C61" i="2"/>
  <c r="AG60" i="2"/>
  <c r="AF60" i="2"/>
  <c r="AE60" i="2"/>
  <c r="AD60" i="2"/>
  <c r="AC60" i="2"/>
  <c r="AB60" i="2"/>
  <c r="AA60" i="2"/>
  <c r="Z60" i="2"/>
  <c r="Y60" i="2"/>
  <c r="X60" i="2"/>
  <c r="Q60" i="2"/>
  <c r="P60" i="2"/>
  <c r="O60" i="2"/>
  <c r="N60" i="2"/>
  <c r="M60" i="2"/>
  <c r="L60" i="2"/>
  <c r="J60" i="2"/>
  <c r="I60" i="2"/>
  <c r="H60" i="2"/>
  <c r="G60" i="2"/>
  <c r="B60" i="2" s="1"/>
  <c r="F60" i="2"/>
  <c r="E60" i="2"/>
  <c r="C60" i="2"/>
  <c r="AG59" i="2"/>
  <c r="AF59" i="2"/>
  <c r="AE59" i="2"/>
  <c r="AD59" i="2"/>
  <c r="AC59" i="2"/>
  <c r="AB59" i="2"/>
  <c r="AA59" i="2"/>
  <c r="Z59" i="2"/>
  <c r="Y59" i="2"/>
  <c r="X59" i="2"/>
  <c r="Q59" i="2"/>
  <c r="P59" i="2"/>
  <c r="O59" i="2"/>
  <c r="N59" i="2"/>
  <c r="M59" i="2"/>
  <c r="L59" i="2"/>
  <c r="J59" i="2"/>
  <c r="I59" i="2"/>
  <c r="H59" i="2"/>
  <c r="G59" i="2"/>
  <c r="B59" i="2" s="1"/>
  <c r="F59" i="2"/>
  <c r="E59" i="2"/>
  <c r="C59" i="2"/>
  <c r="AG58" i="2"/>
  <c r="AF58" i="2"/>
  <c r="AE58" i="2"/>
  <c r="AD58" i="2"/>
  <c r="AC58" i="2"/>
  <c r="AB58" i="2"/>
  <c r="AA58" i="2"/>
  <c r="Z58" i="2"/>
  <c r="Y58" i="2"/>
  <c r="X58" i="2"/>
  <c r="Q58" i="2"/>
  <c r="P58" i="2"/>
  <c r="O58" i="2"/>
  <c r="N58" i="2"/>
  <c r="M58" i="2"/>
  <c r="L58" i="2"/>
  <c r="J58" i="2"/>
  <c r="I58" i="2"/>
  <c r="H58" i="2"/>
  <c r="G58" i="2"/>
  <c r="B58" i="2" s="1"/>
  <c r="F58" i="2"/>
  <c r="E58" i="2"/>
  <c r="C58" i="2"/>
  <c r="AG57" i="2"/>
  <c r="AF57" i="2"/>
  <c r="AE57" i="2"/>
  <c r="AD57" i="2"/>
  <c r="AC57" i="2"/>
  <c r="AB57" i="2"/>
  <c r="AA57" i="2"/>
  <c r="Z57" i="2"/>
  <c r="Y57" i="2"/>
  <c r="X57" i="2"/>
  <c r="Q57" i="2"/>
  <c r="P57" i="2"/>
  <c r="O57" i="2"/>
  <c r="N57" i="2"/>
  <c r="M57" i="2"/>
  <c r="L57" i="2"/>
  <c r="J57" i="2"/>
  <c r="I57" i="2"/>
  <c r="H57" i="2"/>
  <c r="G57" i="2"/>
  <c r="B57" i="2" s="1"/>
  <c r="F57" i="2"/>
  <c r="E57" i="2"/>
  <c r="C57" i="2"/>
  <c r="AG56" i="2"/>
  <c r="AF56" i="2"/>
  <c r="AE56" i="2"/>
  <c r="AD56" i="2"/>
  <c r="AC56" i="2"/>
  <c r="AB56" i="2"/>
  <c r="AA56" i="2"/>
  <c r="Z56" i="2"/>
  <c r="Y56" i="2"/>
  <c r="X56" i="2"/>
  <c r="Q56" i="2"/>
  <c r="P56" i="2"/>
  <c r="O56" i="2"/>
  <c r="N56" i="2"/>
  <c r="M56" i="2"/>
  <c r="L56" i="2"/>
  <c r="J56" i="2"/>
  <c r="I56" i="2"/>
  <c r="H56" i="2"/>
  <c r="G56" i="2"/>
  <c r="B56" i="2" s="1"/>
  <c r="F56" i="2"/>
  <c r="E56" i="2"/>
  <c r="C56" i="2"/>
  <c r="AG55" i="2"/>
  <c r="AF55" i="2"/>
  <c r="AE55" i="2"/>
  <c r="AD55" i="2"/>
  <c r="AC55" i="2"/>
  <c r="AB55" i="2"/>
  <c r="AA55" i="2"/>
  <c r="Z55" i="2"/>
  <c r="Y55" i="2"/>
  <c r="X55" i="2"/>
  <c r="Q55" i="2"/>
  <c r="P55" i="2"/>
  <c r="O55" i="2"/>
  <c r="N55" i="2"/>
  <c r="M55" i="2"/>
  <c r="L55" i="2"/>
  <c r="J55" i="2"/>
  <c r="I55" i="2"/>
  <c r="H55" i="2"/>
  <c r="G55" i="2"/>
  <c r="B55" i="2" s="1"/>
  <c r="F55" i="2"/>
  <c r="E55" i="2"/>
  <c r="C55" i="2"/>
  <c r="AG54" i="2"/>
  <c r="AF54" i="2"/>
  <c r="AE54" i="2"/>
  <c r="AD54" i="2"/>
  <c r="AC54" i="2"/>
  <c r="AB54" i="2"/>
  <c r="AA54" i="2"/>
  <c r="Z54" i="2"/>
  <c r="Y54" i="2"/>
  <c r="X54" i="2"/>
  <c r="Q54" i="2"/>
  <c r="P54" i="2"/>
  <c r="O54" i="2"/>
  <c r="N54" i="2"/>
  <c r="M54" i="2"/>
  <c r="L54" i="2"/>
  <c r="J54" i="2"/>
  <c r="I54" i="2"/>
  <c r="H54" i="2"/>
  <c r="G54" i="2"/>
  <c r="B54" i="2" s="1"/>
  <c r="F54" i="2"/>
  <c r="E54" i="2"/>
  <c r="C54" i="2"/>
  <c r="AG53" i="2"/>
  <c r="AF53" i="2"/>
  <c r="AE53" i="2"/>
  <c r="AD53" i="2"/>
  <c r="AC53" i="2"/>
  <c r="AB53" i="2"/>
  <c r="AA53" i="2"/>
  <c r="Z53" i="2"/>
  <c r="Y53" i="2"/>
  <c r="X53" i="2"/>
  <c r="Q53" i="2"/>
  <c r="P53" i="2"/>
  <c r="O53" i="2"/>
  <c r="N53" i="2"/>
  <c r="M53" i="2"/>
  <c r="L53" i="2"/>
  <c r="J53" i="2"/>
  <c r="I53" i="2"/>
  <c r="H53" i="2"/>
  <c r="G53" i="2"/>
  <c r="B53" i="2" s="1"/>
  <c r="F53" i="2"/>
  <c r="E53" i="2"/>
  <c r="C53" i="2"/>
  <c r="AG52" i="2"/>
  <c r="AF52" i="2"/>
  <c r="AE52" i="2"/>
  <c r="AD52" i="2"/>
  <c r="AC52" i="2"/>
  <c r="AB52" i="2"/>
  <c r="AA52" i="2"/>
  <c r="Z52" i="2"/>
  <c r="Y52" i="2"/>
  <c r="X52" i="2"/>
  <c r="Q52" i="2"/>
  <c r="P52" i="2"/>
  <c r="O52" i="2"/>
  <c r="N52" i="2"/>
  <c r="M52" i="2"/>
  <c r="L52" i="2"/>
  <c r="J52" i="2"/>
  <c r="I52" i="2"/>
  <c r="H52" i="2"/>
  <c r="G52" i="2"/>
  <c r="B52" i="2" s="1"/>
  <c r="F52" i="2"/>
  <c r="E52" i="2"/>
  <c r="C52" i="2"/>
  <c r="AG51" i="2"/>
  <c r="AF51" i="2"/>
  <c r="AE51" i="2"/>
  <c r="AD51" i="2"/>
  <c r="AC51" i="2"/>
  <c r="AB51" i="2"/>
  <c r="AA51" i="2"/>
  <c r="Z51" i="2"/>
  <c r="Y51" i="2"/>
  <c r="X51" i="2"/>
  <c r="Q51" i="2"/>
  <c r="P51" i="2"/>
  <c r="O51" i="2"/>
  <c r="N51" i="2"/>
  <c r="M51" i="2"/>
  <c r="L51" i="2"/>
  <c r="J51" i="2"/>
  <c r="I51" i="2"/>
  <c r="H51" i="2"/>
  <c r="G51" i="2"/>
  <c r="B51" i="2" s="1"/>
  <c r="F51" i="2"/>
  <c r="E51" i="2"/>
  <c r="C51" i="2"/>
  <c r="AG50" i="2"/>
  <c r="AF50" i="2"/>
  <c r="AE50" i="2"/>
  <c r="AD50" i="2"/>
  <c r="AC50" i="2"/>
  <c r="AB50" i="2"/>
  <c r="AA50" i="2"/>
  <c r="Z50" i="2"/>
  <c r="Y50" i="2"/>
  <c r="X50" i="2"/>
  <c r="Q50" i="2"/>
  <c r="P50" i="2"/>
  <c r="O50" i="2"/>
  <c r="N50" i="2"/>
  <c r="M50" i="2"/>
  <c r="L50" i="2"/>
  <c r="J50" i="2"/>
  <c r="I50" i="2"/>
  <c r="H50" i="2"/>
  <c r="G50" i="2"/>
  <c r="B50" i="2" s="1"/>
  <c r="F50" i="2"/>
  <c r="E50" i="2"/>
  <c r="C50" i="2"/>
  <c r="AG49" i="2"/>
  <c r="AF49" i="2"/>
  <c r="AE49" i="2"/>
  <c r="AD49" i="2"/>
  <c r="AC49" i="2"/>
  <c r="AB49" i="2"/>
  <c r="AA49" i="2"/>
  <c r="Z49" i="2"/>
  <c r="Y49" i="2"/>
  <c r="X49" i="2"/>
  <c r="Q49" i="2"/>
  <c r="P49" i="2"/>
  <c r="O49" i="2"/>
  <c r="N49" i="2"/>
  <c r="M49" i="2"/>
  <c r="L49" i="2"/>
  <c r="J49" i="2"/>
  <c r="I49" i="2"/>
  <c r="H49" i="2"/>
  <c r="G49" i="2"/>
  <c r="B49" i="2" s="1"/>
  <c r="F49" i="2"/>
  <c r="E49" i="2"/>
  <c r="C49" i="2"/>
  <c r="AG48" i="2"/>
  <c r="AF48" i="2"/>
  <c r="AE48" i="2"/>
  <c r="AD48" i="2"/>
  <c r="AC48" i="2"/>
  <c r="AB48" i="2"/>
  <c r="AA48" i="2"/>
  <c r="Z48" i="2"/>
  <c r="Y48" i="2"/>
  <c r="X48" i="2"/>
  <c r="Q48" i="2"/>
  <c r="P48" i="2"/>
  <c r="O48" i="2"/>
  <c r="N48" i="2"/>
  <c r="M48" i="2"/>
  <c r="L48" i="2"/>
  <c r="J48" i="2"/>
  <c r="I48" i="2"/>
  <c r="H48" i="2"/>
  <c r="G48" i="2"/>
  <c r="B48" i="2" s="1"/>
  <c r="F48" i="2"/>
  <c r="E48" i="2"/>
  <c r="C48" i="2"/>
  <c r="AG47" i="2"/>
  <c r="AF47" i="2"/>
  <c r="AE47" i="2"/>
  <c r="AD47" i="2"/>
  <c r="AC47" i="2"/>
  <c r="AB47" i="2"/>
  <c r="AA47" i="2"/>
  <c r="Z47" i="2"/>
  <c r="Y47" i="2"/>
  <c r="X47" i="2"/>
  <c r="Q47" i="2"/>
  <c r="P47" i="2"/>
  <c r="O47" i="2"/>
  <c r="N47" i="2"/>
  <c r="M47" i="2"/>
  <c r="L47" i="2"/>
  <c r="J47" i="2"/>
  <c r="I47" i="2"/>
  <c r="H47" i="2"/>
  <c r="G47" i="2"/>
  <c r="B47" i="2" s="1"/>
  <c r="F47" i="2"/>
  <c r="E47" i="2"/>
  <c r="C47" i="2"/>
  <c r="AG46" i="2"/>
  <c r="AF46" i="2"/>
  <c r="AE46" i="2"/>
  <c r="AD46" i="2"/>
  <c r="AC46" i="2"/>
  <c r="AB46" i="2"/>
  <c r="AA46" i="2"/>
  <c r="Z46" i="2"/>
  <c r="Y46" i="2"/>
  <c r="X46" i="2"/>
  <c r="Q46" i="2"/>
  <c r="P46" i="2"/>
  <c r="O46" i="2"/>
  <c r="N46" i="2"/>
  <c r="M46" i="2"/>
  <c r="L46" i="2"/>
  <c r="J46" i="2"/>
  <c r="I46" i="2"/>
  <c r="H46" i="2"/>
  <c r="G46" i="2"/>
  <c r="B46" i="2" s="1"/>
  <c r="F46" i="2"/>
  <c r="E46" i="2"/>
  <c r="C46" i="2"/>
  <c r="AG45" i="2"/>
  <c r="AF45" i="2"/>
  <c r="AE45" i="2"/>
  <c r="AD45" i="2"/>
  <c r="AC45" i="2"/>
  <c r="AB45" i="2"/>
  <c r="AA45" i="2"/>
  <c r="Z45" i="2"/>
  <c r="Y45" i="2"/>
  <c r="X45" i="2"/>
  <c r="Q45" i="2"/>
  <c r="P45" i="2"/>
  <c r="O45" i="2"/>
  <c r="N45" i="2"/>
  <c r="M45" i="2"/>
  <c r="L45" i="2"/>
  <c r="J45" i="2"/>
  <c r="I45" i="2"/>
  <c r="H45" i="2"/>
  <c r="G45" i="2"/>
  <c r="B45" i="2" s="1"/>
  <c r="F45" i="2"/>
  <c r="E45" i="2"/>
  <c r="C45" i="2"/>
  <c r="AG44" i="2"/>
  <c r="AF44" i="2"/>
  <c r="AE44" i="2"/>
  <c r="AD44" i="2"/>
  <c r="AC44" i="2"/>
  <c r="AB44" i="2"/>
  <c r="AA44" i="2"/>
  <c r="Z44" i="2"/>
  <c r="Y44" i="2"/>
  <c r="X44" i="2"/>
  <c r="Q44" i="2"/>
  <c r="P44" i="2"/>
  <c r="O44" i="2"/>
  <c r="N44" i="2"/>
  <c r="M44" i="2"/>
  <c r="L44" i="2"/>
  <c r="J44" i="2"/>
  <c r="I44" i="2"/>
  <c r="H44" i="2"/>
  <c r="G44" i="2"/>
  <c r="B44" i="2" s="1"/>
  <c r="F44" i="2"/>
  <c r="E44" i="2"/>
  <c r="C44" i="2"/>
  <c r="AG43" i="2"/>
  <c r="AF43" i="2"/>
  <c r="AE43" i="2"/>
  <c r="AD43" i="2"/>
  <c r="AC43" i="2"/>
  <c r="AB43" i="2"/>
  <c r="AA43" i="2"/>
  <c r="Z43" i="2"/>
  <c r="Y43" i="2"/>
  <c r="X43" i="2"/>
  <c r="Q43" i="2"/>
  <c r="P43" i="2"/>
  <c r="O43" i="2"/>
  <c r="N43" i="2"/>
  <c r="M43" i="2"/>
  <c r="L43" i="2"/>
  <c r="J43" i="2"/>
  <c r="I43" i="2"/>
  <c r="H43" i="2"/>
  <c r="G43" i="2"/>
  <c r="B43" i="2" s="1"/>
  <c r="F43" i="2"/>
  <c r="E43" i="2"/>
  <c r="C43" i="2"/>
  <c r="AG42" i="2"/>
  <c r="AF42" i="2"/>
  <c r="AE42" i="2"/>
  <c r="AD42" i="2"/>
  <c r="AC42" i="2"/>
  <c r="AB42" i="2"/>
  <c r="AA42" i="2"/>
  <c r="Z42" i="2"/>
  <c r="Y42" i="2"/>
  <c r="X42" i="2"/>
  <c r="Q42" i="2"/>
  <c r="P42" i="2"/>
  <c r="O42" i="2"/>
  <c r="N42" i="2"/>
  <c r="M42" i="2"/>
  <c r="L42" i="2"/>
  <c r="J42" i="2"/>
  <c r="I42" i="2"/>
  <c r="H42" i="2"/>
  <c r="G42" i="2"/>
  <c r="B42" i="2" s="1"/>
  <c r="F42" i="2"/>
  <c r="E42" i="2"/>
  <c r="C42" i="2"/>
  <c r="AG41" i="2"/>
  <c r="AF41" i="2"/>
  <c r="AE41" i="2"/>
  <c r="AD41" i="2"/>
  <c r="AC41" i="2"/>
  <c r="AB41" i="2"/>
  <c r="AA41" i="2"/>
  <c r="Z41" i="2"/>
  <c r="Y41" i="2"/>
  <c r="X41" i="2"/>
  <c r="Q41" i="2"/>
  <c r="P41" i="2"/>
  <c r="O41" i="2"/>
  <c r="N41" i="2"/>
  <c r="M41" i="2"/>
  <c r="L41" i="2"/>
  <c r="J41" i="2"/>
  <c r="I41" i="2"/>
  <c r="H41" i="2"/>
  <c r="G41" i="2"/>
  <c r="B41" i="2" s="1"/>
  <c r="F41" i="2"/>
  <c r="E41" i="2"/>
  <c r="C41" i="2"/>
  <c r="AG40" i="2"/>
  <c r="AF40" i="2"/>
  <c r="AE40" i="2"/>
  <c r="AD40" i="2"/>
  <c r="AC40" i="2"/>
  <c r="AB40" i="2"/>
  <c r="AA40" i="2"/>
  <c r="Z40" i="2"/>
  <c r="Y40" i="2"/>
  <c r="X40" i="2"/>
  <c r="Q40" i="2"/>
  <c r="P40" i="2"/>
  <c r="O40" i="2"/>
  <c r="N40" i="2"/>
  <c r="M40" i="2"/>
  <c r="L40" i="2"/>
  <c r="J40" i="2"/>
  <c r="I40" i="2"/>
  <c r="H40" i="2"/>
  <c r="G40" i="2"/>
  <c r="B40" i="2" s="1"/>
  <c r="F40" i="2"/>
  <c r="E40" i="2"/>
  <c r="C40" i="2"/>
  <c r="AG39" i="2"/>
  <c r="AF39" i="2"/>
  <c r="AE39" i="2"/>
  <c r="AD39" i="2"/>
  <c r="AC39" i="2"/>
  <c r="AB39" i="2"/>
  <c r="AA39" i="2"/>
  <c r="Z39" i="2"/>
  <c r="Y39" i="2"/>
  <c r="X39" i="2"/>
  <c r="Q39" i="2"/>
  <c r="P39" i="2"/>
  <c r="O39" i="2"/>
  <c r="N39" i="2"/>
  <c r="M39" i="2"/>
  <c r="L39" i="2"/>
  <c r="J39" i="2"/>
  <c r="I39" i="2"/>
  <c r="H39" i="2"/>
  <c r="G39" i="2"/>
  <c r="B39" i="2" s="1"/>
  <c r="F39" i="2"/>
  <c r="E39" i="2"/>
  <c r="C39" i="2"/>
  <c r="AG38" i="2"/>
  <c r="AF38" i="2"/>
  <c r="AE38" i="2"/>
  <c r="AD38" i="2"/>
  <c r="AC38" i="2"/>
  <c r="AB38" i="2"/>
  <c r="AA38" i="2"/>
  <c r="Z38" i="2"/>
  <c r="Y38" i="2"/>
  <c r="X38" i="2"/>
  <c r="Q38" i="2"/>
  <c r="P38" i="2"/>
  <c r="O38" i="2"/>
  <c r="N38" i="2"/>
  <c r="M38" i="2"/>
  <c r="L38" i="2"/>
  <c r="J38" i="2"/>
  <c r="I38" i="2"/>
  <c r="H38" i="2"/>
  <c r="G38" i="2"/>
  <c r="B38" i="2" s="1"/>
  <c r="F38" i="2"/>
  <c r="E38" i="2"/>
  <c r="C38" i="2"/>
  <c r="AG37" i="2"/>
  <c r="AF37" i="2"/>
  <c r="AE37" i="2"/>
  <c r="AD37" i="2"/>
  <c r="AC37" i="2"/>
  <c r="AB37" i="2"/>
  <c r="AA37" i="2"/>
  <c r="Z37" i="2"/>
  <c r="Y37" i="2"/>
  <c r="X37" i="2"/>
  <c r="Q37" i="2"/>
  <c r="P37" i="2"/>
  <c r="O37" i="2"/>
  <c r="N37" i="2"/>
  <c r="M37" i="2"/>
  <c r="L37" i="2"/>
  <c r="J37" i="2"/>
  <c r="I37" i="2"/>
  <c r="H37" i="2"/>
  <c r="G37" i="2"/>
  <c r="B37" i="2" s="1"/>
  <c r="F37" i="2"/>
  <c r="E37" i="2"/>
  <c r="C37" i="2"/>
  <c r="AG36" i="2"/>
  <c r="AF36" i="2"/>
  <c r="AE36" i="2"/>
  <c r="AD36" i="2"/>
  <c r="AC36" i="2"/>
  <c r="AB36" i="2"/>
  <c r="AA36" i="2"/>
  <c r="Z36" i="2"/>
  <c r="Y36" i="2"/>
  <c r="X36" i="2"/>
  <c r="Q36" i="2"/>
  <c r="P36" i="2"/>
  <c r="O36" i="2"/>
  <c r="N36" i="2"/>
  <c r="M36" i="2"/>
  <c r="L36" i="2"/>
  <c r="J36" i="2"/>
  <c r="I36" i="2"/>
  <c r="H36" i="2"/>
  <c r="G36" i="2"/>
  <c r="B36" i="2" s="1"/>
  <c r="F36" i="2"/>
  <c r="E36" i="2"/>
  <c r="C36" i="2"/>
  <c r="AG35" i="2"/>
  <c r="AF35" i="2"/>
  <c r="AE35" i="2"/>
  <c r="AD35" i="2"/>
  <c r="AC35" i="2"/>
  <c r="AB35" i="2"/>
  <c r="AA35" i="2"/>
  <c r="Z35" i="2"/>
  <c r="Y35" i="2"/>
  <c r="X35" i="2"/>
  <c r="Q35" i="2"/>
  <c r="P35" i="2"/>
  <c r="O35" i="2"/>
  <c r="N35" i="2"/>
  <c r="M35" i="2"/>
  <c r="L35" i="2"/>
  <c r="J35" i="2"/>
  <c r="I35" i="2"/>
  <c r="H35" i="2"/>
  <c r="G35" i="2"/>
  <c r="B35" i="2" s="1"/>
  <c r="F35" i="2"/>
  <c r="E35" i="2"/>
  <c r="C35" i="2"/>
  <c r="AG34" i="2"/>
  <c r="AF34" i="2"/>
  <c r="AE34" i="2"/>
  <c r="AD34" i="2"/>
  <c r="AC34" i="2"/>
  <c r="AB34" i="2"/>
  <c r="AA34" i="2"/>
  <c r="Z34" i="2"/>
  <c r="Y34" i="2"/>
  <c r="X34" i="2"/>
  <c r="Q34" i="2"/>
  <c r="P34" i="2"/>
  <c r="O34" i="2"/>
  <c r="N34" i="2"/>
  <c r="M34" i="2"/>
  <c r="L34" i="2"/>
  <c r="J34" i="2"/>
  <c r="I34" i="2"/>
  <c r="H34" i="2"/>
  <c r="G34" i="2"/>
  <c r="B34" i="2" s="1"/>
  <c r="F34" i="2"/>
  <c r="E34" i="2"/>
  <c r="C34" i="2"/>
  <c r="AG33" i="2"/>
  <c r="AF33" i="2"/>
  <c r="AE33" i="2"/>
  <c r="AD33" i="2"/>
  <c r="AC33" i="2"/>
  <c r="AB33" i="2"/>
  <c r="AA33" i="2"/>
  <c r="Z33" i="2"/>
  <c r="Y33" i="2"/>
  <c r="X33" i="2"/>
  <c r="Q33" i="2"/>
  <c r="P33" i="2"/>
  <c r="O33" i="2"/>
  <c r="N33" i="2"/>
  <c r="M33" i="2"/>
  <c r="L33" i="2"/>
  <c r="J33" i="2"/>
  <c r="I33" i="2"/>
  <c r="H33" i="2"/>
  <c r="G33" i="2"/>
  <c r="B33" i="2" s="1"/>
  <c r="F33" i="2"/>
  <c r="E33" i="2"/>
  <c r="C33" i="2"/>
  <c r="AG32" i="2"/>
  <c r="AF32" i="2"/>
  <c r="AE32" i="2"/>
  <c r="AD32" i="2"/>
  <c r="AC32" i="2"/>
  <c r="AB32" i="2"/>
  <c r="AA32" i="2"/>
  <c r="Z32" i="2"/>
  <c r="Y32" i="2"/>
  <c r="X32" i="2"/>
  <c r="Q32" i="2"/>
  <c r="P32" i="2"/>
  <c r="O32" i="2"/>
  <c r="N32" i="2"/>
  <c r="M32" i="2"/>
  <c r="L32" i="2"/>
  <c r="J32" i="2"/>
  <c r="I32" i="2"/>
  <c r="H32" i="2"/>
  <c r="G32" i="2"/>
  <c r="B32" i="2" s="1"/>
  <c r="F32" i="2"/>
  <c r="E32" i="2"/>
  <c r="C32" i="2"/>
  <c r="AG31" i="2"/>
  <c r="AF31" i="2"/>
  <c r="AE31" i="2"/>
  <c r="AD31" i="2"/>
  <c r="AC31" i="2"/>
  <c r="AB31" i="2"/>
  <c r="AA31" i="2"/>
  <c r="Z31" i="2"/>
  <c r="Y31" i="2"/>
  <c r="X31" i="2"/>
  <c r="Q31" i="2"/>
  <c r="P31" i="2"/>
  <c r="O31" i="2"/>
  <c r="N31" i="2"/>
  <c r="M31" i="2"/>
  <c r="L31" i="2"/>
  <c r="J31" i="2"/>
  <c r="I31" i="2"/>
  <c r="H31" i="2"/>
  <c r="G31" i="2"/>
  <c r="B31" i="2" s="1"/>
  <c r="F31" i="2"/>
  <c r="E31" i="2"/>
  <c r="C31" i="2"/>
  <c r="AG30" i="2"/>
  <c r="AF30" i="2"/>
  <c r="AE30" i="2"/>
  <c r="AD30" i="2"/>
  <c r="AC30" i="2"/>
  <c r="AB30" i="2"/>
  <c r="AA30" i="2"/>
  <c r="Z30" i="2"/>
  <c r="Y30" i="2"/>
  <c r="X30" i="2"/>
  <c r="Q30" i="2"/>
  <c r="P30" i="2"/>
  <c r="O30" i="2"/>
  <c r="N30" i="2"/>
  <c r="M30" i="2"/>
  <c r="L30" i="2"/>
  <c r="J30" i="2"/>
  <c r="I30" i="2"/>
  <c r="H30" i="2"/>
  <c r="G30" i="2"/>
  <c r="B30" i="2" s="1"/>
  <c r="F30" i="2"/>
  <c r="E30" i="2"/>
  <c r="C30" i="2"/>
  <c r="AG29" i="2"/>
  <c r="AF29" i="2"/>
  <c r="AE29" i="2"/>
  <c r="AD29" i="2"/>
  <c r="AC29" i="2"/>
  <c r="AB29" i="2"/>
  <c r="AA29" i="2"/>
  <c r="Z29" i="2"/>
  <c r="Y29" i="2"/>
  <c r="X29" i="2"/>
  <c r="Q29" i="2"/>
  <c r="P29" i="2"/>
  <c r="O29" i="2"/>
  <c r="N29" i="2"/>
  <c r="M29" i="2"/>
  <c r="L29" i="2"/>
  <c r="J29" i="2"/>
  <c r="I29" i="2"/>
  <c r="H29" i="2"/>
  <c r="G29" i="2"/>
  <c r="B29" i="2" s="1"/>
  <c r="F29" i="2"/>
  <c r="E29" i="2"/>
  <c r="C29" i="2"/>
  <c r="AG28" i="2"/>
  <c r="AF28" i="2"/>
  <c r="AE28" i="2"/>
  <c r="AD28" i="2"/>
  <c r="AC28" i="2"/>
  <c r="AB28" i="2"/>
  <c r="AA28" i="2"/>
  <c r="Z28" i="2"/>
  <c r="Y28" i="2"/>
  <c r="X28" i="2"/>
  <c r="Q28" i="2"/>
  <c r="P28" i="2"/>
  <c r="O28" i="2"/>
  <c r="N28" i="2"/>
  <c r="M28" i="2"/>
  <c r="L28" i="2"/>
  <c r="J28" i="2"/>
  <c r="I28" i="2"/>
  <c r="H28" i="2"/>
  <c r="G28" i="2"/>
  <c r="B28" i="2" s="1"/>
  <c r="F28" i="2"/>
  <c r="E28" i="2"/>
  <c r="C28" i="2"/>
  <c r="AG27" i="2"/>
  <c r="AF27" i="2"/>
  <c r="AE27" i="2"/>
  <c r="AD27" i="2"/>
  <c r="AC27" i="2"/>
  <c r="AB27" i="2"/>
  <c r="AA27" i="2"/>
  <c r="Z27" i="2"/>
  <c r="Y27" i="2"/>
  <c r="X27" i="2"/>
  <c r="Q27" i="2"/>
  <c r="P27" i="2"/>
  <c r="O27" i="2"/>
  <c r="N27" i="2"/>
  <c r="M27" i="2"/>
  <c r="L27" i="2"/>
  <c r="J27" i="2"/>
  <c r="I27" i="2"/>
  <c r="H27" i="2"/>
  <c r="G27" i="2"/>
  <c r="B27" i="2" s="1"/>
  <c r="F27" i="2"/>
  <c r="E27" i="2"/>
  <c r="C27" i="2"/>
  <c r="AG26" i="2"/>
  <c r="AF26" i="2"/>
  <c r="AE26" i="2"/>
  <c r="AD26" i="2"/>
  <c r="AC26" i="2"/>
  <c r="AB26" i="2"/>
  <c r="AA26" i="2"/>
  <c r="Z26" i="2"/>
  <c r="Y26" i="2"/>
  <c r="X26" i="2"/>
  <c r="Q26" i="2"/>
  <c r="P26" i="2"/>
  <c r="O26" i="2"/>
  <c r="N26" i="2"/>
  <c r="M26" i="2"/>
  <c r="L26" i="2"/>
  <c r="J26" i="2"/>
  <c r="I26" i="2"/>
  <c r="H26" i="2"/>
  <c r="G26" i="2"/>
  <c r="B26" i="2" s="1"/>
  <c r="F26" i="2"/>
  <c r="E26" i="2"/>
  <c r="C26" i="2"/>
  <c r="AG25" i="2"/>
  <c r="AF25" i="2"/>
  <c r="AE25" i="2"/>
  <c r="AD25" i="2"/>
  <c r="AC25" i="2"/>
  <c r="AB25" i="2"/>
  <c r="AA25" i="2"/>
  <c r="Z25" i="2"/>
  <c r="Y25" i="2"/>
  <c r="X25" i="2"/>
  <c r="Q25" i="2"/>
  <c r="P25" i="2"/>
  <c r="O25" i="2"/>
  <c r="N25" i="2"/>
  <c r="M25" i="2"/>
  <c r="L25" i="2"/>
  <c r="J25" i="2"/>
  <c r="I25" i="2"/>
  <c r="H25" i="2"/>
  <c r="G25" i="2"/>
  <c r="B25" i="2" s="1"/>
  <c r="F25" i="2"/>
  <c r="E25" i="2"/>
  <c r="C25" i="2"/>
  <c r="AG24" i="2"/>
  <c r="AF24" i="2"/>
  <c r="AE24" i="2"/>
  <c r="AD24" i="2"/>
  <c r="AC24" i="2"/>
  <c r="AB24" i="2"/>
  <c r="AA24" i="2"/>
  <c r="Z24" i="2"/>
  <c r="Y24" i="2"/>
  <c r="X24" i="2"/>
  <c r="Q24" i="2"/>
  <c r="P24" i="2"/>
  <c r="O24" i="2"/>
  <c r="N24" i="2"/>
  <c r="M24" i="2"/>
  <c r="L24" i="2"/>
  <c r="J24" i="2"/>
  <c r="I24" i="2"/>
  <c r="H24" i="2"/>
  <c r="G24" i="2"/>
  <c r="B24" i="2" s="1"/>
  <c r="F24" i="2"/>
  <c r="E24" i="2"/>
  <c r="C24" i="2"/>
  <c r="AG23" i="2"/>
  <c r="AF23" i="2"/>
  <c r="AE23" i="2"/>
  <c r="AD23" i="2"/>
  <c r="AC23" i="2"/>
  <c r="AB23" i="2"/>
  <c r="AA23" i="2"/>
  <c r="Z23" i="2"/>
  <c r="Y23" i="2"/>
  <c r="X23" i="2"/>
  <c r="Q23" i="2"/>
  <c r="P23" i="2"/>
  <c r="O23" i="2"/>
  <c r="N23" i="2"/>
  <c r="M23" i="2"/>
  <c r="L23" i="2"/>
  <c r="J23" i="2"/>
  <c r="I23" i="2"/>
  <c r="H23" i="2"/>
  <c r="G23" i="2"/>
  <c r="B23" i="2" s="1"/>
  <c r="F23" i="2"/>
  <c r="E23" i="2"/>
  <c r="C23" i="2"/>
  <c r="AG22" i="2"/>
  <c r="AF22" i="2"/>
  <c r="AE22" i="2"/>
  <c r="AD22" i="2"/>
  <c r="AC22" i="2"/>
  <c r="AB22" i="2"/>
  <c r="AA22" i="2"/>
  <c r="Z22" i="2"/>
  <c r="Y22" i="2"/>
  <c r="X22" i="2"/>
  <c r="Q22" i="2"/>
  <c r="P22" i="2"/>
  <c r="O22" i="2"/>
  <c r="N22" i="2"/>
  <c r="M22" i="2"/>
  <c r="L22" i="2"/>
  <c r="J22" i="2"/>
  <c r="I22" i="2"/>
  <c r="H22" i="2"/>
  <c r="G22" i="2"/>
  <c r="B22" i="2" s="1"/>
  <c r="F22" i="2"/>
  <c r="E22" i="2"/>
  <c r="C22" i="2"/>
  <c r="AG21" i="2"/>
  <c r="AF21" i="2"/>
  <c r="AE21" i="2"/>
  <c r="AD21" i="2"/>
  <c r="AC21" i="2"/>
  <c r="AB21" i="2"/>
  <c r="AA21" i="2"/>
  <c r="Z21" i="2"/>
  <c r="Y21" i="2"/>
  <c r="X21" i="2"/>
  <c r="Q21" i="2"/>
  <c r="P21" i="2"/>
  <c r="O21" i="2"/>
  <c r="N21" i="2"/>
  <c r="M21" i="2"/>
  <c r="L21" i="2"/>
  <c r="J21" i="2"/>
  <c r="I21" i="2"/>
  <c r="H21" i="2"/>
  <c r="G21" i="2"/>
  <c r="B21" i="2" s="1"/>
  <c r="F21" i="2"/>
  <c r="E21" i="2"/>
  <c r="C21" i="2"/>
  <c r="AG20" i="2"/>
  <c r="AF20" i="2"/>
  <c r="AE20" i="2"/>
  <c r="AD20" i="2"/>
  <c r="AC20" i="2"/>
  <c r="AB20" i="2"/>
  <c r="AA20" i="2"/>
  <c r="Z20" i="2"/>
  <c r="Y20" i="2"/>
  <c r="X20" i="2"/>
  <c r="Q20" i="2"/>
  <c r="P20" i="2"/>
  <c r="O20" i="2"/>
  <c r="N20" i="2"/>
  <c r="M20" i="2"/>
  <c r="L20" i="2"/>
  <c r="J20" i="2"/>
  <c r="I20" i="2"/>
  <c r="H20" i="2"/>
  <c r="G20" i="2"/>
  <c r="B20" i="2" s="1"/>
  <c r="F20" i="2"/>
  <c r="E20" i="2"/>
  <c r="C20" i="2"/>
  <c r="AG19" i="2"/>
  <c r="AF19" i="2"/>
  <c r="AE19" i="2"/>
  <c r="AD19" i="2"/>
  <c r="AC19" i="2"/>
  <c r="AB19" i="2"/>
  <c r="AA19" i="2"/>
  <c r="Z19" i="2"/>
  <c r="Y19" i="2"/>
  <c r="X19" i="2"/>
  <c r="Q19" i="2"/>
  <c r="P19" i="2"/>
  <c r="O19" i="2"/>
  <c r="N19" i="2"/>
  <c r="M19" i="2"/>
  <c r="L19" i="2"/>
  <c r="J19" i="2"/>
  <c r="I19" i="2"/>
  <c r="H19" i="2"/>
  <c r="G19" i="2"/>
  <c r="B19" i="2" s="1"/>
  <c r="F19" i="2"/>
  <c r="E19" i="2"/>
  <c r="C19" i="2"/>
  <c r="AG18" i="2"/>
  <c r="AF18" i="2"/>
  <c r="AE18" i="2"/>
  <c r="AD18" i="2"/>
  <c r="AC18" i="2"/>
  <c r="AB18" i="2"/>
  <c r="AA18" i="2"/>
  <c r="Z18" i="2"/>
  <c r="Y18" i="2"/>
  <c r="X18" i="2"/>
  <c r="Q18" i="2"/>
  <c r="P18" i="2"/>
  <c r="O18" i="2"/>
  <c r="N18" i="2"/>
  <c r="M18" i="2"/>
  <c r="L18" i="2"/>
  <c r="J18" i="2"/>
  <c r="I18" i="2"/>
  <c r="H18" i="2"/>
  <c r="G18" i="2"/>
  <c r="B18" i="2" s="1"/>
  <c r="F18" i="2"/>
  <c r="E18" i="2"/>
  <c r="C18" i="2"/>
  <c r="AG17" i="2"/>
  <c r="AF17" i="2"/>
  <c r="AE17" i="2"/>
  <c r="AD17" i="2"/>
  <c r="AC17" i="2"/>
  <c r="AB17" i="2"/>
  <c r="AA17" i="2"/>
  <c r="Z17" i="2"/>
  <c r="Y17" i="2"/>
  <c r="X17" i="2"/>
  <c r="Q17" i="2"/>
  <c r="P17" i="2"/>
  <c r="O17" i="2"/>
  <c r="N17" i="2"/>
  <c r="M17" i="2"/>
  <c r="L17" i="2"/>
  <c r="J17" i="2"/>
  <c r="I17" i="2"/>
  <c r="H17" i="2"/>
  <c r="G17" i="2"/>
  <c r="B17" i="2" s="1"/>
  <c r="F17" i="2"/>
  <c r="E17" i="2"/>
  <c r="C17" i="2"/>
  <c r="AG16" i="2"/>
  <c r="AF16" i="2"/>
  <c r="AE16" i="2"/>
  <c r="AD16" i="2"/>
  <c r="AC16" i="2"/>
  <c r="AB16" i="2"/>
  <c r="AA16" i="2"/>
  <c r="Z16" i="2"/>
  <c r="Y16" i="2"/>
  <c r="X16" i="2"/>
  <c r="Q16" i="2"/>
  <c r="P16" i="2"/>
  <c r="O16" i="2"/>
  <c r="N16" i="2"/>
  <c r="M16" i="2"/>
  <c r="L16" i="2"/>
  <c r="J16" i="2"/>
  <c r="I16" i="2"/>
  <c r="H16" i="2"/>
  <c r="G16" i="2"/>
  <c r="B16" i="2" s="1"/>
  <c r="F16" i="2"/>
  <c r="E16" i="2"/>
  <c r="C16" i="2"/>
  <c r="AG15" i="2"/>
  <c r="AF15" i="2"/>
  <c r="AE15" i="2"/>
  <c r="AD15" i="2"/>
  <c r="AC15" i="2"/>
  <c r="AB15" i="2"/>
  <c r="AA15" i="2"/>
  <c r="Z15" i="2"/>
  <c r="Y15" i="2"/>
  <c r="X15" i="2"/>
  <c r="Q15" i="2"/>
  <c r="P15" i="2"/>
  <c r="O15" i="2"/>
  <c r="N15" i="2"/>
  <c r="M15" i="2"/>
  <c r="L15" i="2"/>
  <c r="J15" i="2"/>
  <c r="I15" i="2"/>
  <c r="H15" i="2"/>
  <c r="G15" i="2"/>
  <c r="B15" i="2" s="1"/>
  <c r="F15" i="2"/>
  <c r="E15" i="2"/>
  <c r="C15" i="2"/>
  <c r="AG14" i="2"/>
  <c r="AF14" i="2"/>
  <c r="AE14" i="2"/>
  <c r="AD14" i="2"/>
  <c r="AC14" i="2"/>
  <c r="AB14" i="2"/>
  <c r="AA14" i="2"/>
  <c r="Z14" i="2"/>
  <c r="Y14" i="2"/>
  <c r="X14" i="2"/>
  <c r="Q14" i="2"/>
  <c r="P14" i="2"/>
  <c r="O14" i="2"/>
  <c r="N14" i="2"/>
  <c r="M14" i="2"/>
  <c r="L14" i="2"/>
  <c r="J14" i="2"/>
  <c r="I14" i="2"/>
  <c r="H14" i="2"/>
  <c r="G14" i="2"/>
  <c r="B14" i="2" s="1"/>
  <c r="F14" i="2"/>
  <c r="E14" i="2"/>
  <c r="C14" i="2"/>
  <c r="AG13" i="2"/>
  <c r="AF13" i="2"/>
  <c r="AE13" i="2"/>
  <c r="AD13" i="2"/>
  <c r="AC13" i="2"/>
  <c r="AB13" i="2"/>
  <c r="AA13" i="2"/>
  <c r="Z13" i="2"/>
  <c r="Y13" i="2"/>
  <c r="X13" i="2"/>
  <c r="Q13" i="2"/>
  <c r="P13" i="2"/>
  <c r="O13" i="2"/>
  <c r="N13" i="2"/>
  <c r="M13" i="2"/>
  <c r="L13" i="2"/>
  <c r="J13" i="2"/>
  <c r="I13" i="2"/>
  <c r="H13" i="2"/>
  <c r="G13" i="2"/>
  <c r="B13" i="2" s="1"/>
  <c r="F13" i="2"/>
  <c r="E13" i="2"/>
  <c r="C13" i="2"/>
  <c r="AG12" i="2"/>
  <c r="AF12" i="2"/>
  <c r="AE12" i="2"/>
  <c r="AD12" i="2"/>
  <c r="AC12" i="2"/>
  <c r="AB12" i="2"/>
  <c r="AA12" i="2"/>
  <c r="Z12" i="2"/>
  <c r="Y12" i="2"/>
  <c r="X12" i="2"/>
  <c r="Q12" i="2"/>
  <c r="P12" i="2"/>
  <c r="O12" i="2"/>
  <c r="N12" i="2"/>
  <c r="M12" i="2"/>
  <c r="L12" i="2"/>
  <c r="J12" i="2"/>
  <c r="I12" i="2"/>
  <c r="H12" i="2"/>
  <c r="G12" i="2"/>
  <c r="B12" i="2" s="1"/>
  <c r="F12" i="2"/>
  <c r="E12" i="2"/>
  <c r="C12" i="2"/>
  <c r="AG11" i="2"/>
  <c r="AF11" i="2"/>
  <c r="AE11" i="2"/>
  <c r="AD11" i="2"/>
  <c r="AC11" i="2"/>
  <c r="AB11" i="2"/>
  <c r="AA11" i="2"/>
  <c r="Z11" i="2"/>
  <c r="Y11" i="2"/>
  <c r="X11" i="2"/>
  <c r="Q11" i="2"/>
  <c r="P11" i="2"/>
  <c r="O11" i="2"/>
  <c r="N11" i="2"/>
  <c r="M11" i="2"/>
  <c r="L11" i="2"/>
  <c r="J11" i="2"/>
  <c r="I11" i="2"/>
  <c r="H11" i="2"/>
  <c r="G11" i="2"/>
  <c r="B11" i="2" s="1"/>
  <c r="F11" i="2"/>
  <c r="E11" i="2"/>
  <c r="C11" i="2"/>
  <c r="AG10" i="2"/>
  <c r="AF10" i="2"/>
  <c r="AE10" i="2"/>
  <c r="AD10" i="2"/>
  <c r="AC10" i="2"/>
  <c r="AB10" i="2"/>
  <c r="AA10" i="2"/>
  <c r="Z10" i="2"/>
  <c r="Y10" i="2"/>
  <c r="X10" i="2"/>
  <c r="Q10" i="2"/>
  <c r="P10" i="2"/>
  <c r="O10" i="2"/>
  <c r="N10" i="2"/>
  <c r="M10" i="2"/>
  <c r="L10" i="2"/>
  <c r="J10" i="2"/>
  <c r="I10" i="2"/>
  <c r="H10" i="2"/>
  <c r="G10" i="2"/>
  <c r="B10" i="2" s="1"/>
  <c r="F10" i="2"/>
  <c r="E10" i="2"/>
  <c r="C10" i="2"/>
  <c r="AG9" i="2"/>
  <c r="AF9" i="2"/>
  <c r="AE9" i="2"/>
  <c r="AD9" i="2"/>
  <c r="AC9" i="2"/>
  <c r="AB9" i="2"/>
  <c r="AA9" i="2"/>
  <c r="Z9" i="2"/>
  <c r="Y9" i="2"/>
  <c r="X9" i="2"/>
  <c r="Q9" i="2"/>
  <c r="P9" i="2"/>
  <c r="O9" i="2"/>
  <c r="N9" i="2"/>
  <c r="M9" i="2"/>
  <c r="L9" i="2"/>
  <c r="J9" i="2"/>
  <c r="I9" i="2"/>
  <c r="H9" i="2"/>
  <c r="G9" i="2"/>
  <c r="B9" i="2" s="1"/>
  <c r="F9" i="2"/>
  <c r="E9" i="2"/>
  <c r="C9" i="2"/>
  <c r="AG8" i="2"/>
  <c r="AF8" i="2"/>
  <c r="AE8" i="2"/>
  <c r="AD8" i="2"/>
  <c r="AC8" i="2"/>
  <c r="AB8" i="2"/>
  <c r="AA8" i="2"/>
  <c r="Z8" i="2"/>
  <c r="Y8" i="2"/>
  <c r="X8" i="2"/>
  <c r="Q8" i="2"/>
  <c r="P8" i="2"/>
  <c r="O8" i="2"/>
  <c r="N8" i="2"/>
  <c r="M8" i="2"/>
  <c r="L8" i="2"/>
  <c r="J8" i="2"/>
  <c r="I8" i="2"/>
  <c r="H8" i="2"/>
  <c r="G8" i="2"/>
  <c r="B8" i="2" s="1"/>
  <c r="F8" i="2"/>
  <c r="E8" i="2"/>
  <c r="C8" i="2"/>
  <c r="AG7" i="2"/>
  <c r="AF7" i="2"/>
  <c r="AE7" i="2"/>
  <c r="AD7" i="2"/>
  <c r="AC7" i="2"/>
  <c r="AB7" i="2"/>
  <c r="AA7" i="2"/>
  <c r="Z7" i="2"/>
  <c r="Y7" i="2"/>
  <c r="X7" i="2"/>
  <c r="Q7" i="2"/>
  <c r="P7" i="2"/>
  <c r="O7" i="2"/>
  <c r="N7" i="2"/>
  <c r="M7" i="2"/>
  <c r="L7" i="2"/>
  <c r="J7" i="2"/>
  <c r="I7" i="2"/>
  <c r="H7" i="2"/>
  <c r="G7" i="2"/>
  <c r="B7" i="2" s="1"/>
  <c r="F7" i="2"/>
  <c r="E7" i="2"/>
  <c r="C7" i="2"/>
  <c r="AG6" i="2"/>
  <c r="AF6" i="2"/>
  <c r="AE6" i="2"/>
  <c r="AD6" i="2"/>
  <c r="AC6" i="2"/>
  <c r="AB6" i="2"/>
  <c r="AA6" i="2"/>
  <c r="Z6" i="2"/>
  <c r="Y6" i="2"/>
  <c r="X6" i="2"/>
  <c r="Q6" i="2"/>
  <c r="P6" i="2"/>
  <c r="O6" i="2"/>
  <c r="N6" i="2"/>
  <c r="M6" i="2"/>
  <c r="L6" i="2"/>
  <c r="J6" i="2"/>
  <c r="I6" i="2"/>
  <c r="H6" i="2"/>
  <c r="G6" i="2"/>
  <c r="B6" i="2" s="1"/>
  <c r="F6" i="2"/>
  <c r="E6" i="2"/>
  <c r="C6" i="2"/>
  <c r="AG5" i="2"/>
  <c r="AF5" i="2"/>
  <c r="AE5" i="2"/>
  <c r="AD5" i="2"/>
  <c r="AC5" i="2"/>
  <c r="AB5" i="2"/>
  <c r="AA5" i="2"/>
  <c r="Z5" i="2"/>
  <c r="Y5" i="2"/>
  <c r="X5" i="2"/>
  <c r="Q5" i="2"/>
  <c r="P5" i="2"/>
  <c r="O5" i="2"/>
  <c r="N5" i="2"/>
  <c r="M5" i="2"/>
  <c r="L5" i="2"/>
  <c r="J5" i="2"/>
  <c r="I5" i="2"/>
  <c r="H5" i="2"/>
  <c r="G5" i="2"/>
  <c r="B5" i="2" s="1"/>
  <c r="F5" i="2"/>
  <c r="E5" i="2"/>
  <c r="C5" i="2"/>
  <c r="AG4" i="2"/>
  <c r="AF4" i="2"/>
  <c r="AE4" i="2"/>
  <c r="AD4" i="2"/>
  <c r="AC4" i="2"/>
  <c r="AB4" i="2"/>
  <c r="AA4" i="2"/>
  <c r="Z4" i="2"/>
  <c r="Y4" i="2"/>
  <c r="X4" i="2"/>
  <c r="Q4" i="2"/>
  <c r="P4" i="2"/>
  <c r="O4" i="2"/>
  <c r="N4" i="2"/>
  <c r="M4" i="2"/>
  <c r="L4" i="2"/>
  <c r="J4" i="2"/>
  <c r="I4" i="2"/>
  <c r="H4" i="2"/>
  <c r="G4" i="2"/>
  <c r="B4" i="2" s="1"/>
  <c r="F4" i="2"/>
  <c r="E4" i="2"/>
  <c r="C4" i="2"/>
  <c r="AG3" i="2"/>
  <c r="AF3" i="2"/>
  <c r="AE3" i="2"/>
  <c r="AD3" i="2"/>
  <c r="AC3" i="2"/>
  <c r="AB3" i="2"/>
  <c r="AA3" i="2"/>
  <c r="Z3" i="2"/>
  <c r="Y3" i="2"/>
  <c r="X3" i="2"/>
  <c r="Q3" i="2"/>
  <c r="P3" i="2"/>
  <c r="O3" i="2"/>
  <c r="N3" i="2"/>
  <c r="M3" i="2"/>
  <c r="L3" i="2"/>
  <c r="J3" i="2"/>
  <c r="I3" i="2"/>
  <c r="H3" i="2"/>
  <c r="G3" i="2"/>
  <c r="B3" i="2" s="1"/>
  <c r="F3" i="2"/>
  <c r="E3" i="2"/>
  <c r="C3" i="2"/>
  <c r="AG2" i="2"/>
  <c r="AF2" i="2"/>
  <c r="AE2" i="2"/>
  <c r="AD2" i="2"/>
  <c r="AC2" i="2"/>
  <c r="AB2" i="2"/>
  <c r="AA2" i="2"/>
  <c r="Z2" i="2"/>
  <c r="Y2" i="2"/>
  <c r="X2" i="2"/>
  <c r="Q2" i="2"/>
  <c r="P2" i="2"/>
  <c r="O2" i="2"/>
  <c r="N2" i="2"/>
  <c r="M2" i="2"/>
  <c r="L2" i="2"/>
  <c r="J2" i="2"/>
  <c r="I2" i="2"/>
  <c r="H2" i="2"/>
  <c r="G2" i="2"/>
  <c r="B2" i="2" s="1"/>
  <c r="F2" i="2"/>
  <c r="E2" i="2"/>
  <c r="C2" i="2"/>
  <c r="K92" i="2" l="1"/>
  <c r="D77" i="2"/>
  <c r="D2" i="2"/>
  <c r="K33" i="2"/>
  <c r="K58" i="2"/>
  <c r="K65" i="2"/>
  <c r="K81" i="2"/>
  <c r="K13" i="2"/>
  <c r="K18" i="2"/>
  <c r="K9" i="2"/>
  <c r="K7" i="2"/>
  <c r="D97" i="2"/>
  <c r="D8" i="2"/>
  <c r="D47" i="2"/>
  <c r="D63" i="2"/>
  <c r="D95" i="2"/>
  <c r="D10" i="2"/>
  <c r="K26" i="2"/>
  <c r="K15" i="2"/>
  <c r="K38" i="2"/>
  <c r="D18" i="2"/>
  <c r="K2" i="2"/>
  <c r="K84" i="2"/>
  <c r="D53" i="2"/>
  <c r="D69" i="2"/>
  <c r="D44" i="2"/>
  <c r="D60" i="2"/>
  <c r="K39" i="2"/>
  <c r="K46" i="2"/>
  <c r="D51" i="2"/>
  <c r="D67" i="2"/>
  <c r="D15" i="2"/>
  <c r="D31" i="2"/>
  <c r="K4" i="2"/>
  <c r="D34" i="2"/>
  <c r="D91" i="2"/>
  <c r="D16" i="2"/>
  <c r="D82" i="2"/>
  <c r="K93" i="2"/>
  <c r="K5" i="2"/>
  <c r="D14" i="2"/>
  <c r="K34" i="2"/>
  <c r="D39" i="2"/>
  <c r="D48" i="2"/>
  <c r="D64" i="2"/>
  <c r="D96" i="2"/>
  <c r="K82" i="2"/>
  <c r="D3" i="2"/>
  <c r="K3" i="2"/>
  <c r="K41" i="2"/>
  <c r="D78" i="2"/>
  <c r="D94" i="2"/>
  <c r="K30" i="2"/>
  <c r="K64" i="2"/>
  <c r="K80" i="2"/>
  <c r="D90" i="2"/>
  <c r="D32" i="2"/>
  <c r="D52" i="2"/>
  <c r="D68" i="2"/>
  <c r="D23" i="2"/>
  <c r="D43" i="2"/>
  <c r="K54" i="2"/>
  <c r="K97" i="2"/>
  <c r="D30" i="2"/>
  <c r="D41" i="2"/>
  <c r="D50" i="2"/>
  <c r="D66" i="2"/>
  <c r="K79" i="2"/>
  <c r="D93" i="2"/>
  <c r="K75" i="2"/>
  <c r="D37" i="2"/>
  <c r="D55" i="2"/>
  <c r="D71" i="2"/>
  <c r="K21" i="2"/>
  <c r="D26" i="2"/>
  <c r="D46" i="2"/>
  <c r="D80" i="2"/>
  <c r="D89" i="2"/>
  <c r="K98" i="2"/>
  <c r="K19" i="2"/>
  <c r="D22" i="2"/>
  <c r="D42" i="2"/>
  <c r="D5" i="2"/>
  <c r="D29" i="2"/>
  <c r="D40" i="2"/>
  <c r="D49" i="2"/>
  <c r="D92" i="2"/>
  <c r="K31" i="2"/>
  <c r="D38" i="2"/>
  <c r="D56" i="2"/>
  <c r="D72" i="2"/>
  <c r="K94" i="2"/>
  <c r="K42" i="2"/>
  <c r="D87" i="2"/>
  <c r="K20" i="2"/>
  <c r="D25" i="2"/>
  <c r="D58" i="2"/>
  <c r="D74" i="2"/>
  <c r="K78" i="2"/>
  <c r="K89" i="2"/>
  <c r="K96" i="2"/>
  <c r="D101" i="2"/>
  <c r="D36" i="2"/>
  <c r="K60" i="2"/>
  <c r="D79" i="2"/>
  <c r="D83" i="2"/>
  <c r="K25" i="2"/>
  <c r="K74" i="2"/>
  <c r="K85" i="2"/>
  <c r="D21" i="2"/>
  <c r="K8" i="2"/>
  <c r="K10" i="2"/>
  <c r="K23" i="2"/>
  <c r="D28" i="2"/>
  <c r="D45" i="2"/>
  <c r="K49" i="2"/>
  <c r="K56" i="2"/>
  <c r="D61" i="2"/>
  <c r="K72" i="2"/>
  <c r="D88" i="2"/>
  <c r="K47" i="2"/>
  <c r="D59" i="2"/>
  <c r="D75" i="2"/>
  <c r="K90" i="2"/>
  <c r="D11" i="2"/>
  <c r="K17" i="2"/>
  <c r="D24" i="2"/>
  <c r="D33" i="2"/>
  <c r="K52" i="2"/>
  <c r="K68" i="2"/>
  <c r="K77" i="2"/>
  <c r="K95" i="2"/>
  <c r="K86" i="2"/>
  <c r="K24" i="2"/>
  <c r="K50" i="2"/>
  <c r="K57" i="2"/>
  <c r="K66" i="2"/>
  <c r="K73" i="2"/>
  <c r="D85" i="2"/>
  <c r="K99" i="2"/>
  <c r="D7" i="2"/>
  <c r="D13" i="2"/>
  <c r="D17" i="2"/>
  <c r="D27" i="2"/>
  <c r="D35" i="2"/>
  <c r="K45" i="2"/>
  <c r="K53" i="2"/>
  <c r="K55" i="2"/>
  <c r="K61" i="2"/>
  <c r="K63" i="2"/>
  <c r="K69" i="2"/>
  <c r="K71" i="2"/>
  <c r="K83" i="2"/>
  <c r="K87" i="2"/>
  <c r="D9" i="2"/>
  <c r="D19" i="2"/>
  <c r="K29" i="2"/>
  <c r="K37" i="2"/>
  <c r="K51" i="2"/>
  <c r="K59" i="2"/>
  <c r="K67" i="2"/>
  <c r="K91" i="2"/>
  <c r="D100" i="2"/>
  <c r="K43" i="2"/>
  <c r="D98" i="2"/>
  <c r="K27" i="2"/>
  <c r="K35" i="2"/>
  <c r="D54" i="2"/>
  <c r="D62" i="2"/>
  <c r="D70" i="2"/>
  <c r="D76" i="2"/>
  <c r="D84" i="2"/>
  <c r="D86" i="2"/>
  <c r="K100" i="2"/>
  <c r="K62" i="2"/>
  <c r="K70" i="2"/>
  <c r="K76" i="2"/>
  <c r="D20" i="2"/>
  <c r="K11" i="2"/>
  <c r="D6" i="2"/>
  <c r="D12" i="2"/>
  <c r="K22" i="2"/>
  <c r="K44" i="2"/>
  <c r="K48" i="2"/>
  <c r="K88" i="2"/>
  <c r="K14" i="2"/>
  <c r="K28" i="2"/>
  <c r="K32" i="2"/>
  <c r="K36" i="2"/>
  <c r="K40" i="2"/>
  <c r="D4" i="2"/>
  <c r="D99" i="2"/>
  <c r="K6" i="2"/>
  <c r="K12" i="2"/>
  <c r="K16" i="2"/>
  <c r="D57" i="2"/>
  <c r="D65" i="2"/>
  <c r="D73" i="2"/>
  <c r="D81" i="2"/>
  <c r="K101" i="2"/>
</calcChain>
</file>

<file path=xl/sharedStrings.xml><?xml version="1.0" encoding="utf-8"?>
<sst xmlns="http://schemas.openxmlformats.org/spreadsheetml/2006/main" count="191" uniqueCount="105">
  <si>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</si>
  <si>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</si>
  <si>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</si>
  <si>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</si>
  <si>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</si>
  <si>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</si>
  <si>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</si>
  <si>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</si>
  <si>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</si>
  <si>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</si>
  <si>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</si>
  <si>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</si>
  <si>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</si>
  <si>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</si>
  <si>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</si>
  <si>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</si>
  <si>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</si>
  <si>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</si>
  <si>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</si>
  <si>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</si>
  <si>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</si>
  <si>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</si>
  <si>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</si>
  <si>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</si>
  <si>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</si>
  <si>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</si>
  <si>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</si>
  <si>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</si>
  <si>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</si>
  <si>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</si>
  <si>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</si>
  <si>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</si>
  <si>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</si>
  <si>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</si>
  <si>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</si>
  <si>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</si>
  <si>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</si>
  <si>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</si>
  <si>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</si>
  <si>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</si>
  <si>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</si>
  <si>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</si>
  <si>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</si>
  <si>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</si>
  <si>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</si>
  <si>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</si>
  <si>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</si>
  <si>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</si>
  <si>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</si>
  <si>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</si>
  <si>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</si>
  <si>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</si>
  <si>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</si>
  <si>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</si>
  <si>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D</t>
  </si>
  <si>
    <t>Kickoff</t>
  </si>
  <si>
    <t>Tigres</t>
  </si>
  <si>
    <t>Sim</t>
  </si>
  <si>
    <t>Corrida</t>
  </si>
  <si>
    <t>Passe</t>
  </si>
  <si>
    <t>Punt</t>
  </si>
  <si>
    <t>A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</si>
  <si>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</si>
  <si>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</si>
  <si>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</si>
  <si>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</si>
  <si>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</si>
  <si>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</si>
  <si>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</si>
  <si>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</si>
  <si>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</si>
  <si>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</si>
  <si>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</si>
  <si>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</si>
  <si>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</si>
  <si>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</si>
  <si>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</si>
  <si>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</si>
  <si>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</si>
  <si>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</si>
  <si>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</si>
  <si>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</si>
  <si>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</si>
  <si>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</si>
  <si>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</si>
  <si>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</si>
  <si>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</si>
  <si>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</si>
  <si>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</si>
  <si>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</si>
  <si>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</si>
  <si>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</si>
  <si>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</si>
  <si>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América</t>
  </si>
  <si>
    <t>Casa</t>
  </si>
  <si>
    <t>Mineiro</t>
  </si>
  <si>
    <t>America</t>
  </si>
  <si>
    <t>Formação ilegal</t>
  </si>
  <si>
    <t>Offside</t>
  </si>
  <si>
    <t>Holding</t>
  </si>
  <si>
    <t>ID</t>
  </si>
  <si>
    <t>Safety</t>
  </si>
  <si>
    <t>#Safety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</si>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</sst>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9" borderId="6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topLeftCell="S1" workbookViewId="0">
      <selection activeCell="AF1" sqref="AF1:AF1048576"/>
    </sheetView>
  </sheetViews>
  <sheetFormatPr defaultColWidth="12.5703125" defaultRowHeight="15" customHeight="1" x14ac:dyDescent="0.2"/>
  <cols>
    <col min="1" max="1" width="7.855468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29" t="s">
        <v>53</v>
      </c>
      <c r="BC1" s="38" t="s">
        <v>101</v>
      </c>
      <c r="BD1" s="38" t="s">
        <v>102</v>
      </c>
    </row>
    <row r="2" spans="1:56" ht="15.75" customHeight="1" x14ac:dyDescent="0.2">
      <c r="A2" s="30" t="s">
        <v>96</v>
      </c>
      <c r="B2" s="31"/>
      <c r="C2" s="31"/>
      <c r="D2" s="31">
        <v>1</v>
      </c>
      <c r="E2" s="31"/>
      <c r="F2" s="31"/>
      <c r="G2" s="31">
        <v>35</v>
      </c>
      <c r="H2" s="31" t="s">
        <v>54</v>
      </c>
      <c r="I2" s="32"/>
      <c r="J2" s="32"/>
      <c r="K2" s="32"/>
      <c r="L2" s="32"/>
      <c r="M2" s="33"/>
      <c r="N2" s="33" t="str">
        <f>IF(E2=3,"Sim","")</f>
        <v/>
      </c>
      <c r="O2" s="33"/>
      <c r="P2" s="33"/>
      <c r="Q2" s="33"/>
      <c r="R2" s="34" t="s">
        <v>55</v>
      </c>
      <c r="S2" s="34"/>
      <c r="T2" s="34"/>
      <c r="U2" s="34">
        <v>30</v>
      </c>
      <c r="V2" s="34"/>
      <c r="W2" s="34"/>
      <c r="X2" s="34"/>
      <c r="Y2" s="34"/>
      <c r="Z2" s="34"/>
      <c r="AA2" s="34"/>
      <c r="AB2" s="34"/>
      <c r="AC2" s="35"/>
      <c r="AD2" s="35"/>
      <c r="AE2" s="35"/>
      <c r="AF2" s="35"/>
      <c r="AG2" s="35"/>
      <c r="AH2" s="35"/>
      <c r="AI2" s="35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9"/>
      <c r="BD2" s="39"/>
    </row>
    <row r="3" spans="1:56" ht="15.75" customHeight="1" x14ac:dyDescent="0.2">
      <c r="A3" s="30" t="s">
        <v>56</v>
      </c>
      <c r="B3" s="31">
        <v>1</v>
      </c>
      <c r="C3" s="31">
        <v>1</v>
      </c>
      <c r="D3" s="31">
        <v>1</v>
      </c>
      <c r="E3" s="31">
        <v>1</v>
      </c>
      <c r="F3" s="31">
        <v>10</v>
      </c>
      <c r="G3" s="31">
        <v>35</v>
      </c>
      <c r="H3" s="31" t="s">
        <v>54</v>
      </c>
      <c r="I3" s="32"/>
      <c r="J3" s="32"/>
      <c r="K3" s="32"/>
      <c r="L3" s="32"/>
      <c r="M3" s="33"/>
      <c r="N3" s="33" t="str">
        <f t="shared" ref="N3:N44" si="0">IF(E3=3,"Sim","")</f>
        <v/>
      </c>
      <c r="O3" s="33"/>
      <c r="P3" s="33"/>
      <c r="Q3" s="33"/>
      <c r="R3" s="34" t="s">
        <v>58</v>
      </c>
      <c r="S3" s="34">
        <v>11</v>
      </c>
      <c r="T3" s="34">
        <v>32</v>
      </c>
      <c r="U3" s="34">
        <v>-5</v>
      </c>
      <c r="V3" s="34"/>
      <c r="W3" s="34"/>
      <c r="X3" s="34"/>
      <c r="Y3" s="34"/>
      <c r="Z3" s="34"/>
      <c r="AA3" s="34"/>
      <c r="AB3" s="34"/>
      <c r="AC3" s="35"/>
      <c r="AD3" s="35"/>
      <c r="AE3" s="35"/>
      <c r="AF3" s="35"/>
      <c r="AG3" s="35"/>
      <c r="AH3" s="35"/>
      <c r="AI3" s="35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9"/>
      <c r="BD3" s="39"/>
    </row>
    <row r="4" spans="1:56" ht="15.75" customHeight="1" x14ac:dyDescent="0.2">
      <c r="A4" s="30" t="s">
        <v>56</v>
      </c>
      <c r="B4" s="31">
        <v>1</v>
      </c>
      <c r="C4" s="31">
        <v>2</v>
      </c>
      <c r="D4" s="31">
        <v>1</v>
      </c>
      <c r="E4" s="31">
        <v>2</v>
      </c>
      <c r="F4" s="31">
        <v>15</v>
      </c>
      <c r="G4" s="31">
        <v>30</v>
      </c>
      <c r="H4" s="31" t="s">
        <v>54</v>
      </c>
      <c r="I4" s="32"/>
      <c r="J4" s="32"/>
      <c r="K4" s="32"/>
      <c r="L4" s="32"/>
      <c r="M4" s="33"/>
      <c r="N4" s="33" t="str">
        <f t="shared" si="0"/>
        <v/>
      </c>
      <c r="O4" s="33"/>
      <c r="P4" s="33"/>
      <c r="Q4" s="33"/>
      <c r="R4" s="34" t="s">
        <v>58</v>
      </c>
      <c r="S4" s="34">
        <v>11</v>
      </c>
      <c r="T4" s="34">
        <v>11</v>
      </c>
      <c r="U4" s="34">
        <v>7</v>
      </c>
      <c r="V4" s="34"/>
      <c r="W4" s="34"/>
      <c r="X4" s="34"/>
      <c r="Y4" s="34"/>
      <c r="Z4" s="34"/>
      <c r="AA4" s="34"/>
      <c r="AB4" s="34"/>
      <c r="AC4" s="35"/>
      <c r="AD4" s="35"/>
      <c r="AE4" s="35"/>
      <c r="AF4" s="35"/>
      <c r="AG4" s="35"/>
      <c r="AH4" s="35"/>
      <c r="AI4" s="35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9"/>
      <c r="BD4" s="39"/>
    </row>
    <row r="5" spans="1:56" ht="15.75" customHeight="1" x14ac:dyDescent="0.2">
      <c r="A5" s="30" t="s">
        <v>56</v>
      </c>
      <c r="B5" s="31">
        <v>1</v>
      </c>
      <c r="C5" s="31">
        <v>3</v>
      </c>
      <c r="D5" s="31">
        <v>1</v>
      </c>
      <c r="E5" s="31">
        <v>3</v>
      </c>
      <c r="F5" s="31">
        <v>8</v>
      </c>
      <c r="G5" s="31">
        <v>37</v>
      </c>
      <c r="H5" s="31" t="s">
        <v>54</v>
      </c>
      <c r="I5" s="32"/>
      <c r="J5" s="32"/>
      <c r="K5" s="32"/>
      <c r="L5" s="32"/>
      <c r="M5" s="33" t="s">
        <v>57</v>
      </c>
      <c r="N5" s="33" t="str">
        <f t="shared" si="0"/>
        <v>Sim</v>
      </c>
      <c r="O5" s="33"/>
      <c r="P5" s="33"/>
      <c r="Q5" s="33"/>
      <c r="R5" s="34" t="s">
        <v>58</v>
      </c>
      <c r="S5" s="34">
        <v>11</v>
      </c>
      <c r="T5" s="34">
        <v>11</v>
      </c>
      <c r="U5" s="34">
        <v>9</v>
      </c>
      <c r="V5" s="34"/>
      <c r="W5" s="34"/>
      <c r="X5" s="34"/>
      <c r="Y5" s="34"/>
      <c r="Z5" s="34"/>
      <c r="AA5" s="34"/>
      <c r="AB5" s="34"/>
      <c r="AC5" s="35"/>
      <c r="AD5" s="35"/>
      <c r="AE5" s="35"/>
      <c r="AF5" s="35"/>
      <c r="AG5" s="35"/>
      <c r="AH5" s="35"/>
      <c r="AI5" s="35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9"/>
      <c r="BD5" s="39"/>
    </row>
    <row r="6" spans="1:56" ht="15.75" customHeight="1" x14ac:dyDescent="0.2">
      <c r="A6" s="30" t="s">
        <v>56</v>
      </c>
      <c r="B6" s="31">
        <v>1</v>
      </c>
      <c r="C6" s="31">
        <v>4</v>
      </c>
      <c r="D6" s="31">
        <v>1</v>
      </c>
      <c r="E6" s="31">
        <v>1</v>
      </c>
      <c r="F6" s="31">
        <v>10</v>
      </c>
      <c r="G6" s="31">
        <v>46</v>
      </c>
      <c r="H6" s="31" t="s">
        <v>54</v>
      </c>
      <c r="I6" s="32"/>
      <c r="J6" s="32"/>
      <c r="K6" s="32"/>
      <c r="L6" s="32"/>
      <c r="M6" s="33"/>
      <c r="N6" s="33" t="str">
        <f t="shared" si="0"/>
        <v/>
      </c>
      <c r="O6" s="33"/>
      <c r="P6" s="33"/>
      <c r="Q6" s="33"/>
      <c r="R6" s="34" t="s">
        <v>58</v>
      </c>
      <c r="S6" s="34">
        <v>11</v>
      </c>
      <c r="T6" s="34">
        <v>32</v>
      </c>
      <c r="U6" s="34">
        <v>9</v>
      </c>
      <c r="V6" s="34"/>
      <c r="W6" s="34"/>
      <c r="X6" s="34"/>
      <c r="Y6" s="34"/>
      <c r="Z6" s="34"/>
      <c r="AA6" s="34"/>
      <c r="AB6" s="34"/>
      <c r="AC6" s="35"/>
      <c r="AD6" s="35"/>
      <c r="AE6" s="35"/>
      <c r="AF6" s="35"/>
      <c r="AG6" s="35"/>
      <c r="AH6" s="35"/>
      <c r="AI6" s="35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9"/>
      <c r="BD6" s="39"/>
    </row>
    <row r="7" spans="1:56" ht="15.75" customHeight="1" x14ac:dyDescent="0.2">
      <c r="A7" s="30" t="s">
        <v>56</v>
      </c>
      <c r="B7" s="31">
        <v>1</v>
      </c>
      <c r="C7" s="31">
        <v>5</v>
      </c>
      <c r="D7" s="31">
        <v>1</v>
      </c>
      <c r="E7" s="31">
        <v>2</v>
      </c>
      <c r="F7" s="31">
        <v>1</v>
      </c>
      <c r="G7" s="31">
        <v>43</v>
      </c>
      <c r="H7" s="31" t="s">
        <v>61</v>
      </c>
      <c r="I7" s="32" t="s">
        <v>57</v>
      </c>
      <c r="J7" s="32" t="s">
        <v>97</v>
      </c>
      <c r="K7" s="32" t="s">
        <v>56</v>
      </c>
      <c r="L7" s="32">
        <v>5</v>
      </c>
      <c r="M7" s="33"/>
      <c r="N7" s="33" t="str">
        <f t="shared" si="0"/>
        <v/>
      </c>
      <c r="O7" s="33"/>
      <c r="P7" s="33"/>
      <c r="Q7" s="33"/>
      <c r="R7" s="34" t="s">
        <v>9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5"/>
      <c r="AD7" s="35"/>
      <c r="AE7" s="35"/>
      <c r="AF7" s="35"/>
      <c r="AG7" s="35"/>
      <c r="AH7" s="35"/>
      <c r="AI7" s="35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9"/>
      <c r="BD7" s="39"/>
    </row>
    <row r="8" spans="1:56" ht="15.75" customHeight="1" x14ac:dyDescent="0.2">
      <c r="A8" s="30" t="s">
        <v>56</v>
      </c>
      <c r="B8" s="31">
        <v>1</v>
      </c>
      <c r="C8" s="31">
        <v>6</v>
      </c>
      <c r="D8" s="31">
        <v>1</v>
      </c>
      <c r="E8" s="31">
        <v>2</v>
      </c>
      <c r="F8" s="31">
        <v>6</v>
      </c>
      <c r="G8" s="31">
        <v>48</v>
      </c>
      <c r="H8" s="31" t="s">
        <v>61</v>
      </c>
      <c r="I8" s="32"/>
      <c r="J8" s="32"/>
      <c r="K8" s="32"/>
      <c r="L8" s="32"/>
      <c r="M8" s="33"/>
      <c r="N8" s="33" t="str">
        <f t="shared" si="0"/>
        <v/>
      </c>
      <c r="O8" s="33"/>
      <c r="P8" s="33"/>
      <c r="Q8" s="33"/>
      <c r="R8" s="34" t="s">
        <v>59</v>
      </c>
      <c r="S8" s="34">
        <v>11</v>
      </c>
      <c r="T8" s="34">
        <v>32</v>
      </c>
      <c r="U8" s="34"/>
      <c r="V8" s="34"/>
      <c r="W8" s="34"/>
      <c r="X8" s="34" t="s">
        <v>57</v>
      </c>
      <c r="Y8" s="34"/>
      <c r="Z8" s="34"/>
      <c r="AA8" s="34"/>
      <c r="AB8" s="34"/>
      <c r="AC8" s="35"/>
      <c r="AD8" s="35"/>
      <c r="AE8" s="35"/>
      <c r="AF8" s="35"/>
      <c r="AG8" s="35"/>
      <c r="AH8" s="35"/>
      <c r="AI8" s="35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9"/>
      <c r="BD8" s="39"/>
    </row>
    <row r="9" spans="1:56" ht="15.75" customHeight="1" x14ac:dyDescent="0.2">
      <c r="A9" s="30" t="s">
        <v>56</v>
      </c>
      <c r="B9" s="31">
        <v>1</v>
      </c>
      <c r="C9" s="31">
        <v>7</v>
      </c>
      <c r="D9" s="31">
        <v>1</v>
      </c>
      <c r="E9" s="31">
        <v>3</v>
      </c>
      <c r="F9" s="31">
        <v>6</v>
      </c>
      <c r="G9" s="31">
        <v>48</v>
      </c>
      <c r="H9" s="31" t="s">
        <v>61</v>
      </c>
      <c r="I9" s="32"/>
      <c r="J9" s="32"/>
      <c r="K9" s="32"/>
      <c r="L9" s="32"/>
      <c r="M9" s="33"/>
      <c r="N9" s="33" t="str">
        <f t="shared" si="0"/>
        <v>Sim</v>
      </c>
      <c r="O9" s="33"/>
      <c r="P9" s="33"/>
      <c r="Q9" s="33"/>
      <c r="R9" s="34" t="s">
        <v>59</v>
      </c>
      <c r="S9" s="34">
        <v>11</v>
      </c>
      <c r="T9" s="34"/>
      <c r="U9" s="34"/>
      <c r="V9" s="34"/>
      <c r="W9" s="34"/>
      <c r="X9" s="34" t="s">
        <v>57</v>
      </c>
      <c r="Y9" s="34"/>
      <c r="Z9" s="34"/>
      <c r="AA9" s="34"/>
      <c r="AB9" s="34"/>
      <c r="AC9" s="35"/>
      <c r="AD9" s="35"/>
      <c r="AE9" s="35"/>
      <c r="AF9" s="35"/>
      <c r="AG9" s="35"/>
      <c r="AH9" s="35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9"/>
      <c r="BD9" s="39"/>
    </row>
    <row r="10" spans="1:56" ht="15.75" customHeight="1" x14ac:dyDescent="0.2">
      <c r="A10" s="30" t="s">
        <v>56</v>
      </c>
      <c r="B10" s="31">
        <v>1</v>
      </c>
      <c r="C10" s="31"/>
      <c r="D10" s="31">
        <v>1</v>
      </c>
      <c r="E10" s="31">
        <v>4</v>
      </c>
      <c r="F10" s="31">
        <v>6</v>
      </c>
      <c r="G10" s="31">
        <v>48</v>
      </c>
      <c r="H10" s="31" t="s">
        <v>61</v>
      </c>
      <c r="I10" s="32"/>
      <c r="J10" s="32"/>
      <c r="K10" s="32"/>
      <c r="L10" s="32"/>
      <c r="M10" s="33"/>
      <c r="N10" s="33" t="str">
        <f t="shared" si="0"/>
        <v/>
      </c>
      <c r="O10" s="33"/>
      <c r="P10" s="33"/>
      <c r="Q10" s="33"/>
      <c r="R10" s="34" t="s">
        <v>60</v>
      </c>
      <c r="S10" s="34"/>
      <c r="T10" s="34">
        <v>11</v>
      </c>
      <c r="U10" s="34">
        <v>27</v>
      </c>
      <c r="V10" s="34"/>
      <c r="W10" s="34"/>
      <c r="X10" s="34"/>
      <c r="Y10" s="34"/>
      <c r="Z10" s="34"/>
      <c r="AA10" s="34"/>
      <c r="AB10" s="34"/>
      <c r="AC10" s="35"/>
      <c r="AD10" s="35"/>
      <c r="AE10" s="35"/>
      <c r="AF10" s="35"/>
      <c r="AG10" s="35"/>
      <c r="AH10" s="35"/>
      <c r="AI10" s="35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9"/>
      <c r="BD10" s="39"/>
    </row>
    <row r="11" spans="1:56" ht="15.75" customHeight="1" x14ac:dyDescent="0.2">
      <c r="A11" s="30" t="s">
        <v>96</v>
      </c>
      <c r="B11" s="31">
        <v>1</v>
      </c>
      <c r="C11" s="31">
        <v>1</v>
      </c>
      <c r="D11" s="31">
        <v>1</v>
      </c>
      <c r="E11" s="31">
        <v>1</v>
      </c>
      <c r="F11" s="31">
        <v>10</v>
      </c>
      <c r="G11" s="31">
        <v>25</v>
      </c>
      <c r="H11" s="31" t="s">
        <v>54</v>
      </c>
      <c r="I11" s="32"/>
      <c r="J11" s="32"/>
      <c r="K11" s="32"/>
      <c r="L11" s="32"/>
      <c r="M11" s="33"/>
      <c r="N11" s="33" t="str">
        <f t="shared" si="0"/>
        <v/>
      </c>
      <c r="O11" s="33"/>
      <c r="P11" s="33"/>
      <c r="Q11" s="33"/>
      <c r="R11" s="34" t="s">
        <v>58</v>
      </c>
      <c r="S11" s="34"/>
      <c r="T11" s="34"/>
      <c r="U11" s="34">
        <v>4</v>
      </c>
      <c r="V11" s="34"/>
      <c r="W11" s="34"/>
      <c r="X11" s="34"/>
      <c r="Y11" s="34"/>
      <c r="Z11" s="34"/>
      <c r="AA11" s="34"/>
      <c r="AB11" s="34"/>
      <c r="AC11" s="35"/>
      <c r="AD11" s="35"/>
      <c r="AE11" s="35"/>
      <c r="AF11" s="35"/>
      <c r="AG11" s="35"/>
      <c r="AH11" s="35"/>
      <c r="AI11" s="35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 t="s">
        <v>57</v>
      </c>
      <c r="AY11" s="36">
        <v>59</v>
      </c>
      <c r="AZ11" s="36"/>
      <c r="BA11" s="36"/>
      <c r="BB11" s="36"/>
      <c r="BC11" s="39"/>
      <c r="BD11" s="39"/>
    </row>
    <row r="12" spans="1:56" ht="15.75" customHeight="1" x14ac:dyDescent="0.2">
      <c r="A12" s="30" t="s">
        <v>96</v>
      </c>
      <c r="B12" s="31">
        <v>1</v>
      </c>
      <c r="C12" s="31">
        <v>2</v>
      </c>
      <c r="D12" s="31">
        <v>1</v>
      </c>
      <c r="E12" s="31">
        <v>2</v>
      </c>
      <c r="F12" s="31">
        <v>6</v>
      </c>
      <c r="G12" s="31">
        <v>29</v>
      </c>
      <c r="H12" s="31" t="s">
        <v>54</v>
      </c>
      <c r="I12" s="32"/>
      <c r="J12" s="32"/>
      <c r="K12" s="32"/>
      <c r="L12" s="32"/>
      <c r="M12" s="33"/>
      <c r="N12" s="33" t="str">
        <f t="shared" si="0"/>
        <v/>
      </c>
      <c r="O12" s="33"/>
      <c r="P12" s="33"/>
      <c r="Q12" s="33"/>
      <c r="R12" s="34" t="s">
        <v>58</v>
      </c>
      <c r="S12" s="34"/>
      <c r="T12" s="34"/>
      <c r="U12" s="34">
        <v>5</v>
      </c>
      <c r="V12" s="34"/>
      <c r="W12" s="34"/>
      <c r="X12" s="34"/>
      <c r="Y12" s="34"/>
      <c r="Z12" s="34"/>
      <c r="AA12" s="34"/>
      <c r="AB12" s="34"/>
      <c r="AC12" s="35"/>
      <c r="AD12" s="35"/>
      <c r="AE12" s="35"/>
      <c r="AF12" s="35"/>
      <c r="AG12" s="35"/>
      <c r="AH12" s="35"/>
      <c r="AI12" s="35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 t="s">
        <v>57</v>
      </c>
      <c r="AY12" s="36">
        <v>99</v>
      </c>
      <c r="AZ12" s="36"/>
      <c r="BA12" s="36"/>
      <c r="BB12" s="36"/>
      <c r="BC12" s="39"/>
      <c r="BD12" s="39"/>
    </row>
    <row r="13" spans="1:56" ht="15.75" customHeight="1" x14ac:dyDescent="0.2">
      <c r="A13" s="30" t="s">
        <v>96</v>
      </c>
      <c r="B13" s="31">
        <v>1</v>
      </c>
      <c r="C13" s="31">
        <v>3</v>
      </c>
      <c r="D13" s="31">
        <v>1</v>
      </c>
      <c r="E13" s="31">
        <v>3</v>
      </c>
      <c r="F13" s="31">
        <v>1</v>
      </c>
      <c r="G13" s="31">
        <v>34</v>
      </c>
      <c r="H13" s="31" t="s">
        <v>54</v>
      </c>
      <c r="I13" s="32"/>
      <c r="J13" s="32"/>
      <c r="K13" s="32"/>
      <c r="L13" s="32"/>
      <c r="M13" s="33" t="s">
        <v>57</v>
      </c>
      <c r="N13" s="33" t="str">
        <f t="shared" si="0"/>
        <v>Sim</v>
      </c>
      <c r="O13" s="33"/>
      <c r="P13" s="33"/>
      <c r="Q13" s="33"/>
      <c r="R13" s="34" t="s">
        <v>58</v>
      </c>
      <c r="S13" s="34"/>
      <c r="T13" s="34"/>
      <c r="U13" s="34">
        <v>2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 t="s">
        <v>57</v>
      </c>
      <c r="AY13" s="36">
        <v>54</v>
      </c>
      <c r="AZ13" s="36"/>
      <c r="BA13" s="36"/>
      <c r="BB13" s="36"/>
      <c r="BC13" s="39"/>
      <c r="BD13" s="39"/>
    </row>
    <row r="14" spans="1:56" ht="15.75" customHeight="1" x14ac:dyDescent="0.2">
      <c r="A14" s="30" t="s">
        <v>96</v>
      </c>
      <c r="B14" s="31">
        <v>1</v>
      </c>
      <c r="C14" s="31">
        <v>4</v>
      </c>
      <c r="D14" s="31">
        <v>1</v>
      </c>
      <c r="E14" s="31">
        <v>1</v>
      </c>
      <c r="F14" s="31">
        <v>10</v>
      </c>
      <c r="G14" s="31">
        <v>36</v>
      </c>
      <c r="H14" s="31" t="s">
        <v>54</v>
      </c>
      <c r="I14" s="32"/>
      <c r="J14" s="32"/>
      <c r="K14" s="32"/>
      <c r="L14" s="32"/>
      <c r="M14" s="33"/>
      <c r="N14" s="33" t="str">
        <f t="shared" si="0"/>
        <v/>
      </c>
      <c r="O14" s="33"/>
      <c r="P14" s="33"/>
      <c r="Q14" s="33"/>
      <c r="R14" s="34" t="s">
        <v>59</v>
      </c>
      <c r="S14" s="34"/>
      <c r="T14" s="34"/>
      <c r="U14" s="34">
        <v>3</v>
      </c>
      <c r="V14" s="34"/>
      <c r="W14" s="34"/>
      <c r="X14" s="34"/>
      <c r="Y14" s="34"/>
      <c r="Z14" s="34"/>
      <c r="AA14" s="34"/>
      <c r="AB14" s="34"/>
      <c r="AC14" s="35"/>
      <c r="AD14" s="35"/>
      <c r="AE14" s="35"/>
      <c r="AF14" s="35"/>
      <c r="AG14" s="35"/>
      <c r="AH14" s="35"/>
      <c r="AI14" s="35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 t="s">
        <v>57</v>
      </c>
      <c r="AY14" s="36">
        <v>29</v>
      </c>
      <c r="AZ14" s="36"/>
      <c r="BA14" s="36"/>
      <c r="BB14" s="36"/>
      <c r="BC14" s="39"/>
      <c r="BD14" s="39"/>
    </row>
    <row r="15" spans="1:56" ht="15.75" customHeight="1" x14ac:dyDescent="0.2">
      <c r="A15" s="30" t="s">
        <v>96</v>
      </c>
      <c r="B15" s="31">
        <v>1</v>
      </c>
      <c r="C15" s="31">
        <v>5</v>
      </c>
      <c r="D15" s="31">
        <v>1</v>
      </c>
      <c r="E15" s="31">
        <v>2</v>
      </c>
      <c r="F15" s="31">
        <v>7</v>
      </c>
      <c r="G15" s="31">
        <v>39</v>
      </c>
      <c r="H15" s="31" t="s">
        <v>54</v>
      </c>
      <c r="I15" s="32"/>
      <c r="J15" s="32"/>
      <c r="K15" s="32"/>
      <c r="L15" s="32"/>
      <c r="M15" s="33" t="s">
        <v>57</v>
      </c>
      <c r="N15" s="33" t="str">
        <f t="shared" si="0"/>
        <v/>
      </c>
      <c r="O15" s="33"/>
      <c r="P15" s="33"/>
      <c r="Q15" s="33"/>
      <c r="R15" s="34" t="s">
        <v>58</v>
      </c>
      <c r="S15" s="34"/>
      <c r="T15" s="34"/>
      <c r="U15" s="34">
        <v>21</v>
      </c>
      <c r="V15" s="34"/>
      <c r="W15" s="34"/>
      <c r="X15" s="34"/>
      <c r="Y15" s="34"/>
      <c r="Z15" s="34"/>
      <c r="AA15" s="34"/>
      <c r="AB15" s="34"/>
      <c r="AC15" s="35"/>
      <c r="AD15" s="35"/>
      <c r="AE15" s="35"/>
      <c r="AF15" s="35"/>
      <c r="AG15" s="35"/>
      <c r="AH15" s="35"/>
      <c r="AI15" s="35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9"/>
      <c r="BD15" s="39"/>
    </row>
    <row r="16" spans="1:56" ht="15.75" customHeight="1" x14ac:dyDescent="0.2">
      <c r="A16" s="30" t="s">
        <v>96</v>
      </c>
      <c r="B16" s="31">
        <v>1</v>
      </c>
      <c r="C16" s="31">
        <v>6</v>
      </c>
      <c r="D16" s="31">
        <v>1</v>
      </c>
      <c r="E16" s="31">
        <v>1</v>
      </c>
      <c r="F16" s="31">
        <v>10</v>
      </c>
      <c r="G16" s="31">
        <v>40</v>
      </c>
      <c r="H16" s="31" t="s">
        <v>61</v>
      </c>
      <c r="I16" s="32"/>
      <c r="J16" s="32"/>
      <c r="K16" s="32"/>
      <c r="L16" s="32"/>
      <c r="M16" s="33"/>
      <c r="N16" s="33" t="str">
        <f t="shared" si="0"/>
        <v/>
      </c>
      <c r="O16" s="33"/>
      <c r="P16" s="33"/>
      <c r="Q16" s="33"/>
      <c r="R16" s="34" t="s">
        <v>58</v>
      </c>
      <c r="S16" s="34"/>
      <c r="T16" s="34"/>
      <c r="U16" s="34">
        <v>6</v>
      </c>
      <c r="V16" s="34"/>
      <c r="W16" s="34"/>
      <c r="X16" s="34"/>
      <c r="Y16" s="34"/>
      <c r="Z16" s="34"/>
      <c r="AA16" s="34"/>
      <c r="AB16" s="34"/>
      <c r="AC16" s="35"/>
      <c r="AD16" s="35"/>
      <c r="AE16" s="35"/>
      <c r="AF16" s="35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 t="s">
        <v>57</v>
      </c>
      <c r="AY16" s="36">
        <v>59</v>
      </c>
      <c r="AZ16" s="36"/>
      <c r="BA16" s="36"/>
      <c r="BB16" s="36"/>
      <c r="BC16" s="39"/>
      <c r="BD16" s="39"/>
    </row>
    <row r="17" spans="1:56" ht="15.75" customHeight="1" x14ac:dyDescent="0.2">
      <c r="A17" s="30" t="s">
        <v>96</v>
      </c>
      <c r="B17" s="31">
        <v>1</v>
      </c>
      <c r="C17" s="31">
        <v>7</v>
      </c>
      <c r="D17" s="31">
        <v>1</v>
      </c>
      <c r="E17" s="31">
        <v>2</v>
      </c>
      <c r="F17" s="31">
        <v>4</v>
      </c>
      <c r="G17" s="31">
        <v>34</v>
      </c>
      <c r="H17" s="31" t="s">
        <v>61</v>
      </c>
      <c r="I17" s="32" t="s">
        <v>57</v>
      </c>
      <c r="J17" s="32" t="s">
        <v>98</v>
      </c>
      <c r="K17" s="32" t="s">
        <v>56</v>
      </c>
      <c r="L17" s="32">
        <v>5</v>
      </c>
      <c r="M17" s="33" t="s">
        <v>57</v>
      </c>
      <c r="N17" s="33" t="str">
        <f t="shared" si="0"/>
        <v/>
      </c>
      <c r="O17" s="33"/>
      <c r="P17" s="33"/>
      <c r="Q17" s="33"/>
      <c r="R17" s="34" t="s">
        <v>9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35"/>
      <c r="AE17" s="35"/>
      <c r="AF17" s="35"/>
      <c r="AG17" s="35"/>
      <c r="AH17" s="35"/>
      <c r="AI17" s="35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9"/>
      <c r="BD17" s="39"/>
    </row>
    <row r="18" spans="1:56" ht="15.75" customHeight="1" x14ac:dyDescent="0.2">
      <c r="A18" s="30" t="s">
        <v>96</v>
      </c>
      <c r="B18" s="31">
        <v>1</v>
      </c>
      <c r="C18" s="31">
        <v>8</v>
      </c>
      <c r="D18" s="31">
        <v>1</v>
      </c>
      <c r="E18" s="31">
        <v>1</v>
      </c>
      <c r="F18" s="31">
        <v>10</v>
      </c>
      <c r="G18" s="31">
        <v>29</v>
      </c>
      <c r="H18" s="31" t="s">
        <v>61</v>
      </c>
      <c r="I18" s="32"/>
      <c r="J18" s="32"/>
      <c r="K18" s="32"/>
      <c r="L18" s="32"/>
      <c r="M18" s="33"/>
      <c r="N18" s="33" t="str">
        <f t="shared" si="0"/>
        <v/>
      </c>
      <c r="O18" s="33"/>
      <c r="P18" s="33"/>
      <c r="Q18" s="33"/>
      <c r="R18" s="34" t="s">
        <v>58</v>
      </c>
      <c r="S18" s="34"/>
      <c r="T18" s="34"/>
      <c r="U18" s="34">
        <v>2</v>
      </c>
      <c r="V18" s="34"/>
      <c r="W18" s="34"/>
      <c r="X18" s="34"/>
      <c r="Y18" s="34"/>
      <c r="Z18" s="34"/>
      <c r="AA18" s="34"/>
      <c r="AB18" s="34"/>
      <c r="AC18" s="35"/>
      <c r="AD18" s="35"/>
      <c r="AE18" s="35"/>
      <c r="AF18" s="35"/>
      <c r="AG18" s="35"/>
      <c r="AH18" s="35"/>
      <c r="AI18" s="35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 t="s">
        <v>57</v>
      </c>
      <c r="AY18" s="36">
        <v>7</v>
      </c>
      <c r="AZ18" s="36"/>
      <c r="BA18" s="36"/>
      <c r="BB18" s="36"/>
      <c r="BC18" s="39"/>
      <c r="BD18" s="39"/>
    </row>
    <row r="19" spans="1:56" ht="15.75" customHeight="1" x14ac:dyDescent="0.2">
      <c r="A19" s="30" t="s">
        <v>96</v>
      </c>
      <c r="B19" s="31">
        <v>1</v>
      </c>
      <c r="C19" s="31">
        <v>9</v>
      </c>
      <c r="D19" s="31">
        <v>1</v>
      </c>
      <c r="E19" s="31">
        <v>2</v>
      </c>
      <c r="F19" s="31">
        <v>8</v>
      </c>
      <c r="G19" s="31">
        <v>27</v>
      </c>
      <c r="H19" s="31" t="s">
        <v>61</v>
      </c>
      <c r="I19" s="32"/>
      <c r="J19" s="32"/>
      <c r="K19" s="32"/>
      <c r="L19" s="32"/>
      <c r="M19" s="33"/>
      <c r="N19" s="33" t="str">
        <f t="shared" si="0"/>
        <v/>
      </c>
      <c r="O19" s="33"/>
      <c r="P19" s="33"/>
      <c r="Q19" s="33"/>
      <c r="R19" s="34" t="s">
        <v>59</v>
      </c>
      <c r="S19" s="34"/>
      <c r="T19" s="34"/>
      <c r="U19" s="34"/>
      <c r="V19" s="34"/>
      <c r="W19" s="34"/>
      <c r="X19" s="34" t="s">
        <v>57</v>
      </c>
      <c r="Y19" s="34"/>
      <c r="Z19" s="34"/>
      <c r="AA19" s="34"/>
      <c r="AB19" s="34"/>
      <c r="AC19" s="35"/>
      <c r="AD19" s="35"/>
      <c r="AE19" s="35"/>
      <c r="AF19" s="35"/>
      <c r="AG19" s="35"/>
      <c r="AH19" s="35"/>
      <c r="AI19" s="35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9"/>
      <c r="BD19" s="39"/>
    </row>
    <row r="20" spans="1:56" ht="15.75" customHeight="1" x14ac:dyDescent="0.2">
      <c r="A20" s="30" t="s">
        <v>96</v>
      </c>
      <c r="B20" s="31">
        <v>1</v>
      </c>
      <c r="C20" s="31">
        <v>10</v>
      </c>
      <c r="D20" s="31">
        <v>1</v>
      </c>
      <c r="E20" s="31">
        <v>3</v>
      </c>
      <c r="F20" s="31">
        <v>8</v>
      </c>
      <c r="G20" s="31">
        <v>27</v>
      </c>
      <c r="H20" s="31" t="s">
        <v>61</v>
      </c>
      <c r="I20" s="32" t="s">
        <v>57</v>
      </c>
      <c r="J20" s="32" t="s">
        <v>99</v>
      </c>
      <c r="K20" s="32" t="s">
        <v>96</v>
      </c>
      <c r="L20" s="32">
        <v>10</v>
      </c>
      <c r="M20" s="33"/>
      <c r="N20" s="33"/>
      <c r="O20" s="33"/>
      <c r="P20" s="33"/>
      <c r="Q20" s="33"/>
      <c r="R20" s="34" t="s">
        <v>9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5"/>
      <c r="AI20" s="35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9"/>
      <c r="BD20" s="39"/>
    </row>
    <row r="21" spans="1:56" ht="15.75" customHeight="1" x14ac:dyDescent="0.2">
      <c r="A21" s="30" t="s">
        <v>96</v>
      </c>
      <c r="B21" s="31">
        <v>1</v>
      </c>
      <c r="C21" s="31">
        <v>11</v>
      </c>
      <c r="D21" s="31">
        <v>1</v>
      </c>
      <c r="E21" s="31">
        <v>3</v>
      </c>
      <c r="F21" s="31">
        <v>18</v>
      </c>
      <c r="G21" s="31">
        <v>37</v>
      </c>
      <c r="H21" s="31" t="s">
        <v>61</v>
      </c>
      <c r="I21" s="32"/>
      <c r="J21" s="32"/>
      <c r="K21" s="32"/>
      <c r="L21" s="32"/>
      <c r="M21" s="33"/>
      <c r="N21" s="33" t="str">
        <f t="shared" si="0"/>
        <v>Sim</v>
      </c>
      <c r="O21" s="33"/>
      <c r="P21" s="33"/>
      <c r="Q21" s="33"/>
      <c r="R21" s="34" t="s">
        <v>58</v>
      </c>
      <c r="S21" s="34"/>
      <c r="T21" s="34"/>
      <c r="U21" s="34">
        <v>4</v>
      </c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5"/>
      <c r="AI21" s="35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 t="s">
        <v>57</v>
      </c>
      <c r="AY21" s="36">
        <v>3</v>
      </c>
      <c r="AZ21" s="36"/>
      <c r="BA21" s="36"/>
      <c r="BB21" s="36"/>
      <c r="BC21" s="39"/>
      <c r="BD21" s="39"/>
    </row>
    <row r="22" spans="1:56" ht="15.75" customHeight="1" x14ac:dyDescent="0.2">
      <c r="A22" s="30" t="s">
        <v>96</v>
      </c>
      <c r="B22" s="31">
        <v>1</v>
      </c>
      <c r="C22" s="31">
        <v>12</v>
      </c>
      <c r="D22" s="31">
        <v>1</v>
      </c>
      <c r="E22" s="31">
        <v>4</v>
      </c>
      <c r="F22" s="31">
        <v>14</v>
      </c>
      <c r="G22" s="31">
        <v>33</v>
      </c>
      <c r="H22" s="31" t="s">
        <v>61</v>
      </c>
      <c r="I22" s="32"/>
      <c r="J22" s="32"/>
      <c r="K22" s="32"/>
      <c r="L22" s="32"/>
      <c r="M22" s="33"/>
      <c r="N22" s="33" t="str">
        <f t="shared" si="0"/>
        <v/>
      </c>
      <c r="O22" s="33" t="s">
        <v>57</v>
      </c>
      <c r="P22" s="33"/>
      <c r="Q22" s="33" t="s">
        <v>57</v>
      </c>
      <c r="R22" s="34" t="s">
        <v>59</v>
      </c>
      <c r="S22" s="34"/>
      <c r="T22" s="34"/>
      <c r="U22" s="34"/>
      <c r="V22" s="34"/>
      <c r="W22" s="34"/>
      <c r="X22" s="34" t="s">
        <v>57</v>
      </c>
      <c r="Y22" s="34"/>
      <c r="Z22" s="34"/>
      <c r="AA22" s="34"/>
      <c r="AB22" s="34"/>
      <c r="AC22" s="35"/>
      <c r="AD22" s="35"/>
      <c r="AE22" s="35"/>
      <c r="AF22" s="35"/>
      <c r="AG22" s="35"/>
      <c r="AH22" s="35"/>
      <c r="AI22" s="35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9"/>
      <c r="BD22" s="39"/>
    </row>
    <row r="23" spans="1:56" ht="15.75" customHeight="1" x14ac:dyDescent="0.2">
      <c r="A23" s="30" t="s">
        <v>56</v>
      </c>
      <c r="B23" s="31">
        <v>2</v>
      </c>
      <c r="C23" s="31">
        <v>1</v>
      </c>
      <c r="D23" s="31">
        <v>2</v>
      </c>
      <c r="E23" s="31">
        <v>1</v>
      </c>
      <c r="F23" s="31">
        <v>10</v>
      </c>
      <c r="G23" s="31">
        <v>33</v>
      </c>
      <c r="H23" s="31" t="s">
        <v>54</v>
      </c>
      <c r="I23" s="32"/>
      <c r="J23" s="37"/>
      <c r="K23" s="32"/>
      <c r="L23" s="32"/>
      <c r="M23" s="33"/>
      <c r="N23" s="33" t="str">
        <f t="shared" si="0"/>
        <v/>
      </c>
      <c r="O23" s="33"/>
      <c r="P23" s="33"/>
      <c r="Q23" s="33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5"/>
      <c r="AI23" s="35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9"/>
      <c r="BD23" s="39"/>
    </row>
    <row r="24" spans="1:56" ht="15.75" customHeight="1" x14ac:dyDescent="0.2">
      <c r="A24" s="30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2"/>
      <c r="M24" s="33"/>
      <c r="N24" s="33" t="str">
        <f t="shared" si="0"/>
        <v/>
      </c>
      <c r="O24" s="33"/>
      <c r="P24" s="33"/>
      <c r="Q24" s="33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5"/>
      <c r="AI24" s="35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9"/>
      <c r="BD24" s="39"/>
    </row>
    <row r="25" spans="1:56" ht="15.75" customHeight="1" x14ac:dyDescent="0.2">
      <c r="A25" s="30"/>
      <c r="B25" s="31"/>
      <c r="C25" s="31"/>
      <c r="D25" s="31"/>
      <c r="E25" s="31"/>
      <c r="F25" s="31"/>
      <c r="G25" s="31"/>
      <c r="H25" s="31"/>
      <c r="I25" s="32"/>
      <c r="J25" s="32"/>
      <c r="K25" s="32"/>
      <c r="L25" s="32"/>
      <c r="M25" s="33"/>
      <c r="N25" s="33" t="str">
        <f t="shared" si="0"/>
        <v/>
      </c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9"/>
      <c r="BD25" s="39"/>
    </row>
    <row r="26" spans="1:56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2"/>
      <c r="J26" s="32"/>
      <c r="K26" s="32"/>
      <c r="L26" s="32"/>
      <c r="M26" s="33"/>
      <c r="N26" s="33" t="str">
        <f t="shared" si="0"/>
        <v/>
      </c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9"/>
      <c r="BD26" s="39"/>
    </row>
    <row r="27" spans="1:56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2"/>
      <c r="M27" s="33"/>
      <c r="N27" s="33" t="str">
        <f t="shared" si="0"/>
        <v/>
      </c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9"/>
      <c r="BD27" s="39"/>
    </row>
    <row r="28" spans="1:56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2"/>
      <c r="J28" s="32"/>
      <c r="K28" s="32"/>
      <c r="L28" s="32"/>
      <c r="M28" s="33"/>
      <c r="N28" s="33" t="str">
        <f t="shared" si="0"/>
        <v/>
      </c>
      <c r="O28" s="33"/>
      <c r="P28" s="33"/>
      <c r="Q28" s="33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9"/>
      <c r="BD28" s="39"/>
    </row>
    <row r="29" spans="1:56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2"/>
      <c r="J29" s="32"/>
      <c r="K29" s="32"/>
      <c r="L29" s="32"/>
      <c r="M29" s="33"/>
      <c r="N29" s="33" t="str">
        <f t="shared" si="0"/>
        <v/>
      </c>
      <c r="O29" s="33"/>
      <c r="P29" s="33"/>
      <c r="Q29" s="33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5"/>
      <c r="AI29" s="35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9"/>
      <c r="BD29" s="39"/>
    </row>
    <row r="30" spans="1:56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3"/>
      <c r="N30" s="33" t="str">
        <f t="shared" si="0"/>
        <v/>
      </c>
      <c r="O30" s="33"/>
      <c r="P30" s="33"/>
      <c r="Q30" s="33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5"/>
      <c r="AI30" s="35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9"/>
      <c r="BD30" s="39"/>
    </row>
    <row r="31" spans="1:56" ht="15.75" customHeight="1" x14ac:dyDescent="0.2">
      <c r="A31" s="30"/>
      <c r="B31" s="31"/>
      <c r="C31" s="31"/>
      <c r="D31" s="31"/>
      <c r="E31" s="31"/>
      <c r="F31" s="31"/>
      <c r="G31" s="31"/>
      <c r="H31" s="31"/>
      <c r="I31" s="32"/>
      <c r="J31" s="32"/>
      <c r="K31" s="32"/>
      <c r="L31" s="32"/>
      <c r="M31" s="33"/>
      <c r="N31" s="33" t="str">
        <f t="shared" si="0"/>
        <v/>
      </c>
      <c r="O31" s="33"/>
      <c r="P31" s="33"/>
      <c r="Q31" s="33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35"/>
      <c r="AE31" s="35"/>
      <c r="AF31" s="35"/>
      <c r="AG31" s="35"/>
      <c r="AH31" s="35"/>
      <c r="AI31" s="35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9"/>
      <c r="BD31" s="39"/>
    </row>
    <row r="32" spans="1:56" ht="15.75" customHeight="1" x14ac:dyDescent="0.2">
      <c r="A32" s="30"/>
      <c r="B32" s="31"/>
      <c r="C32" s="31"/>
      <c r="D32" s="31"/>
      <c r="E32" s="31"/>
      <c r="F32" s="31"/>
      <c r="G32" s="31"/>
      <c r="H32" s="31"/>
      <c r="I32" s="32"/>
      <c r="J32" s="32"/>
      <c r="K32" s="32"/>
      <c r="L32" s="32"/>
      <c r="M32" s="33"/>
      <c r="N32" s="33" t="str">
        <f t="shared" si="0"/>
        <v/>
      </c>
      <c r="O32" s="33"/>
      <c r="P32" s="33"/>
      <c r="Q32" s="33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5"/>
      <c r="AI32" s="35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9"/>
      <c r="BD32" s="39"/>
    </row>
    <row r="33" spans="1:56" ht="15.75" customHeight="1" x14ac:dyDescent="0.2">
      <c r="A33" s="30"/>
      <c r="B33" s="31"/>
      <c r="C33" s="31"/>
      <c r="D33" s="31"/>
      <c r="E33" s="31"/>
      <c r="F33" s="31"/>
      <c r="G33" s="31"/>
      <c r="H33" s="31"/>
      <c r="I33" s="32"/>
      <c r="J33" s="32"/>
      <c r="K33" s="32"/>
      <c r="L33" s="32"/>
      <c r="M33" s="33"/>
      <c r="N33" s="33" t="str">
        <f t="shared" si="0"/>
        <v/>
      </c>
      <c r="O33" s="33"/>
      <c r="P33" s="33"/>
      <c r="Q33" s="33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5"/>
      <c r="AI33" s="35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9"/>
      <c r="BD33" s="39"/>
    </row>
    <row r="34" spans="1:56" ht="15.75" customHeight="1" x14ac:dyDescent="0.2">
      <c r="A34" s="30"/>
      <c r="B34" s="31"/>
      <c r="C34" s="31"/>
      <c r="D34" s="31"/>
      <c r="E34" s="31"/>
      <c r="F34" s="31"/>
      <c r="G34" s="31"/>
      <c r="H34" s="31"/>
      <c r="I34" s="32"/>
      <c r="J34" s="32"/>
      <c r="K34" s="32"/>
      <c r="L34" s="32"/>
      <c r="M34" s="33"/>
      <c r="N34" s="33" t="str">
        <f t="shared" si="0"/>
        <v/>
      </c>
      <c r="O34" s="33"/>
      <c r="P34" s="33"/>
      <c r="Q34" s="33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5"/>
      <c r="AI34" s="35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9"/>
      <c r="BD34" s="39"/>
    </row>
    <row r="35" spans="1:56" ht="15.75" customHeight="1" x14ac:dyDescent="0.2">
      <c r="A35" s="30"/>
      <c r="B35" s="31"/>
      <c r="C35" s="31"/>
      <c r="D35" s="31"/>
      <c r="E35" s="31"/>
      <c r="F35" s="31"/>
      <c r="G35" s="31"/>
      <c r="H35" s="31"/>
      <c r="I35" s="32"/>
      <c r="J35" s="32"/>
      <c r="K35" s="32"/>
      <c r="L35" s="32"/>
      <c r="M35" s="33"/>
      <c r="N35" s="33" t="str">
        <f t="shared" si="0"/>
        <v/>
      </c>
      <c r="O35" s="33"/>
      <c r="P35" s="33"/>
      <c r="Q35" s="33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5"/>
      <c r="AI35" s="35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9"/>
      <c r="BD35" s="39"/>
    </row>
    <row r="36" spans="1:56" ht="15.75" customHeight="1" x14ac:dyDescent="0.2">
      <c r="A36" s="30"/>
      <c r="B36" s="31"/>
      <c r="C36" s="31"/>
      <c r="D36" s="31"/>
      <c r="E36" s="31"/>
      <c r="F36" s="31"/>
      <c r="G36" s="31"/>
      <c r="H36" s="31"/>
      <c r="I36" s="32"/>
      <c r="J36" s="32"/>
      <c r="K36" s="32"/>
      <c r="L36" s="32"/>
      <c r="M36" s="33"/>
      <c r="N36" s="33" t="str">
        <f t="shared" si="0"/>
        <v/>
      </c>
      <c r="O36" s="33"/>
      <c r="P36" s="33"/>
      <c r="Q36" s="33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5"/>
      <c r="AI36" s="35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9"/>
      <c r="BD36" s="39"/>
    </row>
    <row r="37" spans="1:5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32"/>
      <c r="M37" s="33"/>
      <c r="N37" s="33" t="str">
        <f t="shared" si="0"/>
        <v/>
      </c>
      <c r="O37" s="33"/>
      <c r="P37" s="33"/>
      <c r="Q37" s="33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5"/>
      <c r="AI37" s="35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9"/>
      <c r="BD37" s="39"/>
    </row>
    <row r="38" spans="1:56" ht="15.75" customHeight="1" x14ac:dyDescent="0.2">
      <c r="A38" s="30"/>
      <c r="B38" s="31"/>
      <c r="C38" s="31"/>
      <c r="D38" s="31"/>
      <c r="E38" s="31"/>
      <c r="F38" s="31"/>
      <c r="G38" s="31"/>
      <c r="H38" s="31"/>
      <c r="I38" s="32"/>
      <c r="J38" s="32"/>
      <c r="K38" s="32"/>
      <c r="L38" s="32"/>
      <c r="M38" s="33"/>
      <c r="N38" s="33" t="str">
        <f t="shared" si="0"/>
        <v/>
      </c>
      <c r="O38" s="33"/>
      <c r="P38" s="33"/>
      <c r="Q38" s="33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5"/>
      <c r="AI38" s="35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9"/>
      <c r="BD38" s="39"/>
    </row>
    <row r="39" spans="1:56" ht="15.75" customHeight="1" x14ac:dyDescent="0.2">
      <c r="A39" s="30"/>
      <c r="B39" s="31"/>
      <c r="C39" s="31"/>
      <c r="D39" s="31"/>
      <c r="E39" s="31"/>
      <c r="F39" s="31"/>
      <c r="G39" s="31"/>
      <c r="H39" s="31"/>
      <c r="I39" s="32"/>
      <c r="J39" s="32"/>
      <c r="K39" s="32"/>
      <c r="L39" s="32"/>
      <c r="M39" s="33"/>
      <c r="N39" s="33" t="str">
        <f t="shared" si="0"/>
        <v/>
      </c>
      <c r="O39" s="33"/>
      <c r="P39" s="33"/>
      <c r="Q39" s="33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5"/>
      <c r="AI39" s="35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9"/>
      <c r="BD39" s="39"/>
    </row>
    <row r="40" spans="1:56" ht="15.75" customHeight="1" x14ac:dyDescent="0.2">
      <c r="A40" s="30"/>
      <c r="B40" s="31"/>
      <c r="C40" s="31"/>
      <c r="D40" s="31"/>
      <c r="E40" s="31"/>
      <c r="F40" s="31"/>
      <c r="G40" s="31"/>
      <c r="H40" s="31"/>
      <c r="I40" s="32"/>
      <c r="J40" s="32"/>
      <c r="K40" s="32"/>
      <c r="L40" s="32"/>
      <c r="M40" s="33"/>
      <c r="N40" s="33" t="str">
        <f t="shared" si="0"/>
        <v/>
      </c>
      <c r="O40" s="33"/>
      <c r="P40" s="33"/>
      <c r="Q40" s="33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5"/>
      <c r="AI40" s="35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9"/>
      <c r="BD40" s="39"/>
    </row>
    <row r="41" spans="1:56" ht="15.75" customHeight="1" x14ac:dyDescent="0.2">
      <c r="A41" s="30"/>
      <c r="B41" s="31"/>
      <c r="C41" s="31"/>
      <c r="D41" s="31"/>
      <c r="E41" s="31"/>
      <c r="F41" s="31"/>
      <c r="G41" s="31"/>
      <c r="H41" s="31"/>
      <c r="I41" s="32"/>
      <c r="J41" s="32"/>
      <c r="K41" s="32"/>
      <c r="L41" s="32"/>
      <c r="M41" s="33"/>
      <c r="N41" s="33" t="str">
        <f t="shared" si="0"/>
        <v/>
      </c>
      <c r="O41" s="33"/>
      <c r="P41" s="33"/>
      <c r="Q41" s="33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5"/>
      <c r="AI41" s="35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9"/>
      <c r="BD41" s="39"/>
    </row>
    <row r="42" spans="1:56" ht="15.75" customHeight="1" x14ac:dyDescent="0.2">
      <c r="A42" s="30"/>
      <c r="B42" s="31"/>
      <c r="C42" s="31"/>
      <c r="D42" s="31"/>
      <c r="E42" s="31"/>
      <c r="F42" s="31"/>
      <c r="G42" s="31"/>
      <c r="H42" s="31"/>
      <c r="I42" s="32"/>
      <c r="J42" s="32"/>
      <c r="K42" s="32"/>
      <c r="L42" s="32"/>
      <c r="M42" s="33"/>
      <c r="N42" s="33" t="str">
        <f t="shared" si="0"/>
        <v/>
      </c>
      <c r="O42" s="33"/>
      <c r="P42" s="33"/>
      <c r="Q42" s="33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5"/>
      <c r="AI42" s="35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9"/>
      <c r="BD42" s="39"/>
    </row>
    <row r="43" spans="1:56" ht="15.75" customHeight="1" x14ac:dyDescent="0.2">
      <c r="A43" s="30"/>
      <c r="B43" s="31"/>
      <c r="C43" s="31"/>
      <c r="D43" s="31"/>
      <c r="E43" s="31"/>
      <c r="F43" s="31"/>
      <c r="G43" s="31"/>
      <c r="H43" s="31"/>
      <c r="I43" s="32"/>
      <c r="J43" s="32"/>
      <c r="K43" s="32"/>
      <c r="L43" s="32"/>
      <c r="M43" s="33"/>
      <c r="N43" s="33" t="str">
        <f t="shared" si="0"/>
        <v/>
      </c>
      <c r="O43" s="33"/>
      <c r="P43" s="33"/>
      <c r="Q43" s="33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5"/>
      <c r="AI43" s="35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9"/>
      <c r="BD43" s="39"/>
    </row>
    <row r="44" spans="1:56" ht="15.75" customHeight="1" x14ac:dyDescent="0.2">
      <c r="A44" s="30"/>
      <c r="B44" s="31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3"/>
      <c r="N44" s="33" t="str">
        <f t="shared" si="0"/>
        <v/>
      </c>
      <c r="O44" s="33"/>
      <c r="P44" s="33"/>
      <c r="Q44" s="33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5"/>
      <c r="AI44" s="35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9"/>
      <c r="BD44" s="39"/>
    </row>
    <row r="45" spans="1:5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40"/>
      <c r="BD45" s="40"/>
    </row>
    <row r="46" spans="1:5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0"/>
      <c r="BD46" s="40"/>
    </row>
    <row r="47" spans="1:5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0"/>
      <c r="BD47" s="40"/>
    </row>
    <row r="48" spans="1:5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0"/>
      <c r="BD48" s="40"/>
    </row>
    <row r="49" spans="1:5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0"/>
      <c r="BD49" s="40"/>
    </row>
    <row r="50" spans="1:5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0"/>
      <c r="BD50" s="40"/>
    </row>
    <row r="51" spans="1:5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40"/>
      <c r="BD51" s="40"/>
    </row>
    <row r="52" spans="1:5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40"/>
      <c r="BD52" s="40"/>
    </row>
    <row r="53" spans="1:5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40"/>
      <c r="BD53" s="40"/>
    </row>
    <row r="54" spans="1:5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40"/>
      <c r="BD54" s="40"/>
    </row>
    <row r="55" spans="1:5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40"/>
      <c r="BD55" s="40"/>
    </row>
    <row r="56" spans="1:5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40"/>
      <c r="BD56" s="40"/>
    </row>
    <row r="57" spans="1:5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40"/>
      <c r="BD57" s="40"/>
    </row>
    <row r="58" spans="1:5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40"/>
      <c r="BD58" s="40"/>
    </row>
    <row r="59" spans="1:5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40"/>
      <c r="BD59" s="40"/>
    </row>
    <row r="60" spans="1:5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40"/>
      <c r="BD60" s="40"/>
    </row>
    <row r="61" spans="1:5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40"/>
      <c r="BD61" s="40"/>
    </row>
    <row r="62" spans="1:5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40"/>
      <c r="BD62" s="40"/>
    </row>
    <row r="63" spans="1:5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40"/>
      <c r="BD63" s="40"/>
    </row>
    <row r="64" spans="1:5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40"/>
      <c r="BD64" s="40"/>
    </row>
    <row r="65" spans="1:5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40"/>
      <c r="BD65" s="40"/>
    </row>
    <row r="66" spans="1:5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40"/>
      <c r="BD66" s="40"/>
    </row>
    <row r="67" spans="1:5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40"/>
      <c r="BD67" s="40"/>
    </row>
    <row r="68" spans="1:5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40"/>
      <c r="BD68" s="40"/>
    </row>
    <row r="69" spans="1:5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40"/>
      <c r="BD69" s="40"/>
    </row>
    <row r="70" spans="1:5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40"/>
      <c r="BD70" s="40"/>
    </row>
    <row r="71" spans="1:5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40"/>
      <c r="BD71" s="40"/>
    </row>
    <row r="72" spans="1:5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40"/>
      <c r="BD72" s="40"/>
    </row>
    <row r="73" spans="1:5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40"/>
      <c r="BD73" s="40"/>
    </row>
    <row r="74" spans="1:5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40"/>
      <c r="BD74" s="40"/>
    </row>
    <row r="75" spans="1:5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40"/>
      <c r="BD75" s="40"/>
    </row>
    <row r="76" spans="1:5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40"/>
      <c r="BD76" s="40"/>
    </row>
    <row r="77" spans="1:5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40"/>
      <c r="BD77" s="40"/>
    </row>
    <row r="78" spans="1:5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40"/>
      <c r="BD78" s="40"/>
    </row>
    <row r="79" spans="1:5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40"/>
      <c r="BD79" s="40"/>
    </row>
    <row r="80" spans="1:5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40"/>
      <c r="BD80" s="40"/>
    </row>
    <row r="81" spans="1:5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40"/>
      <c r="BD81" s="40"/>
    </row>
    <row r="82" spans="1:5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40"/>
      <c r="BD82" s="40"/>
    </row>
    <row r="83" spans="1:5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40"/>
      <c r="BD83" s="40"/>
    </row>
    <row r="84" spans="1:5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40"/>
      <c r="BD84" s="40"/>
    </row>
    <row r="85" spans="1:5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40"/>
      <c r="BD85" s="40"/>
    </row>
    <row r="86" spans="1:5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40"/>
      <c r="BD86" s="40"/>
    </row>
    <row r="87" spans="1:5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40"/>
      <c r="BD87" s="40"/>
    </row>
    <row r="88" spans="1:5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40"/>
      <c r="BD88" s="40"/>
    </row>
    <row r="89" spans="1:5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40"/>
      <c r="BD89" s="40"/>
    </row>
    <row r="90" spans="1:5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40"/>
      <c r="BD90" s="40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40"/>
      <c r="BD91" s="40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40"/>
      <c r="BD92" s="40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40"/>
      <c r="BD93" s="40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40"/>
      <c r="BD94" s="40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40"/>
      <c r="BD95" s="40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40"/>
      <c r="BD96" s="40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40"/>
      <c r="BD97" s="40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40"/>
      <c r="BD98" s="40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40"/>
      <c r="BD99" s="40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40"/>
      <c r="BD100" s="40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40"/>
      <c r="BD101" s="40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40"/>
      <c r="BD102" s="40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40"/>
      <c r="BD103" s="40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40"/>
      <c r="BD104" s="40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40"/>
      <c r="BD105" s="40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40"/>
      <c r="BD106" s="40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40"/>
      <c r="BD107" s="40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40"/>
      <c r="BD108" s="40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40"/>
      <c r="BD109" s="40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40"/>
      <c r="BD110" s="40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40"/>
      <c r="BD111" s="40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40"/>
      <c r="BD112" s="40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40"/>
      <c r="BD113" s="40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40"/>
      <c r="BD114" s="40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40"/>
      <c r="BD115" s="40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40"/>
      <c r="BD116" s="40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40"/>
      <c r="BD117" s="40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40"/>
      <c r="BD118" s="40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40"/>
      <c r="BD119" s="40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40"/>
      <c r="BD120" s="40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40"/>
      <c r="BD121" s="40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40"/>
      <c r="BD122" s="40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40"/>
      <c r="BD123" s="40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40"/>
      <c r="BD124" s="40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40"/>
      <c r="BD125" s="40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40"/>
      <c r="BD126" s="40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40"/>
      <c r="BD127" s="40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40"/>
      <c r="BD128" s="40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40"/>
      <c r="BD129" s="40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40"/>
      <c r="BD130" s="40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40"/>
      <c r="BD131" s="40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40"/>
      <c r="BD132" s="40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40"/>
      <c r="BD133" s="40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40"/>
      <c r="BD134" s="40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40"/>
      <c r="BD135" s="40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40"/>
      <c r="BD136" s="40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40"/>
      <c r="BD137" s="40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40"/>
      <c r="BD138" s="40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40"/>
      <c r="BD139" s="40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40"/>
      <c r="BD140" s="40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40"/>
      <c r="BD141" s="40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40"/>
      <c r="BD142" s="40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40"/>
      <c r="BD143" s="40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40"/>
      <c r="BD144" s="40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40"/>
      <c r="BD145" s="40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40"/>
      <c r="BD146" s="40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40"/>
      <c r="BD147" s="40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40"/>
      <c r="BD148" s="40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40"/>
      <c r="BD149" s="40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40"/>
      <c r="BD150" s="40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40"/>
      <c r="BD151" s="40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40"/>
      <c r="BD152" s="40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40"/>
      <c r="BD153" s="40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40"/>
      <c r="BD154" s="40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40"/>
      <c r="BD155" s="40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40"/>
      <c r="BD156" s="40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40"/>
      <c r="BD157" s="40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40"/>
      <c r="BD158" s="40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40"/>
      <c r="BD159" s="40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40"/>
      <c r="BD160" s="40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40"/>
      <c r="BD161" s="40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40"/>
      <c r="BD162" s="40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40"/>
      <c r="BD163" s="40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40"/>
      <c r="BD164" s="40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40"/>
      <c r="BD165" s="40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40"/>
      <c r="BD166" s="40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40"/>
      <c r="BD167" s="40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40"/>
      <c r="BD168" s="40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40"/>
      <c r="BD169" s="40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40"/>
      <c r="BD170" s="40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40"/>
      <c r="BD171" s="40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40"/>
      <c r="BD172" s="40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40"/>
      <c r="BD173" s="40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40"/>
      <c r="BD174" s="40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40"/>
      <c r="BD175" s="40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40"/>
      <c r="BD176" s="40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40"/>
      <c r="BD177" s="40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40"/>
      <c r="BD178" s="40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40"/>
      <c r="BD179" s="40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40"/>
      <c r="BD180" s="40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40"/>
      <c r="BD181" s="40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40"/>
      <c r="BD182" s="40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40"/>
      <c r="BD183" s="40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40"/>
      <c r="BD184" s="40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40"/>
      <c r="BD185" s="40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40"/>
      <c r="BD186" s="40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40"/>
      <c r="BD187" s="40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40"/>
      <c r="BD188" s="40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40"/>
      <c r="BD189" s="40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40"/>
      <c r="BD190" s="40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40"/>
      <c r="BD191" s="40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40"/>
      <c r="BD192" s="40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40"/>
      <c r="BD193" s="40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40"/>
      <c r="BD194" s="40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40"/>
      <c r="BD195" s="40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40"/>
      <c r="BD196" s="40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40"/>
      <c r="BD197" s="40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40"/>
      <c r="BD198" s="40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40"/>
      <c r="BD199" s="40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40"/>
      <c r="BD200" s="40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40"/>
      <c r="BD201" s="40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40"/>
      <c r="BD202" s="40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40"/>
      <c r="BD203" s="40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40"/>
      <c r="BD204" s="40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40"/>
      <c r="BD205" s="40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40"/>
      <c r="BD206" s="40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40"/>
      <c r="BD207" s="40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40"/>
      <c r="BD208" s="40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40"/>
      <c r="BD209" s="40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40"/>
      <c r="BD210" s="40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40"/>
      <c r="BD211" s="40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40"/>
      <c r="BD212" s="40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40"/>
      <c r="BD213" s="40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40"/>
      <c r="BD214" s="40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40"/>
      <c r="BD215" s="40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40"/>
      <c r="BD216" s="40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40"/>
      <c r="BD217" s="40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40"/>
      <c r="BD218" s="40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40"/>
      <c r="BD219" s="40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40"/>
      <c r="BD220" s="40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40"/>
      <c r="BD221" s="40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40"/>
      <c r="BD222" s="40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40"/>
      <c r="BD223" s="40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40"/>
      <c r="BD224" s="40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40"/>
      <c r="BD225" s="40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40"/>
      <c r="BD226" s="40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40"/>
      <c r="BD227" s="40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40"/>
      <c r="BD228" s="40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40"/>
      <c r="BD229" s="40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40"/>
      <c r="BD230" s="40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40"/>
      <c r="BD231" s="40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40"/>
      <c r="BD232" s="40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40"/>
      <c r="BD233" s="40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40"/>
      <c r="BD234" s="40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40"/>
      <c r="BD235" s="40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40"/>
      <c r="BD236" s="40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40"/>
      <c r="BD237" s="40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40"/>
      <c r="BD238" s="40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40"/>
      <c r="BD239" s="40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40"/>
      <c r="BD240" s="40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40"/>
      <c r="BD241" s="40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40"/>
      <c r="BD242" s="40"/>
    </row>
    <row r="243" spans="1:5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topLeftCell="M1" workbookViewId="0">
      <selection activeCell="R1" sqref="R1:U1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2" t="s">
        <v>103</v>
      </c>
      <c r="S1" s="42" t="s">
        <v>104</v>
      </c>
      <c r="T1" s="42" t="s">
        <v>79</v>
      </c>
      <c r="U1" s="42" t="s">
        <v>80</v>
      </c>
      <c r="V1" s="7" t="s">
        <v>81</v>
      </c>
      <c r="W1" s="7" t="s">
        <v>82</v>
      </c>
      <c r="X1" s="6" t="s">
        <v>60</v>
      </c>
      <c r="Y1" s="6" t="s">
        <v>20</v>
      </c>
      <c r="Z1" s="8" t="s">
        <v>83</v>
      </c>
      <c r="AA1" s="8" t="s">
        <v>49</v>
      </c>
      <c r="AB1" s="8" t="s">
        <v>84</v>
      </c>
      <c r="AC1" s="8" t="s">
        <v>85</v>
      </c>
      <c r="AD1" s="9" t="s">
        <v>86</v>
      </c>
      <c r="AE1" s="9" t="s">
        <v>24</v>
      </c>
      <c r="AF1" s="9" t="s">
        <v>26</v>
      </c>
      <c r="AG1" s="9" t="s">
        <v>87</v>
      </c>
      <c r="AH1" s="41" t="s">
        <v>101</v>
      </c>
    </row>
    <row r="2" spans="1:34" ht="15.75" customHeight="1" x14ac:dyDescent="0.2">
      <c r="A2" s="10">
        <v>0</v>
      </c>
      <c r="B2" s="11">
        <f>COUNTIFS(Geral!R$3:R994,"Passe",Geral!A$3:A994,"Tigres",Geral!S$3:S994,A2)-G2</f>
        <v>0</v>
      </c>
      <c r="C2" s="11">
        <f>COUNTIFS(Geral!R$3:R994,"Passe",Geral!A$3:A994,"Tigres",Geral!S$3:S994,A2,Geral!X$3:X994,"Sim")</f>
        <v>0</v>
      </c>
      <c r="D2" s="11">
        <f t="shared" ref="D2:D101" si="0">B2-C2</f>
        <v>0</v>
      </c>
      <c r="E2" s="11">
        <f>SUMIFS(Geral!U$1:U994,Geral!O$1:O994,"Passe",Geral!A$1:A994,"Tigres",Geral!S$1:S994,A2)</f>
        <v>0</v>
      </c>
      <c r="F2" s="11">
        <f>COUNTIFS(Geral!R$3:R994,"Passe",Geral!A$3:A994,"Tigres",Geral!S$3:S994,A2,Geral!V$3:V994,"Sim")</f>
        <v>0</v>
      </c>
      <c r="G2" s="11">
        <f>COUNTIFS(Geral!R$3:R994,"Passe",Geral!A$3:A994,"Tigres",Geral!S$3:S994,A2,Geral!W$3:W994,"Sim")</f>
        <v>0</v>
      </c>
      <c r="H2" s="12">
        <f>COUNTIFS(Geral!R$3:R994,"Sack",Geral!A$3:A994,"Tigres",Geral!S$3:S994,A2)</f>
        <v>0</v>
      </c>
      <c r="I2" s="12">
        <f>COUNTIFS(Geral!A$3:A994,"Tigres",Geral!Z$3:Z994,A2,Geral!Y$3:Y994,"Sim")</f>
        <v>0</v>
      </c>
      <c r="J2" s="12">
        <f>COUNTIFS(Geral!R$3:R994,"Passe",Geral!A$3:A994,"Tigres",Geral!T$3:T994,A2)</f>
        <v>0</v>
      </c>
      <c r="K2" s="11">
        <f t="shared" ref="K2:K101" si="1">J2-L2</f>
        <v>0</v>
      </c>
      <c r="L2" s="11">
        <f>COUNTIFS(Geral!R$3:R994,"Passe",Geral!A$3:A994,"Tigres",Geral!T$3:T994,A2,Geral!X$3:X994,"Sim")</f>
        <v>0</v>
      </c>
      <c r="M2" s="11">
        <f>SUMIFS(Geral!U$3:U994,Geral!R$3:R994,"Passe",Geral!A$3:A994,"Tigres",Geral!T$3:T994,A2)</f>
        <v>0</v>
      </c>
      <c r="N2" s="11">
        <f>COUNTIFS(Geral!R$3:R994,"Passe",Geral!A$3:A994,"Tigres",Geral!T$3:T994,A2,Geral!V$3:V994,"Sim")</f>
        <v>0</v>
      </c>
      <c r="O2" s="11">
        <f>COUNTIFS(Geral!R$3:R994,"Corrida",Geral!A$3:A994,"Tigres",Geral!T$3:T994,A2)</f>
        <v>0</v>
      </c>
      <c r="P2" s="11">
        <f>SUMIFS(Geral!U$3:U994,Geral!R$3:R994,"Corrida",Geral!A$3:A994,"Tigres",Geral!T$3:T994,A2)</f>
        <v>0</v>
      </c>
      <c r="Q2" s="11">
        <f>COUNTIFS(Geral!R$3:R994,"Corrida",Geral!A$3:A994,"Tigres",Geral!T$3:T994,A2,Geral!V$3:V994,"Sim")</f>
        <v>0</v>
      </c>
      <c r="R2" s="13">
        <f>COUNTIFS(Geral!R$8:R993,"XP",Geral!A$8:A993,"Tigres",Geral!AH$8:AH993,A2)</f>
        <v>0</v>
      </c>
      <c r="S2" s="13">
        <f>COUNTIFS(Geral!R$8:R993,"XP",Geral!A$8:A993,"Tigres",Geral!AH$8:AH993,A2,Geral!AG$8:AG993,"Sim")</f>
        <v>0</v>
      </c>
      <c r="T2" s="13"/>
      <c r="U2" s="13"/>
      <c r="V2" s="14"/>
      <c r="W2" s="14"/>
      <c r="X2" s="15">
        <f>COUNTIFS(Geral!R$3:R994,"Punt",Geral!A$3:A994,"Tigres",Geral!T$3:T994,A2)</f>
        <v>0</v>
      </c>
      <c r="Y2" s="16">
        <f>SUMIFS(Geral!U$3:U994,Geral!R$3:R994,"Punt",Geral!A$3:A994,"Tigres",Geral!T$3:T994,A2)</f>
        <v>0</v>
      </c>
      <c r="Z2" s="17">
        <f>COUNTIFS(Geral!AJ$3:AJ994,"Sim",Geral!AK$3:AK994,A2)+COUNTIFS(Geral!AJ$3:AJ994,"Sim",Geral!AL$3:AL994,A2)</f>
        <v>0</v>
      </c>
      <c r="AA2" s="17">
        <f>COUNTIFS(Geral!AX$3:AX994,"Sim",Geral!AY$3:AY994,A2)+COUNTIFS(Geral!AX$3:AX994,"Sim",Geral!AZ$3:AZ994,A2)</f>
        <v>0</v>
      </c>
      <c r="AB2" s="17">
        <f>COUNTIFS(Geral!AM$3:AM994,"Sim",Geral!AN$3:AN994,A2)+COUNTIFS(Geral!AM$3:AM994,"Sim",Geral!AO$3:AO994,A2)</f>
        <v>0</v>
      </c>
      <c r="AC2" s="18">
        <f>COUNTIFS(Geral!AP$3:AP994,"Sim",Geral!AQ$3:AQ994,A2)</f>
        <v>0</v>
      </c>
      <c r="AD2" s="18">
        <f>COUNTIFS(Geral!AV$3:AV994,"Sim",Geral!AW$3:AW994,A2)</f>
        <v>0</v>
      </c>
      <c r="AE2" s="19">
        <f>COUNTIFS(Geral!AR$3:AR994,"Sim",Geral!AS$3:AS994,A2)</f>
        <v>0</v>
      </c>
      <c r="AF2" s="19">
        <f>COUNTIFS(Geral!AT$3:AT994,"Sim",Geral!AU$3:AU994,A2)</f>
        <v>0</v>
      </c>
      <c r="AG2" s="18">
        <f>COUNTIFS(Geral!BA$3:BA994,"Sim",Geral!BB$3:BB994,A2)</f>
        <v>0</v>
      </c>
      <c r="AH2">
        <f>COUNTIFS(Geral!BC$3:BC994,"Sim",Geral!BD$3:BD994,A2)</f>
        <v>0</v>
      </c>
    </row>
    <row r="3" spans="1:34" ht="15.75" customHeight="1" x14ac:dyDescent="0.2">
      <c r="A3" s="10">
        <v>1</v>
      </c>
      <c r="B3" s="11">
        <f>COUNTIFS(Geral!R$3:R994,"Passe",Geral!A$3:A994,"Tigres",Geral!S$3:S994,A3)-G3</f>
        <v>0</v>
      </c>
      <c r="C3" s="11">
        <f>COUNTIFS(Geral!R$3:R994,"Passe",Geral!A$3:A994,"Tigres",Geral!S$3:S994,A3,Geral!X$3:X994,"Sim")</f>
        <v>0</v>
      </c>
      <c r="D3" s="11">
        <f t="shared" si="0"/>
        <v>0</v>
      </c>
      <c r="E3" s="11">
        <f>SUMIFS(Geral!U$1:U994,Geral!O$1:O994,"Passe",Geral!A$1:A994,"Tigres",Geral!S$1:S994,A3)</f>
        <v>0</v>
      </c>
      <c r="F3" s="11">
        <f>COUNTIFS(Geral!R$3:R994,"Passe",Geral!A$3:A994,"Tigres",Geral!S$3:S994,A3,Geral!V$3:V994,"Sim")</f>
        <v>0</v>
      </c>
      <c r="G3" s="11">
        <f>COUNTIFS(Geral!R$3:R994,"Passe",Geral!A$3:A994,"Tigres",Geral!S$3:S994,A3,Geral!W$3:W994,"Sim")</f>
        <v>0</v>
      </c>
      <c r="H3" s="12">
        <f>COUNTIFS(Geral!R$3:R994,"Sack",Geral!A$3:A994,"Tigres",Geral!S$3:S994,A3)</f>
        <v>0</v>
      </c>
      <c r="I3" s="12">
        <f>COUNTIFS(Geral!A$3:A994,"Tigres",Geral!Z$3:Z994,A3,Geral!Y$3:Y994,"Sim")</f>
        <v>0</v>
      </c>
      <c r="J3" s="12">
        <f>COUNTIFS(Geral!R$3:R994,"Passe",Geral!A$3:A994,"Tigres",Geral!T$3:T994,A3)</f>
        <v>0</v>
      </c>
      <c r="K3" s="11">
        <f t="shared" si="1"/>
        <v>0</v>
      </c>
      <c r="L3" s="11">
        <f>COUNTIFS(Geral!R$3:R994,"Passe",Geral!A$3:A994,"Tigres",Geral!T$3:T994,A3,Geral!X$3:X994,"Sim")</f>
        <v>0</v>
      </c>
      <c r="M3" s="11">
        <f>SUMIFS(Geral!U$3:U994,Geral!R$3:R994,"Passe",Geral!A$3:A994,"Tigres",Geral!T$3:T994,A3)</f>
        <v>0</v>
      </c>
      <c r="N3" s="11">
        <f>COUNTIFS(Geral!R$3:R994,"Passe",Geral!A$3:A994,"Tigres",Geral!T$3:T994,A3,Geral!V$3:V994,"Sim")</f>
        <v>0</v>
      </c>
      <c r="O3" s="11">
        <f>COUNTIFS(Geral!R$3:R994,"Corrida",Geral!A$3:A994,"Tigres",Geral!T$3:T994,A3)</f>
        <v>0</v>
      </c>
      <c r="P3" s="11">
        <f>SUMIFS(Geral!U$3:U994,Geral!R$3:R994,"Corrida",Geral!A$3:A994,"Tigres",Geral!T$3:T994,A3)</f>
        <v>0</v>
      </c>
      <c r="Q3" s="11">
        <f>COUNTIFS(Geral!R$3:R994,"Corrida",Geral!A$3:A994,"Tigres",Geral!T$3:T994,A3,Geral!V$3:V994,"Sim")</f>
        <v>0</v>
      </c>
      <c r="R3" s="13">
        <f>COUNTIFS(Geral!R$8:R994,"XP",Geral!A$8:A994,"Tigres",Geral!AH$8:AH994,A3)</f>
        <v>0</v>
      </c>
      <c r="S3" s="13">
        <f>COUNTIFS(Geral!R$8:R994,"XP",Geral!A$8:A994,"Tigres",Geral!AH$8:AH994,A3,Geral!AG$8:AG994,"Sim")</f>
        <v>0</v>
      </c>
      <c r="T3" s="13"/>
      <c r="U3" s="13"/>
      <c r="V3" s="14"/>
      <c r="W3" s="14"/>
      <c r="X3" s="15">
        <f>COUNTIFS(Geral!R$3:R994,"Punt",Geral!A$3:A994,"Tigres",Geral!T$3:T994,A3)</f>
        <v>0</v>
      </c>
      <c r="Y3" s="16">
        <f>SUMIFS(Geral!U$3:U994,Geral!R$3:R994,"Punt",Geral!A$3:A994,"Tigres",Geral!T$3:T994,A3)</f>
        <v>0</v>
      </c>
      <c r="Z3" s="17">
        <f>COUNTIFS(Geral!AJ$3:AJ994,"Sim",Geral!AK$3:AK994,A3)+COUNTIFS(Geral!AJ$3:AJ994,"Sim",Geral!AL$3:AL994,A3)</f>
        <v>0</v>
      </c>
      <c r="AA3" s="17">
        <f>COUNTIFS(Geral!AX$3:AX994,"Sim",Geral!AY$3:AY994,A3)+COUNTIFS(Geral!AX$3:AX994,"Sim",Geral!AZ$3:AZ994,A3)</f>
        <v>0</v>
      </c>
      <c r="AB3" s="17">
        <f>COUNTIFS(Geral!AM$3:AM994,"Sim",Geral!AN$3:AN994,A3)+COUNTIFS(Geral!AM$3:AM994,"Sim",Geral!AO$3:AO994,A3)</f>
        <v>0</v>
      </c>
      <c r="AC3" s="18">
        <f>COUNTIFS(Geral!AP$3:AP994,"Sim",Geral!AQ$3:AQ994,A3)</f>
        <v>0</v>
      </c>
      <c r="AD3" s="18">
        <f>COUNTIFS(Geral!AV$3:AV994,"Sim",Geral!AW$3:AW994,A3)</f>
        <v>0</v>
      </c>
      <c r="AE3" s="19">
        <f>COUNTIFS(Geral!AR$3:AR994,"Sim",Geral!AS$3:AS994,A3)</f>
        <v>0</v>
      </c>
      <c r="AF3" s="19">
        <f>COUNTIFS(Geral!AT$3:AT994,"Sim",Geral!AU$3:AU994,A3)</f>
        <v>0</v>
      </c>
      <c r="AG3" s="18">
        <f>COUNTIFS(Geral!BA$3:BA994,"Sim",Geral!BB$3:BB994,A3)</f>
        <v>0</v>
      </c>
      <c r="AH3">
        <f>COUNTIFS(Geral!BC$3:BC995,"Sim",Geral!BD$3:BD995,A3)</f>
        <v>0</v>
      </c>
    </row>
    <row r="4" spans="1:34" ht="15.75" customHeight="1" x14ac:dyDescent="0.2">
      <c r="A4" s="10">
        <v>2</v>
      </c>
      <c r="B4" s="11">
        <f>COUNTIFS(Geral!R$3:R994,"Passe",Geral!A$3:A994,"Tigres",Geral!S$3:S994,A4)-G4</f>
        <v>0</v>
      </c>
      <c r="C4" s="11">
        <f>COUNTIFS(Geral!R$3:R994,"Passe",Geral!A$3:A994,"Tigres",Geral!S$3:S994,A4,Geral!X$3:X994,"Sim")</f>
        <v>0</v>
      </c>
      <c r="D4" s="11">
        <f t="shared" si="0"/>
        <v>0</v>
      </c>
      <c r="E4" s="11">
        <f>SUMIFS(Geral!U$1:U994,Geral!O$1:O994,"Passe",Geral!A$1:A994,"Tigres",Geral!S$1:S994,A4)</f>
        <v>0</v>
      </c>
      <c r="F4" s="11">
        <f>COUNTIFS(Geral!R$3:R994,"Passe",Geral!A$3:A994,"Tigres",Geral!S$3:S994,A4,Geral!V$3:V994,"Sim")</f>
        <v>0</v>
      </c>
      <c r="G4" s="11">
        <f>COUNTIFS(Geral!R$3:R994,"Passe",Geral!A$3:A994,"Tigres",Geral!S$3:S994,A4,Geral!W$3:W994,"Sim")</f>
        <v>0</v>
      </c>
      <c r="H4" s="12">
        <f>COUNTIFS(Geral!R$3:R994,"Sack",Geral!A$3:A994,"Tigres",Geral!S$3:S994,A4)</f>
        <v>0</v>
      </c>
      <c r="I4" s="12">
        <f>COUNTIFS(Geral!A$3:A994,"Tigres",Geral!Z$3:Z994,A4,Geral!Y$3:Y994,"Sim")</f>
        <v>0</v>
      </c>
      <c r="J4" s="12">
        <f>COUNTIFS(Geral!R$3:R994,"Passe",Geral!A$3:A994,"Tigres",Geral!T$3:T994,A4)</f>
        <v>0</v>
      </c>
      <c r="K4" s="11">
        <f t="shared" si="1"/>
        <v>0</v>
      </c>
      <c r="L4" s="11">
        <f>COUNTIFS(Geral!R$3:R994,"Passe",Geral!A$3:A994,"Tigres",Geral!T$3:T994,A4,Geral!X$3:X994,"Sim")</f>
        <v>0</v>
      </c>
      <c r="M4" s="11">
        <f>SUMIFS(Geral!U$3:U994,Geral!R$3:R994,"Passe",Geral!A$3:A994,"Tigres",Geral!T$3:T994,A4)</f>
        <v>0</v>
      </c>
      <c r="N4" s="11">
        <f>COUNTIFS(Geral!R$3:R994,"Passe",Geral!A$3:A994,"Tigres",Geral!T$3:T994,A4,Geral!V$3:V994,"Sim")</f>
        <v>0</v>
      </c>
      <c r="O4" s="11">
        <f>COUNTIFS(Geral!R$3:R994,"Corrida",Geral!A$3:A994,"Tigres",Geral!T$3:T994,A4)</f>
        <v>0</v>
      </c>
      <c r="P4" s="11">
        <f>SUMIFS(Geral!U$3:U994,Geral!R$3:R994,"Corrida",Geral!A$3:A994,"Tigres",Geral!T$3:T994,A4)</f>
        <v>0</v>
      </c>
      <c r="Q4" s="11">
        <f>COUNTIFS(Geral!R$3:R994,"Corrida",Geral!A$3:A994,"Tigres",Geral!T$3:T994,A4,Geral!V$3:V994,"Sim")</f>
        <v>0</v>
      </c>
      <c r="R4" s="13">
        <f>COUNTIFS(Geral!R$8:R995,"XP",Geral!A$8:A995,"Tigres",Geral!AH$8:AH995,A4)</f>
        <v>0</v>
      </c>
      <c r="S4" s="13">
        <f>COUNTIFS(Geral!R$8:R995,"XP",Geral!A$8:A995,"Tigres",Geral!AH$8:AH995,A4,Geral!AG$8:AG995,"Sim")</f>
        <v>0</v>
      </c>
      <c r="T4" s="13"/>
      <c r="U4" s="13"/>
      <c r="V4" s="14"/>
      <c r="W4" s="14"/>
      <c r="X4" s="15">
        <f>COUNTIFS(Geral!R$3:R994,"Punt",Geral!A$3:A994,"Tigres",Geral!T$3:T994,A4)</f>
        <v>0</v>
      </c>
      <c r="Y4" s="16">
        <f>SUMIFS(Geral!U$3:U994,Geral!R$3:R994,"Punt",Geral!A$3:A994,"Tigres",Geral!T$3:T994,A4)</f>
        <v>0</v>
      </c>
      <c r="Z4" s="17">
        <f>COUNTIFS(Geral!AJ$3:AJ994,"Sim",Geral!AK$3:AK994,A4)+COUNTIFS(Geral!AJ$3:AJ994,"Sim",Geral!AL$3:AL994,A4)</f>
        <v>0</v>
      </c>
      <c r="AA4" s="17">
        <f>COUNTIFS(Geral!AX$3:AX994,"Sim",Geral!AY$3:AY994,A4)+COUNTIFS(Geral!AX$3:AX994,"Sim",Geral!AZ$3:AZ994,A4)</f>
        <v>0</v>
      </c>
      <c r="AB4" s="17">
        <f>COUNTIFS(Geral!AM$3:AM994,"Sim",Geral!AN$3:AN994,A4)+COUNTIFS(Geral!AM$3:AM994,"Sim",Geral!AO$3:AO994,A4)</f>
        <v>0</v>
      </c>
      <c r="AC4" s="18">
        <f>COUNTIFS(Geral!AP$3:AP994,"Sim",Geral!AQ$3:AQ994,A4)</f>
        <v>0</v>
      </c>
      <c r="AD4" s="18">
        <f>COUNTIFS(Geral!AV$3:AV994,"Sim",Geral!AW$3:AW994,A4)</f>
        <v>0</v>
      </c>
      <c r="AE4" s="19">
        <f>COUNTIFS(Geral!AR$3:AR994,"Sim",Geral!AS$3:AS994,A4)</f>
        <v>0</v>
      </c>
      <c r="AF4" s="19">
        <f>COUNTIFS(Geral!AT$3:AT994,"Sim",Geral!AU$3:AU994,A4)</f>
        <v>0</v>
      </c>
      <c r="AG4" s="18">
        <f>COUNTIFS(Geral!BA$3:BA994,"Sim",Geral!BB$3:BB994,A4)</f>
        <v>0</v>
      </c>
      <c r="AH4">
        <f>COUNTIFS(Geral!BC$3:BC996,"Sim",Geral!BD$3:BD996,A4)</f>
        <v>0</v>
      </c>
    </row>
    <row r="5" spans="1:34" ht="15.75" customHeight="1" x14ac:dyDescent="0.2">
      <c r="A5" s="10">
        <v>3</v>
      </c>
      <c r="B5" s="11">
        <f>COUNTIFS(Geral!R$3:R994,"Passe",Geral!A$3:A994,"Tigres",Geral!S$3:S994,A5)-G5</f>
        <v>0</v>
      </c>
      <c r="C5" s="11">
        <f>COUNTIFS(Geral!R$3:R994,"Passe",Geral!A$3:A994,"Tigres",Geral!S$3:S994,A5,Geral!X$3:X994,"Sim")</f>
        <v>0</v>
      </c>
      <c r="D5" s="11">
        <f t="shared" si="0"/>
        <v>0</v>
      </c>
      <c r="E5" s="11">
        <f>SUMIFS(Geral!U$1:U994,Geral!O$1:O994,"Passe",Geral!A$1:A994,"Tigres",Geral!S$1:S994,A5)</f>
        <v>0</v>
      </c>
      <c r="F5" s="11">
        <f>COUNTIFS(Geral!R$3:R994,"Passe",Geral!A$3:A994,"Tigres",Geral!S$3:S994,A5,Geral!V$3:V994,"Sim")</f>
        <v>0</v>
      </c>
      <c r="G5" s="11">
        <f>COUNTIFS(Geral!R$3:R994,"Passe",Geral!A$3:A994,"Tigres",Geral!S$3:S994,A5,Geral!W$3:W994,"Sim")</f>
        <v>0</v>
      </c>
      <c r="H5" s="12">
        <f>COUNTIFS(Geral!R$3:R994,"Sack",Geral!A$3:A994,"Tigres",Geral!S$3:S994,A5)</f>
        <v>0</v>
      </c>
      <c r="I5" s="12">
        <f>COUNTIFS(Geral!A$3:A994,"Tigres",Geral!Z$3:Z994,A5,Geral!Y$3:Y994,"Sim")</f>
        <v>0</v>
      </c>
      <c r="J5" s="12">
        <f>COUNTIFS(Geral!R$3:R994,"Passe",Geral!A$3:A994,"Tigres",Geral!T$3:T994,A5)</f>
        <v>0</v>
      </c>
      <c r="K5" s="11">
        <f t="shared" si="1"/>
        <v>0</v>
      </c>
      <c r="L5" s="11">
        <f>COUNTIFS(Geral!R$3:R994,"Passe",Geral!A$3:A994,"Tigres",Geral!T$3:T994,A5,Geral!X$3:X994,"Sim")</f>
        <v>0</v>
      </c>
      <c r="M5" s="11">
        <f>SUMIFS(Geral!U$3:U994,Geral!R$3:R994,"Passe",Geral!A$3:A994,"Tigres",Geral!T$3:T994,A5)</f>
        <v>0</v>
      </c>
      <c r="N5" s="11">
        <f>COUNTIFS(Geral!R$3:R994,"Passe",Geral!A$3:A994,"Tigres",Geral!T$3:T994,A5,Geral!V$3:V994,"Sim")</f>
        <v>0</v>
      </c>
      <c r="O5" s="11">
        <f>COUNTIFS(Geral!R$3:R994,"Corrida",Geral!A$3:A994,"Tigres",Geral!T$3:T994,A5)</f>
        <v>0</v>
      </c>
      <c r="P5" s="11">
        <f>SUMIFS(Geral!U$3:U994,Geral!R$3:R994,"Corrida",Geral!A$3:A994,"Tigres",Geral!T$3:T994,A5)</f>
        <v>0</v>
      </c>
      <c r="Q5" s="11">
        <f>COUNTIFS(Geral!R$3:R994,"Corrida",Geral!A$3:A994,"Tigres",Geral!T$3:T994,A5,Geral!V$3:V994,"Sim")</f>
        <v>0</v>
      </c>
      <c r="R5" s="13">
        <f>COUNTIFS(Geral!R$8:R996,"XP",Geral!A$8:A996,"Tigres",Geral!AH$8:AH996,A5)</f>
        <v>0</v>
      </c>
      <c r="S5" s="13">
        <f>COUNTIFS(Geral!R$8:R996,"XP",Geral!A$8:A996,"Tigres",Geral!AH$8:AH996,A5,Geral!AG$8:AG996,"Sim")</f>
        <v>0</v>
      </c>
      <c r="T5" s="13"/>
      <c r="U5" s="13"/>
      <c r="V5" s="14"/>
      <c r="W5" s="14"/>
      <c r="X5" s="15">
        <f>COUNTIFS(Geral!R$3:R994,"Punt",Geral!A$3:A994,"Tigres",Geral!T$3:T994,A5)</f>
        <v>0</v>
      </c>
      <c r="Y5" s="16">
        <f>SUMIFS(Geral!U$3:U994,Geral!R$3:R994,"Punt",Geral!A$3:A994,"Tigres",Geral!T$3:T994,A5)</f>
        <v>0</v>
      </c>
      <c r="Z5" s="17">
        <f>COUNTIFS(Geral!AJ$3:AJ994,"Sim",Geral!AK$3:AK994,A5)+COUNTIFS(Geral!AJ$3:AJ994,"Sim",Geral!AL$3:AL994,A5)</f>
        <v>0</v>
      </c>
      <c r="AA5" s="17">
        <f>COUNTIFS(Geral!AX$3:AX994,"Sim",Geral!AY$3:AY994,A5)+COUNTIFS(Geral!AX$3:AX994,"Sim",Geral!AZ$3:AZ994,A5)</f>
        <v>1</v>
      </c>
      <c r="AB5" s="17">
        <f>COUNTIFS(Geral!AM$3:AM994,"Sim",Geral!AN$3:AN994,A5)+COUNTIFS(Geral!AM$3:AM994,"Sim",Geral!AO$3:AO994,A5)</f>
        <v>0</v>
      </c>
      <c r="AC5" s="18">
        <f>COUNTIFS(Geral!AP$3:AP994,"Sim",Geral!AQ$3:AQ994,A5)</f>
        <v>0</v>
      </c>
      <c r="AD5" s="18">
        <f>COUNTIFS(Geral!AV$3:AV994,"Sim",Geral!AW$3:AW994,A5)</f>
        <v>0</v>
      </c>
      <c r="AE5" s="19">
        <f>COUNTIFS(Geral!AR$3:AR994,"Sim",Geral!AS$3:AS994,A5)</f>
        <v>0</v>
      </c>
      <c r="AF5" s="19">
        <f>COUNTIFS(Geral!AT$3:AT994,"Sim",Geral!AU$3:AU994,A5)</f>
        <v>0</v>
      </c>
      <c r="AG5" s="18">
        <f>COUNTIFS(Geral!BA$3:BA994,"Sim",Geral!BB$3:BB994,A5)</f>
        <v>0</v>
      </c>
      <c r="AH5">
        <f>COUNTIFS(Geral!BC$3:BC997,"Sim",Geral!BD$3:BD997,A5)</f>
        <v>0</v>
      </c>
    </row>
    <row r="6" spans="1:34" ht="15.75" customHeight="1" x14ac:dyDescent="0.2">
      <c r="A6" s="10">
        <v>4</v>
      </c>
      <c r="B6" s="11">
        <f>COUNTIFS(Geral!R$3:R994,"Passe",Geral!A$3:A994,"Tigres",Geral!S$3:S994,A6)-G6</f>
        <v>0</v>
      </c>
      <c r="C6" s="11">
        <f>COUNTIFS(Geral!R$3:R994,"Passe",Geral!A$3:A994,"Tigres",Geral!S$3:S994,A6,Geral!X$3:X994,"Sim")</f>
        <v>0</v>
      </c>
      <c r="D6" s="11">
        <f t="shared" si="0"/>
        <v>0</v>
      </c>
      <c r="E6" s="11">
        <f>SUMIFS(Geral!U$1:U994,Geral!O$1:O994,"Passe",Geral!A$1:A994,"Tigres",Geral!S$1:S994,A6)</f>
        <v>0</v>
      </c>
      <c r="F6" s="11">
        <f>COUNTIFS(Geral!R$3:R994,"Passe",Geral!A$3:A994,"Tigres",Geral!S$3:S994,A6,Geral!V$3:V994,"Sim")</f>
        <v>0</v>
      </c>
      <c r="G6" s="11">
        <f>COUNTIFS(Geral!R$3:R994,"Passe",Geral!A$3:A994,"Tigres",Geral!S$3:S994,A6,Geral!W$3:W994,"Sim")</f>
        <v>0</v>
      </c>
      <c r="H6" s="12">
        <f>COUNTIFS(Geral!R$3:R994,"Sack",Geral!A$3:A994,"Tigres",Geral!S$3:S994,A6)</f>
        <v>0</v>
      </c>
      <c r="I6" s="12">
        <f>COUNTIFS(Geral!A$3:A994,"Tigres",Geral!Z$3:Z994,A6,Geral!Y$3:Y994,"Sim")</f>
        <v>0</v>
      </c>
      <c r="J6" s="12">
        <f>COUNTIFS(Geral!R$3:R994,"Passe",Geral!A$3:A994,"Tigres",Geral!T$3:T994,A6)</f>
        <v>0</v>
      </c>
      <c r="K6" s="11">
        <f t="shared" si="1"/>
        <v>0</v>
      </c>
      <c r="L6" s="11">
        <f>COUNTIFS(Geral!R$3:R994,"Passe",Geral!A$3:A994,"Tigres",Geral!T$3:T994,A6,Geral!X$3:X994,"Sim")</f>
        <v>0</v>
      </c>
      <c r="M6" s="11">
        <f>SUMIFS(Geral!U$3:U994,Geral!R$3:R994,"Passe",Geral!A$3:A994,"Tigres",Geral!T$3:T994,A6)</f>
        <v>0</v>
      </c>
      <c r="N6" s="11">
        <f>COUNTIFS(Geral!R$3:R994,"Passe",Geral!A$3:A994,"Tigres",Geral!T$3:T994,A6,Geral!V$3:V994,"Sim")</f>
        <v>0</v>
      </c>
      <c r="O6" s="11">
        <f>COUNTIFS(Geral!R$3:R994,"Corrida",Geral!A$3:A994,"Tigres",Geral!T$3:T994,A6)</f>
        <v>0</v>
      </c>
      <c r="P6" s="11">
        <f>SUMIFS(Geral!U$3:U994,Geral!R$3:R994,"Corrida",Geral!A$3:A994,"Tigres",Geral!T$3:T994,A6)</f>
        <v>0</v>
      </c>
      <c r="Q6" s="11">
        <f>COUNTIFS(Geral!R$3:R994,"Corrida",Geral!A$3:A994,"Tigres",Geral!T$3:T994,A6,Geral!V$3:V994,"Sim")</f>
        <v>0</v>
      </c>
      <c r="R6" s="13">
        <f>COUNTIFS(Geral!R$8:R997,"XP",Geral!A$8:A997,"Tigres",Geral!AH$8:AH997,A6)</f>
        <v>0</v>
      </c>
      <c r="S6" s="13">
        <f>COUNTIFS(Geral!R$8:R997,"XP",Geral!A$8:A997,"Tigres",Geral!AH$8:AH997,A6,Geral!AG$8:AG997,"Sim")</f>
        <v>0</v>
      </c>
      <c r="T6" s="13"/>
      <c r="U6" s="13"/>
      <c r="V6" s="14"/>
      <c r="W6" s="14"/>
      <c r="X6" s="15">
        <f>COUNTIFS(Geral!R$3:R994,"Punt",Geral!A$3:A994,"Tigres",Geral!T$3:T994,A6)</f>
        <v>0</v>
      </c>
      <c r="Y6" s="16">
        <f>SUMIFS(Geral!U$3:U994,Geral!R$3:R994,"Punt",Geral!A$3:A994,"Tigres",Geral!T$3:T994,A6)</f>
        <v>0</v>
      </c>
      <c r="Z6" s="17">
        <f>COUNTIFS(Geral!AJ$3:AJ994,"Sim",Geral!AK$3:AK994,A6)+COUNTIFS(Geral!AJ$3:AJ994,"Sim",Geral!AL$3:AL994,A6)</f>
        <v>0</v>
      </c>
      <c r="AA6" s="17">
        <f>COUNTIFS(Geral!AX$3:AX994,"Sim",Geral!AY$3:AY994,A6)+COUNTIFS(Geral!AX$3:AX994,"Sim",Geral!AZ$3:AZ994,A6)</f>
        <v>0</v>
      </c>
      <c r="AB6" s="17">
        <f>COUNTIFS(Geral!AM$3:AM994,"Sim",Geral!AN$3:AN994,A6)+COUNTIFS(Geral!AM$3:AM994,"Sim",Geral!AO$3:AO994,A6)</f>
        <v>0</v>
      </c>
      <c r="AC6" s="18">
        <f>COUNTIFS(Geral!AP$3:AP994,"Sim",Geral!AQ$3:AQ994,A6)</f>
        <v>0</v>
      </c>
      <c r="AD6" s="18">
        <f>COUNTIFS(Geral!AV$3:AV994,"Sim",Geral!AW$3:AW994,A6)</f>
        <v>0</v>
      </c>
      <c r="AE6" s="19">
        <f>COUNTIFS(Geral!AR$3:AR994,"Sim",Geral!AS$3:AS994,A6)</f>
        <v>0</v>
      </c>
      <c r="AF6" s="19">
        <f>COUNTIFS(Geral!AT$3:AT994,"Sim",Geral!AU$3:AU994,A6)</f>
        <v>0</v>
      </c>
      <c r="AG6" s="18">
        <f>COUNTIFS(Geral!BA$3:BA994,"Sim",Geral!BB$3:BB994,A6)</f>
        <v>0</v>
      </c>
      <c r="AH6">
        <f>COUNTIFS(Geral!BC$3:BC998,"Sim",Geral!BD$3:BD998,A6)</f>
        <v>0</v>
      </c>
    </row>
    <row r="7" spans="1:34" ht="15.75" customHeight="1" x14ac:dyDescent="0.2">
      <c r="A7" s="10">
        <v>5</v>
      </c>
      <c r="B7" s="11">
        <f>COUNTIFS(Geral!R$3:R994,"Passe",Geral!A$3:A994,"Tigres",Geral!S$3:S994,A7)-G7</f>
        <v>0</v>
      </c>
      <c r="C7" s="11">
        <f>COUNTIFS(Geral!R$3:R994,"Passe",Geral!A$3:A994,"Tigres",Geral!S$3:S994,A7,Geral!X$3:X994,"Sim")</f>
        <v>0</v>
      </c>
      <c r="D7" s="11">
        <f t="shared" si="0"/>
        <v>0</v>
      </c>
      <c r="E7" s="11">
        <f>SUMIFS(Geral!U$1:U994,Geral!O$1:O994,"Passe",Geral!A$1:A994,"Tigres",Geral!S$1:S994,A7)</f>
        <v>0</v>
      </c>
      <c r="F7" s="11">
        <f>COUNTIFS(Geral!R$3:R994,"Passe",Geral!A$3:A994,"Tigres",Geral!S$3:S994,A7,Geral!V$3:V994,"Sim")</f>
        <v>0</v>
      </c>
      <c r="G7" s="11">
        <f>COUNTIFS(Geral!R$3:R994,"Passe",Geral!A$3:A994,"Tigres",Geral!S$3:S994,A7,Geral!W$3:W994,"Sim")</f>
        <v>0</v>
      </c>
      <c r="H7" s="12">
        <f>COUNTIFS(Geral!R$3:R994,"Sack",Geral!A$3:A994,"Tigres",Geral!S$3:S994,A7)</f>
        <v>0</v>
      </c>
      <c r="I7" s="12">
        <f>COUNTIFS(Geral!A$3:A994,"Tigres",Geral!Z$3:Z994,A7,Geral!Y$3:Y994,"Sim")</f>
        <v>0</v>
      </c>
      <c r="J7" s="12">
        <f>COUNTIFS(Geral!R$3:R994,"Passe",Geral!A$3:A994,"Tigres",Geral!T$3:T994,A7)</f>
        <v>0</v>
      </c>
      <c r="K7" s="11">
        <f t="shared" si="1"/>
        <v>0</v>
      </c>
      <c r="L7" s="11">
        <f>COUNTIFS(Geral!R$3:R994,"Passe",Geral!A$3:A994,"Tigres",Geral!T$3:T994,A7,Geral!X$3:X994,"Sim")</f>
        <v>0</v>
      </c>
      <c r="M7" s="11">
        <f>SUMIFS(Geral!U$3:U994,Geral!R$3:R994,"Passe",Geral!A$3:A994,"Tigres",Geral!T$3:T994,A7)</f>
        <v>0</v>
      </c>
      <c r="N7" s="11">
        <f>COUNTIFS(Geral!R$3:R994,"Passe",Geral!A$3:A994,"Tigres",Geral!T$3:T994,A7,Geral!V$3:V994,"Sim")</f>
        <v>0</v>
      </c>
      <c r="O7" s="11">
        <f>COUNTIFS(Geral!R$3:R994,"Corrida",Geral!A$3:A994,"Tigres",Geral!T$3:T994,A7)</f>
        <v>0</v>
      </c>
      <c r="P7" s="11">
        <f>SUMIFS(Geral!U$3:U994,Geral!R$3:R994,"Corrida",Geral!A$3:A994,"Tigres",Geral!T$3:T994,A7)</f>
        <v>0</v>
      </c>
      <c r="Q7" s="11">
        <f>COUNTIFS(Geral!R$3:R994,"Corrida",Geral!A$3:A994,"Tigres",Geral!T$3:T994,A7,Geral!V$3:V994,"Sim")</f>
        <v>0</v>
      </c>
      <c r="R7" s="13">
        <f>COUNTIFS(Geral!R$8:R998,"XP",Geral!A$8:A998,"Tigres",Geral!AH$8:AH998,A7)</f>
        <v>0</v>
      </c>
      <c r="S7" s="13">
        <f>COUNTIFS(Geral!R$8:R998,"XP",Geral!A$8:A998,"Tigres",Geral!AH$8:AH998,A7,Geral!AG$8:AG998,"Sim")</f>
        <v>0</v>
      </c>
      <c r="T7" s="13"/>
      <c r="U7" s="13"/>
      <c r="V7" s="14"/>
      <c r="W7" s="14"/>
      <c r="X7" s="15">
        <f>COUNTIFS(Geral!R$3:R994,"Punt",Geral!A$3:A994,"Tigres",Geral!T$3:T994,A7)</f>
        <v>0</v>
      </c>
      <c r="Y7" s="16">
        <f>SUMIFS(Geral!U$3:U994,Geral!R$3:R994,"Punt",Geral!A$3:A994,"Tigres",Geral!T$3:T994,A7)</f>
        <v>0</v>
      </c>
      <c r="Z7" s="17">
        <f>COUNTIFS(Geral!AJ$3:AJ994,"Sim",Geral!AK$3:AK994,A7)+COUNTIFS(Geral!AJ$3:AJ994,"Sim",Geral!AL$3:AL994,A7)</f>
        <v>0</v>
      </c>
      <c r="AA7" s="17">
        <f>COUNTIFS(Geral!AX$3:AX994,"Sim",Geral!AY$3:AY994,A7)+COUNTIFS(Geral!AX$3:AX994,"Sim",Geral!AZ$3:AZ994,A7)</f>
        <v>0</v>
      </c>
      <c r="AB7" s="17">
        <f>COUNTIFS(Geral!AM$3:AM994,"Sim",Geral!AN$3:AN994,A7)+COUNTIFS(Geral!AM$3:AM994,"Sim",Geral!AO$3:AO994,A7)</f>
        <v>0</v>
      </c>
      <c r="AC7" s="18">
        <f>COUNTIFS(Geral!AP$3:AP994,"Sim",Geral!AQ$3:AQ994,A7)</f>
        <v>0</v>
      </c>
      <c r="AD7" s="18">
        <f>COUNTIFS(Geral!AV$3:AV994,"Sim",Geral!AW$3:AW994,A7)</f>
        <v>0</v>
      </c>
      <c r="AE7" s="19">
        <f>COUNTIFS(Geral!AR$3:AR994,"Sim",Geral!AS$3:AS994,A7)</f>
        <v>0</v>
      </c>
      <c r="AF7" s="19">
        <f>COUNTIFS(Geral!AT$3:AT994,"Sim",Geral!AU$3:AU994,A7)</f>
        <v>0</v>
      </c>
      <c r="AG7" s="18">
        <f>COUNTIFS(Geral!BA$3:BA994,"Sim",Geral!BB$3:BB994,A7)</f>
        <v>0</v>
      </c>
      <c r="AH7">
        <f>COUNTIFS(Geral!BC$3:BC999,"Sim",Geral!BD$3:BD999,A7)</f>
        <v>0</v>
      </c>
    </row>
    <row r="8" spans="1:34" ht="15.75" customHeight="1" x14ac:dyDescent="0.2">
      <c r="A8" s="10">
        <v>6</v>
      </c>
      <c r="B8" s="11">
        <f>COUNTIFS(Geral!R$3:R994,"Passe",Geral!A$3:A994,"Tigres",Geral!S$3:S994,A8)-G8</f>
        <v>0</v>
      </c>
      <c r="C8" s="11">
        <f>COUNTIFS(Geral!R$3:R994,"Passe",Geral!A$3:A994,"Tigres",Geral!S$3:S994,A8,Geral!X$3:X994,"Sim")</f>
        <v>0</v>
      </c>
      <c r="D8" s="11">
        <f t="shared" si="0"/>
        <v>0</v>
      </c>
      <c r="E8" s="11">
        <f>SUMIFS(Geral!U$1:U994,Geral!O$1:O994,"Passe",Geral!A$1:A994,"Tigres",Geral!S$1:S994,A8)</f>
        <v>0</v>
      </c>
      <c r="F8" s="11">
        <f>COUNTIFS(Geral!R$3:R994,"Passe",Geral!A$3:A994,"Tigres",Geral!S$3:S994,A8,Geral!V$3:V994,"Sim")</f>
        <v>0</v>
      </c>
      <c r="G8" s="11">
        <f>COUNTIFS(Geral!R$3:R994,"Passe",Geral!A$3:A994,"Tigres",Geral!S$3:S994,A8,Geral!W$3:W994,"Sim")</f>
        <v>0</v>
      </c>
      <c r="H8" s="12">
        <f>COUNTIFS(Geral!R$3:R994,"Sack",Geral!A$3:A994,"Tigres",Geral!S$3:S994,A8)</f>
        <v>0</v>
      </c>
      <c r="I8" s="12">
        <f>COUNTIFS(Geral!A$3:A994,"Tigres",Geral!Z$3:Z994,A8,Geral!Y$3:Y994,"Sim")</f>
        <v>0</v>
      </c>
      <c r="J8" s="12">
        <f>COUNTIFS(Geral!R$3:R994,"Passe",Geral!A$3:A994,"Tigres",Geral!T$3:T994,A8)</f>
        <v>0</v>
      </c>
      <c r="K8" s="11">
        <f t="shared" si="1"/>
        <v>0</v>
      </c>
      <c r="L8" s="11">
        <f>COUNTIFS(Geral!R$3:R994,"Passe",Geral!A$3:A994,"Tigres",Geral!T$3:T994,A8,Geral!X$3:X994,"Sim")</f>
        <v>0</v>
      </c>
      <c r="M8" s="11">
        <f>SUMIFS(Geral!U$3:U994,Geral!R$3:R994,"Passe",Geral!A$3:A994,"Tigres",Geral!T$3:T994,A8)</f>
        <v>0</v>
      </c>
      <c r="N8" s="11">
        <f>COUNTIFS(Geral!R$3:R994,"Passe",Geral!A$3:A994,"Tigres",Geral!T$3:T994,A8,Geral!V$3:V994,"Sim")</f>
        <v>0</v>
      </c>
      <c r="O8" s="11">
        <f>COUNTIFS(Geral!R$3:R994,"Corrida",Geral!A$3:A994,"Tigres",Geral!T$3:T994,A8)</f>
        <v>0</v>
      </c>
      <c r="P8" s="11">
        <f>SUMIFS(Geral!U$3:U994,Geral!R$3:R994,"Corrida",Geral!A$3:A994,"Tigres",Geral!T$3:T994,A8)</f>
        <v>0</v>
      </c>
      <c r="Q8" s="11">
        <f>COUNTIFS(Geral!R$3:R994,"Corrida",Geral!A$3:A994,"Tigres",Geral!T$3:T994,A8,Geral!V$3:V994,"Sim")</f>
        <v>0</v>
      </c>
      <c r="R8" s="13">
        <f>COUNTIFS(Geral!R$8:R999,"XP",Geral!A$8:A999,"Tigres",Geral!AH$8:AH999,A8)</f>
        <v>0</v>
      </c>
      <c r="S8" s="13">
        <f>COUNTIFS(Geral!R$8:R999,"XP",Geral!A$8:A999,"Tigres",Geral!AH$8:AH999,A8,Geral!AG$8:AG999,"Sim")</f>
        <v>0</v>
      </c>
      <c r="T8" s="13"/>
      <c r="U8" s="13"/>
      <c r="V8" s="14"/>
      <c r="W8" s="14"/>
      <c r="X8" s="15">
        <f>COUNTIFS(Geral!R$3:R994,"Punt",Geral!A$3:A994,"Tigres",Geral!T$3:T994,A8)</f>
        <v>0</v>
      </c>
      <c r="Y8" s="16">
        <f>SUMIFS(Geral!U$3:U994,Geral!R$3:R994,"Punt",Geral!A$3:A994,"Tigres",Geral!T$3:T994,A8)</f>
        <v>0</v>
      </c>
      <c r="Z8" s="17">
        <f>COUNTIFS(Geral!AJ$3:AJ994,"Sim",Geral!AK$3:AK994,A8)+COUNTIFS(Geral!AJ$3:AJ994,"Sim",Geral!AL$3:AL994,A8)</f>
        <v>0</v>
      </c>
      <c r="AA8" s="17">
        <f>COUNTIFS(Geral!AX$3:AX994,"Sim",Geral!AY$3:AY994,A8)+COUNTIFS(Geral!AX$3:AX994,"Sim",Geral!AZ$3:AZ994,A8)</f>
        <v>0</v>
      </c>
      <c r="AB8" s="17">
        <f>COUNTIFS(Geral!AM$3:AM994,"Sim",Geral!AN$3:AN994,A8)+COUNTIFS(Geral!AM$3:AM994,"Sim",Geral!AO$3:AO994,A8)</f>
        <v>0</v>
      </c>
      <c r="AC8" s="18">
        <f>COUNTIFS(Geral!AP$3:AP994,"Sim",Geral!AQ$3:AQ994,A8)</f>
        <v>0</v>
      </c>
      <c r="AD8" s="18">
        <f>COUNTIFS(Geral!AV$3:AV994,"Sim",Geral!AW$3:AW994,A8)</f>
        <v>0</v>
      </c>
      <c r="AE8" s="19">
        <f>COUNTIFS(Geral!AR$3:AR994,"Sim",Geral!AS$3:AS994,A8)</f>
        <v>0</v>
      </c>
      <c r="AF8" s="19">
        <f>COUNTIFS(Geral!AT$3:AT994,"Sim",Geral!AU$3:AU994,A8)</f>
        <v>0</v>
      </c>
      <c r="AG8" s="18">
        <f>COUNTIFS(Geral!BA$3:BA994,"Sim",Geral!BB$3:BB994,A8)</f>
        <v>0</v>
      </c>
      <c r="AH8">
        <f>COUNTIFS(Geral!BC$3:BC1000,"Sim",Geral!BD$3:BD1000,A8)</f>
        <v>0</v>
      </c>
    </row>
    <row r="9" spans="1:34" ht="15.75" customHeight="1" x14ac:dyDescent="0.2">
      <c r="A9" s="10">
        <v>7</v>
      </c>
      <c r="B9" s="11">
        <f>COUNTIFS(Geral!R$3:R994,"Passe",Geral!A$3:A994,"Tigres",Geral!S$3:S994,A9)-G9</f>
        <v>0</v>
      </c>
      <c r="C9" s="11">
        <f>COUNTIFS(Geral!R$3:R994,"Passe",Geral!A$3:A994,"Tigres",Geral!S$3:S994,A9,Geral!X$3:X994,"Sim")</f>
        <v>0</v>
      </c>
      <c r="D9" s="11">
        <f t="shared" si="0"/>
        <v>0</v>
      </c>
      <c r="E9" s="11">
        <f>SUMIFS(Geral!U$1:U994,Geral!O$1:O994,"Passe",Geral!A$1:A994,"Tigres",Geral!S$1:S994,A9)</f>
        <v>0</v>
      </c>
      <c r="F9" s="11">
        <f>COUNTIFS(Geral!R$3:R994,"Passe",Geral!A$3:A994,"Tigres",Geral!S$3:S994,A9,Geral!V$3:V994,"Sim")</f>
        <v>0</v>
      </c>
      <c r="G9" s="11">
        <f>COUNTIFS(Geral!R$3:R994,"Passe",Geral!A$3:A994,"Tigres",Geral!S$3:S994,A9,Geral!W$3:W994,"Sim")</f>
        <v>0</v>
      </c>
      <c r="H9" s="12">
        <f>COUNTIFS(Geral!R$3:R994,"Sack",Geral!A$3:A994,"Tigres",Geral!S$3:S994,A9)</f>
        <v>0</v>
      </c>
      <c r="I9" s="12">
        <f>COUNTIFS(Geral!A$3:A994,"Tigres",Geral!Z$3:Z994,A9,Geral!Y$3:Y994,"Sim")</f>
        <v>0</v>
      </c>
      <c r="J9" s="12">
        <f>COUNTIFS(Geral!R$3:R994,"Passe",Geral!A$3:A994,"Tigres",Geral!T$3:T994,A9)</f>
        <v>0</v>
      </c>
      <c r="K9" s="11">
        <f t="shared" si="1"/>
        <v>0</v>
      </c>
      <c r="L9" s="11">
        <f>COUNTIFS(Geral!R$3:R994,"Passe",Geral!A$3:A994,"Tigres",Geral!T$3:T994,A9,Geral!X$3:X994,"Sim")</f>
        <v>0</v>
      </c>
      <c r="M9" s="11">
        <f>SUMIFS(Geral!U$3:U994,Geral!R$3:R994,"Passe",Geral!A$3:A994,"Tigres",Geral!T$3:T994,A9)</f>
        <v>0</v>
      </c>
      <c r="N9" s="11">
        <f>COUNTIFS(Geral!R$3:R994,"Passe",Geral!A$3:A994,"Tigres",Geral!T$3:T994,A9,Geral!V$3:V994,"Sim")</f>
        <v>0</v>
      </c>
      <c r="O9" s="11">
        <f>COUNTIFS(Geral!R$3:R994,"Corrida",Geral!A$3:A994,"Tigres",Geral!T$3:T994,A9)</f>
        <v>0</v>
      </c>
      <c r="P9" s="11">
        <f>SUMIFS(Geral!U$3:U994,Geral!R$3:R994,"Corrida",Geral!A$3:A994,"Tigres",Geral!T$3:T994,A9)</f>
        <v>0</v>
      </c>
      <c r="Q9" s="11">
        <f>COUNTIFS(Geral!R$3:R994,"Corrida",Geral!A$3:A994,"Tigres",Geral!T$3:T994,A9,Geral!V$3:V994,"Sim")</f>
        <v>0</v>
      </c>
      <c r="R9" s="13">
        <f>COUNTIFS(Geral!R$8:R1000,"XP",Geral!A$8:A1000,"Tigres",Geral!AH$8:AH1000,A9)</f>
        <v>0</v>
      </c>
      <c r="S9" s="13">
        <f>COUNTIFS(Geral!R$8:R1000,"XP",Geral!A$8:A1000,"Tigres",Geral!AH$8:AH1000,A9,Geral!AG$8:AG1000,"Sim")</f>
        <v>0</v>
      </c>
      <c r="T9" s="13"/>
      <c r="U9" s="13"/>
      <c r="V9" s="14"/>
      <c r="W9" s="14"/>
      <c r="X9" s="15">
        <f>COUNTIFS(Geral!R$3:R994,"Punt",Geral!A$3:A994,"Tigres",Geral!T$3:T994,A9)</f>
        <v>0</v>
      </c>
      <c r="Y9" s="16">
        <f>SUMIFS(Geral!U$3:U994,Geral!R$3:R994,"Punt",Geral!A$3:A994,"Tigres",Geral!T$3:T994,A9)</f>
        <v>0</v>
      </c>
      <c r="Z9" s="17">
        <f>COUNTIFS(Geral!AJ$3:AJ994,"Sim",Geral!AK$3:AK994,A9)+COUNTIFS(Geral!AJ$3:AJ994,"Sim",Geral!AL$3:AL994,A9)</f>
        <v>0</v>
      </c>
      <c r="AA9" s="17">
        <f>COUNTIFS(Geral!AX$3:AX994,"Sim",Geral!AY$3:AY994,A9)+COUNTIFS(Geral!AX$3:AX994,"Sim",Geral!AZ$3:AZ994,A9)</f>
        <v>1</v>
      </c>
      <c r="AB9" s="17">
        <f>COUNTIFS(Geral!AM$3:AM994,"Sim",Geral!AN$3:AN994,A9)+COUNTIFS(Geral!AM$3:AM994,"Sim",Geral!AO$3:AO994,A9)</f>
        <v>0</v>
      </c>
      <c r="AC9" s="18">
        <f>COUNTIFS(Geral!AP$3:AP994,"Sim",Geral!AQ$3:AQ994,A9)</f>
        <v>0</v>
      </c>
      <c r="AD9" s="18">
        <f>COUNTIFS(Geral!AV$3:AV994,"Sim",Geral!AW$3:AW994,A9)</f>
        <v>0</v>
      </c>
      <c r="AE9" s="19">
        <f>COUNTIFS(Geral!AR$3:AR994,"Sim",Geral!AS$3:AS994,A9)</f>
        <v>0</v>
      </c>
      <c r="AF9" s="19">
        <f>COUNTIFS(Geral!AT$3:AT994,"Sim",Geral!AU$3:AU994,A9)</f>
        <v>0</v>
      </c>
      <c r="AG9" s="18">
        <f>COUNTIFS(Geral!BA$3:BA994,"Sim",Geral!BB$3:BB994,A9)</f>
        <v>0</v>
      </c>
      <c r="AH9">
        <f>COUNTIFS(Geral!BC$3:BC1001,"Sim",Geral!BD$3:BD1001,A9)</f>
        <v>0</v>
      </c>
    </row>
    <row r="10" spans="1:34" ht="15.75" customHeight="1" x14ac:dyDescent="0.2">
      <c r="A10" s="10">
        <v>8</v>
      </c>
      <c r="B10" s="11">
        <f>COUNTIFS(Geral!R$3:R994,"Passe",Geral!A$3:A994,"Tigres",Geral!S$3:S994,A10)-G10</f>
        <v>0</v>
      </c>
      <c r="C10" s="11">
        <f>COUNTIFS(Geral!R$3:R994,"Passe",Geral!A$3:A994,"Tigres",Geral!S$3:S994,A10,Geral!X$3:X994,"Sim")</f>
        <v>0</v>
      </c>
      <c r="D10" s="11">
        <f t="shared" si="0"/>
        <v>0</v>
      </c>
      <c r="E10" s="11">
        <f>SUMIFS(Geral!U$1:U994,Geral!O$1:O994,"Passe",Geral!A$1:A994,"Tigres",Geral!S$1:S994,A10)</f>
        <v>0</v>
      </c>
      <c r="F10" s="11">
        <f>COUNTIFS(Geral!R$3:R994,"Passe",Geral!A$3:A994,"Tigres",Geral!S$3:S994,A10,Geral!V$3:V994,"Sim")</f>
        <v>0</v>
      </c>
      <c r="G10" s="11">
        <f>COUNTIFS(Geral!R$3:R994,"Passe",Geral!A$3:A994,"Tigres",Geral!S$3:S994,A10,Geral!W$3:W994,"Sim")</f>
        <v>0</v>
      </c>
      <c r="H10" s="12">
        <f>COUNTIFS(Geral!R$3:R994,"Sack",Geral!A$3:A994,"Tigres",Geral!S$3:S994,A10)</f>
        <v>0</v>
      </c>
      <c r="I10" s="12">
        <f>COUNTIFS(Geral!A$3:A994,"Tigres",Geral!Z$3:Z994,A10,Geral!Y$3:Y994,"Sim")</f>
        <v>0</v>
      </c>
      <c r="J10" s="12">
        <f>COUNTIFS(Geral!R$3:R994,"Passe",Geral!A$3:A994,"Tigres",Geral!T$3:T994,A10)</f>
        <v>0</v>
      </c>
      <c r="K10" s="11">
        <f t="shared" si="1"/>
        <v>0</v>
      </c>
      <c r="L10" s="11">
        <f>COUNTIFS(Geral!R$3:R994,"Passe",Geral!A$3:A994,"Tigres",Geral!T$3:T994,A10,Geral!X$3:X994,"Sim")</f>
        <v>0</v>
      </c>
      <c r="M10" s="11">
        <f>SUMIFS(Geral!U$3:U994,Geral!R$3:R994,"Passe",Geral!A$3:A994,"Tigres",Geral!T$3:T994,A10)</f>
        <v>0</v>
      </c>
      <c r="N10" s="11">
        <f>COUNTIFS(Geral!R$3:R994,"Passe",Geral!A$3:A994,"Tigres",Geral!T$3:T994,A10,Geral!V$3:V994,"Sim")</f>
        <v>0</v>
      </c>
      <c r="O10" s="11">
        <f>COUNTIFS(Geral!R$3:R994,"Corrida",Geral!A$3:A994,"Tigres",Geral!T$3:T994,A10)</f>
        <v>0</v>
      </c>
      <c r="P10" s="11">
        <f>SUMIFS(Geral!U$3:U994,Geral!R$3:R994,"Corrida",Geral!A$3:A994,"Tigres",Geral!T$3:T994,A10)</f>
        <v>0</v>
      </c>
      <c r="Q10" s="11">
        <f>COUNTIFS(Geral!R$3:R994,"Corrida",Geral!A$3:A994,"Tigres",Geral!T$3:T994,A10,Geral!V$3:V994,"Sim")</f>
        <v>0</v>
      </c>
      <c r="R10" s="13">
        <f>COUNTIFS(Geral!R$8:R1001,"XP",Geral!A$8:A1001,"Tigres",Geral!AH$8:AH1001,A10)</f>
        <v>0</v>
      </c>
      <c r="S10" s="13">
        <f>COUNTIFS(Geral!R$8:R1001,"XP",Geral!A$8:A1001,"Tigres",Geral!AH$8:AH1001,A10,Geral!AG$8:AG1001,"Sim")</f>
        <v>0</v>
      </c>
      <c r="T10" s="13"/>
      <c r="U10" s="13"/>
      <c r="V10" s="14"/>
      <c r="W10" s="14"/>
      <c r="X10" s="15">
        <f>COUNTIFS(Geral!R$3:R994,"Punt",Geral!A$3:A994,"Tigres",Geral!T$3:T994,A10)</f>
        <v>0</v>
      </c>
      <c r="Y10" s="16">
        <f>SUMIFS(Geral!U$3:U994,Geral!R$3:R994,"Punt",Geral!A$3:A994,"Tigres",Geral!T$3:T994,A10)</f>
        <v>0</v>
      </c>
      <c r="Z10" s="17">
        <f>COUNTIFS(Geral!AJ$3:AJ994,"Sim",Geral!AK$3:AK994,A10)+COUNTIFS(Geral!AJ$3:AJ994,"Sim",Geral!AL$3:AL994,A10)</f>
        <v>0</v>
      </c>
      <c r="AA10" s="17">
        <f>COUNTIFS(Geral!AX$3:AX994,"Sim",Geral!AY$3:AY994,A10)+COUNTIFS(Geral!AX$3:AX994,"Sim",Geral!AZ$3:AZ994,A10)</f>
        <v>0</v>
      </c>
      <c r="AB10" s="17">
        <f>COUNTIFS(Geral!AM$3:AM994,"Sim",Geral!AN$3:AN994,A10)+COUNTIFS(Geral!AM$3:AM994,"Sim",Geral!AO$3:AO994,A10)</f>
        <v>0</v>
      </c>
      <c r="AC10" s="18">
        <f>COUNTIFS(Geral!AP$3:AP994,"Sim",Geral!AQ$3:AQ994,A10)</f>
        <v>0</v>
      </c>
      <c r="AD10" s="18">
        <f>COUNTIFS(Geral!AV$3:AV994,"Sim",Geral!AW$3:AW994,A10)</f>
        <v>0</v>
      </c>
      <c r="AE10" s="19">
        <f>COUNTIFS(Geral!AR$3:AR994,"Sim",Geral!AS$3:AS994,A10)</f>
        <v>0</v>
      </c>
      <c r="AF10" s="19">
        <f>COUNTIFS(Geral!AT$3:AT994,"Sim",Geral!AU$3:AU994,A10)</f>
        <v>0</v>
      </c>
      <c r="AG10" s="18">
        <f>COUNTIFS(Geral!BA$3:BA994,"Sim",Geral!BB$3:BB994,A10)</f>
        <v>0</v>
      </c>
      <c r="AH10">
        <f>COUNTIFS(Geral!BC$3:BC1002,"Sim",Geral!BD$3:BD1002,A10)</f>
        <v>0</v>
      </c>
    </row>
    <row r="11" spans="1:34" ht="15.75" customHeight="1" x14ac:dyDescent="0.2">
      <c r="A11" s="10">
        <v>9</v>
      </c>
      <c r="B11" s="11">
        <f>COUNTIFS(Geral!R$3:R994,"Passe",Geral!A$3:A994,"Tigres",Geral!S$3:S994,A11)-G11</f>
        <v>0</v>
      </c>
      <c r="C11" s="11">
        <f>COUNTIFS(Geral!R$3:R994,"Passe",Geral!A$3:A994,"Tigres",Geral!S$3:S994,A11,Geral!X$3:X994,"Sim")</f>
        <v>0</v>
      </c>
      <c r="D11" s="11">
        <f t="shared" si="0"/>
        <v>0</v>
      </c>
      <c r="E11" s="11">
        <f>SUMIFS(Geral!U$1:U994,Geral!O$1:O994,"Passe",Geral!A$1:A994,"Tigres",Geral!S$1:S994,A11)</f>
        <v>0</v>
      </c>
      <c r="F11" s="11">
        <f>COUNTIFS(Geral!R$3:R994,"Passe",Geral!A$3:A994,"Tigres",Geral!S$3:S994,A11,Geral!V$3:V994,"Sim")</f>
        <v>0</v>
      </c>
      <c r="G11" s="11">
        <f>COUNTIFS(Geral!R$3:R994,"Passe",Geral!A$3:A994,"Tigres",Geral!S$3:S994,A11,Geral!W$3:W994,"Sim")</f>
        <v>0</v>
      </c>
      <c r="H11" s="12">
        <f>COUNTIFS(Geral!R$3:R994,"Sack",Geral!A$3:A994,"Tigres",Geral!S$3:S994,A11)</f>
        <v>0</v>
      </c>
      <c r="I11" s="12">
        <f>COUNTIFS(Geral!A$3:A994,"Tigres",Geral!Z$3:Z994,A11,Geral!Y$3:Y994,"Sim")</f>
        <v>0</v>
      </c>
      <c r="J11" s="12">
        <f>COUNTIFS(Geral!R$3:R994,"Passe",Geral!A$3:A994,"Tigres",Geral!T$3:T994,A11)</f>
        <v>0</v>
      </c>
      <c r="K11" s="11">
        <f t="shared" si="1"/>
        <v>0</v>
      </c>
      <c r="L11" s="11">
        <f>COUNTIFS(Geral!R$3:R994,"Passe",Geral!A$3:A994,"Tigres",Geral!T$3:T994,A11,Geral!X$3:X994,"Sim")</f>
        <v>0</v>
      </c>
      <c r="M11" s="11">
        <f>SUMIFS(Geral!U$3:U994,Geral!R$3:R994,"Passe",Geral!A$3:A994,"Tigres",Geral!T$3:T994,A11)</f>
        <v>0</v>
      </c>
      <c r="N11" s="11">
        <f>COUNTIFS(Geral!R$3:R994,"Passe",Geral!A$3:A994,"Tigres",Geral!T$3:T994,A11,Geral!V$3:V994,"Sim")</f>
        <v>0</v>
      </c>
      <c r="O11" s="11">
        <f>COUNTIFS(Geral!R$3:R994,"Corrida",Geral!A$3:A994,"Tigres",Geral!T$3:T994,A11)</f>
        <v>0</v>
      </c>
      <c r="P11" s="11">
        <f>SUMIFS(Geral!U$3:U994,Geral!R$3:R994,"Corrida",Geral!A$3:A994,"Tigres",Geral!T$3:T994,A11)</f>
        <v>0</v>
      </c>
      <c r="Q11" s="11">
        <f>COUNTIFS(Geral!R$3:R994,"Corrida",Geral!A$3:A994,"Tigres",Geral!T$3:T994,A11,Geral!V$3:V994,"Sim")</f>
        <v>0</v>
      </c>
      <c r="R11" s="13">
        <f>COUNTIFS(Geral!R$8:R1002,"XP",Geral!A$8:A1002,"Tigres",Geral!AH$8:AH1002,A11)</f>
        <v>0</v>
      </c>
      <c r="S11" s="13">
        <f>COUNTIFS(Geral!R$8:R1002,"XP",Geral!A$8:A1002,"Tigres",Geral!AH$8:AH1002,A11,Geral!AG$8:AG1002,"Sim")</f>
        <v>0</v>
      </c>
      <c r="T11" s="13"/>
      <c r="U11" s="13"/>
      <c r="V11" s="14"/>
      <c r="W11" s="14"/>
      <c r="X11" s="15">
        <f>COUNTIFS(Geral!R$3:R994,"Punt",Geral!A$3:A994,"Tigres",Geral!T$3:T994,A11)</f>
        <v>0</v>
      </c>
      <c r="Y11" s="16">
        <f>SUMIFS(Geral!U$3:U994,Geral!R$3:R994,"Punt",Geral!A$3:A994,"Tigres",Geral!T$3:T994,A11)</f>
        <v>0</v>
      </c>
      <c r="Z11" s="17">
        <f>COUNTIFS(Geral!AJ$3:AJ994,"Sim",Geral!AK$3:AK994,A11)+COUNTIFS(Geral!AJ$3:AJ994,"Sim",Geral!AL$3:AL994,A11)</f>
        <v>0</v>
      </c>
      <c r="AA11" s="17">
        <f>COUNTIFS(Geral!AX$3:AX994,"Sim",Geral!AY$3:AY994,A11)+COUNTIFS(Geral!AX$3:AX994,"Sim",Geral!AZ$3:AZ994,A11)</f>
        <v>0</v>
      </c>
      <c r="AB11" s="17">
        <f>COUNTIFS(Geral!AM$3:AM994,"Sim",Geral!AN$3:AN994,A11)+COUNTIFS(Geral!AM$3:AM994,"Sim",Geral!AO$3:AO994,A11)</f>
        <v>0</v>
      </c>
      <c r="AC11" s="18">
        <f>COUNTIFS(Geral!AP$3:AP994,"Sim",Geral!AQ$3:AQ994,A11)</f>
        <v>0</v>
      </c>
      <c r="AD11" s="18">
        <f>COUNTIFS(Geral!AV$3:AV994,"Sim",Geral!AW$3:AW994,A11)</f>
        <v>0</v>
      </c>
      <c r="AE11" s="19">
        <f>COUNTIFS(Geral!AR$3:AR994,"Sim",Geral!AS$3:AS994,A11)</f>
        <v>0</v>
      </c>
      <c r="AF11" s="19">
        <f>COUNTIFS(Geral!AT$3:AT994,"Sim",Geral!AU$3:AU994,A11)</f>
        <v>0</v>
      </c>
      <c r="AG11" s="18">
        <f>COUNTIFS(Geral!BA$3:BA994,"Sim",Geral!BB$3:BB994,A11)</f>
        <v>0</v>
      </c>
      <c r="AH11">
        <f>COUNTIFS(Geral!BC$3:BC1003,"Sim",Geral!BD$3:BD1003,A11)</f>
        <v>0</v>
      </c>
    </row>
    <row r="12" spans="1:34" ht="15.75" customHeight="1" x14ac:dyDescent="0.2">
      <c r="A12" s="10">
        <v>10</v>
      </c>
      <c r="B12" s="11">
        <f>COUNTIFS(Geral!R$3:R994,"Passe",Geral!A$3:A994,"Tigres",Geral!S$3:S994,A12)-G12</f>
        <v>0</v>
      </c>
      <c r="C12" s="11">
        <f>COUNTIFS(Geral!R$3:R994,"Passe",Geral!A$3:A994,"Tigres",Geral!S$3:S994,A12,Geral!X$3:X994,"Sim")</f>
        <v>0</v>
      </c>
      <c r="D12" s="11">
        <f t="shared" si="0"/>
        <v>0</v>
      </c>
      <c r="E12" s="11">
        <f>SUMIFS(Geral!U$1:U994,Geral!O$1:O994,"Passe",Geral!A$1:A994,"Tigres",Geral!S$1:S994,A12)</f>
        <v>0</v>
      </c>
      <c r="F12" s="11">
        <f>COUNTIFS(Geral!R$3:R994,"Passe",Geral!A$3:A994,"Tigres",Geral!S$3:S994,A12,Geral!V$3:V994,"Sim")</f>
        <v>0</v>
      </c>
      <c r="G12" s="11">
        <f>COUNTIFS(Geral!R$3:R994,"Passe",Geral!A$3:A994,"Tigres",Geral!S$3:S994,A12,Geral!W$3:W994,"Sim")</f>
        <v>0</v>
      </c>
      <c r="H12" s="12">
        <f>COUNTIFS(Geral!R$3:R994,"Sack",Geral!A$3:A994,"Tigres",Geral!S$3:S994,A12)</f>
        <v>0</v>
      </c>
      <c r="I12" s="12">
        <f>COUNTIFS(Geral!A$3:A994,"Tigres",Geral!Z$3:Z994,A12,Geral!Y$3:Y994,"Sim")</f>
        <v>0</v>
      </c>
      <c r="J12" s="12">
        <f>COUNTIFS(Geral!R$3:R994,"Passe",Geral!A$3:A994,"Tigres",Geral!T$3:T994,A12)</f>
        <v>0</v>
      </c>
      <c r="K12" s="11">
        <f t="shared" si="1"/>
        <v>0</v>
      </c>
      <c r="L12" s="11">
        <f>COUNTIFS(Geral!R$3:R994,"Passe",Geral!A$3:A994,"Tigres",Geral!T$3:T994,A12,Geral!X$3:X994,"Sim")</f>
        <v>0</v>
      </c>
      <c r="M12" s="11">
        <f>SUMIFS(Geral!U$3:U994,Geral!R$3:R994,"Passe",Geral!A$3:A994,"Tigres",Geral!T$3:T994,A12)</f>
        <v>0</v>
      </c>
      <c r="N12" s="11">
        <f>COUNTIFS(Geral!R$3:R994,"Passe",Geral!A$3:A994,"Tigres",Geral!T$3:T994,A12,Geral!V$3:V994,"Sim")</f>
        <v>0</v>
      </c>
      <c r="O12" s="11">
        <f>COUNTIFS(Geral!R$3:R994,"Corrida",Geral!A$3:A994,"Tigres",Geral!T$3:T994,A12)</f>
        <v>0</v>
      </c>
      <c r="P12" s="11">
        <f>SUMIFS(Geral!U$3:U994,Geral!R$3:R994,"Corrida",Geral!A$3:A994,"Tigres",Geral!T$3:T994,A12)</f>
        <v>0</v>
      </c>
      <c r="Q12" s="11">
        <f>COUNTIFS(Geral!R$3:R994,"Corrida",Geral!A$3:A994,"Tigres",Geral!T$3:T994,A12,Geral!V$3:V994,"Sim")</f>
        <v>0</v>
      </c>
      <c r="R12" s="13">
        <f>COUNTIFS(Geral!R$8:R1003,"XP",Geral!A$8:A1003,"Tigres",Geral!AH$8:AH1003,A12)</f>
        <v>0</v>
      </c>
      <c r="S12" s="13">
        <f>COUNTIFS(Geral!R$8:R1003,"XP",Geral!A$8:A1003,"Tigres",Geral!AH$8:AH1003,A12,Geral!AG$8:AG1003,"Sim")</f>
        <v>0</v>
      </c>
      <c r="T12" s="13"/>
      <c r="U12" s="13"/>
      <c r="V12" s="14"/>
      <c r="W12" s="14"/>
      <c r="X12" s="15">
        <f>COUNTIFS(Geral!R$3:R994,"Punt",Geral!A$3:A994,"Tigres",Geral!T$3:T994,A12)</f>
        <v>0</v>
      </c>
      <c r="Y12" s="16">
        <f>SUMIFS(Geral!U$3:U994,Geral!R$3:R994,"Punt",Geral!A$3:A994,"Tigres",Geral!T$3:T994,A12)</f>
        <v>0</v>
      </c>
      <c r="Z12" s="17">
        <f>COUNTIFS(Geral!AJ$3:AJ994,"Sim",Geral!AK$3:AK994,A12)+COUNTIFS(Geral!AJ$3:AJ994,"Sim",Geral!AL$3:AL994,A12)</f>
        <v>0</v>
      </c>
      <c r="AA12" s="17">
        <f>COUNTIFS(Geral!AX$3:AX994,"Sim",Geral!AY$3:AY994,A12)+COUNTIFS(Geral!AX$3:AX994,"Sim",Geral!AZ$3:AZ994,A12)</f>
        <v>0</v>
      </c>
      <c r="AB12" s="17">
        <f>COUNTIFS(Geral!AM$3:AM994,"Sim",Geral!AN$3:AN994,A12)+COUNTIFS(Geral!AM$3:AM994,"Sim",Geral!AO$3:AO994,A12)</f>
        <v>0</v>
      </c>
      <c r="AC12" s="18">
        <f>COUNTIFS(Geral!AP$3:AP994,"Sim",Geral!AQ$3:AQ994,A12)</f>
        <v>0</v>
      </c>
      <c r="AD12" s="18">
        <f>COUNTIFS(Geral!AV$3:AV994,"Sim",Geral!AW$3:AW994,A12)</f>
        <v>0</v>
      </c>
      <c r="AE12" s="19">
        <f>COUNTIFS(Geral!AR$3:AR994,"Sim",Geral!AS$3:AS994,A12)</f>
        <v>0</v>
      </c>
      <c r="AF12" s="19">
        <f>COUNTIFS(Geral!AT$3:AT994,"Sim",Geral!AU$3:AU994,A12)</f>
        <v>0</v>
      </c>
      <c r="AG12" s="18">
        <f>COUNTIFS(Geral!BA$3:BA994,"Sim",Geral!BB$3:BB994,A12)</f>
        <v>0</v>
      </c>
      <c r="AH12">
        <f>COUNTIFS(Geral!BC$3:BC1004,"Sim",Geral!BD$3:BD1004,A12)</f>
        <v>0</v>
      </c>
    </row>
    <row r="13" spans="1:34" ht="15.75" customHeight="1" x14ac:dyDescent="0.2">
      <c r="A13" s="10">
        <v>11</v>
      </c>
      <c r="B13" s="11">
        <f>COUNTIFS(Geral!R$3:R994,"Passe",Geral!A$3:A994,"Tigres",Geral!S$3:S994,A13)-G13</f>
        <v>2</v>
      </c>
      <c r="C13" s="11">
        <f>COUNTIFS(Geral!R$3:R994,"Passe",Geral!A$3:A994,"Tigres",Geral!S$3:S994,A13,Geral!X$3:X994,"Sim")</f>
        <v>2</v>
      </c>
      <c r="D13" s="11">
        <f t="shared" si="0"/>
        <v>0</v>
      </c>
      <c r="E13" s="11">
        <f>SUMIFS(Geral!U$1:U994,Geral!R$1:R994,"Passe",Geral!A$1:A994,"Tigres",Geral!S$1:S994,A13)</f>
        <v>0</v>
      </c>
      <c r="F13" s="11">
        <f>COUNTIFS(Geral!R$3:R994,"Passe",Geral!A$3:A994,"Tigres",Geral!S$3:S994,A13,Geral!V$3:V994,"Sim")</f>
        <v>0</v>
      </c>
      <c r="G13" s="11">
        <f>COUNTIFS(Geral!R$3:R994,"Passe",Geral!A$3:A994,"Tigres",Geral!S$3:S994,A13,Geral!W$3:W994,"Sim")</f>
        <v>0</v>
      </c>
      <c r="H13" s="12">
        <f>COUNTIFS(Geral!R$3:R994,"Sack",Geral!A$3:A994,"Tigres",Geral!S$3:S994,A13)</f>
        <v>0</v>
      </c>
      <c r="I13" s="12">
        <f>COUNTIFS(Geral!A$3:A994,"Tigres",Geral!Z$3:Z994,A13,Geral!Y$3:Y994,"Sim")</f>
        <v>0</v>
      </c>
      <c r="J13" s="12">
        <f>COUNTIFS(Geral!R$3:R994,"Passe",Geral!A$3:A994,"Tigres",Geral!T$3:T994,A13)</f>
        <v>0</v>
      </c>
      <c r="K13" s="11">
        <f t="shared" si="1"/>
        <v>0</v>
      </c>
      <c r="L13" s="11">
        <f>COUNTIFS(Geral!R$3:R994,"Passe",Geral!A$3:A994,"Tigres",Geral!T$3:T994,A13,Geral!X$3:X994,"Sim")</f>
        <v>0</v>
      </c>
      <c r="M13" s="11">
        <f>SUMIFS(Geral!U$3:U994,Geral!R$3:R994,"Passe",Geral!A$3:A994,"Tigres",Geral!T$3:T994,A13)</f>
        <v>0</v>
      </c>
      <c r="N13" s="11">
        <f>COUNTIFS(Geral!R$3:R994,"Passe",Geral!A$3:A994,"Tigres",Geral!T$3:T994,A13,Geral!V$3:V994,"Sim")</f>
        <v>0</v>
      </c>
      <c r="O13" s="11">
        <f>COUNTIFS(Geral!R$3:R994,"Corrida",Geral!A$3:A994,"Tigres",Geral!T$3:T994,A13)</f>
        <v>2</v>
      </c>
      <c r="P13" s="11">
        <f>SUMIFS(Geral!U$3:U994,Geral!R$3:R994,"Corrida",Geral!A$3:A994,"Tigres",Geral!T$3:T994,A13)</f>
        <v>16</v>
      </c>
      <c r="Q13" s="11">
        <f>COUNTIFS(Geral!R$3:R994,"Corrida",Geral!A$3:A994,"Tigres",Geral!T$3:T994,A13,Geral!V$3:V994,"Sim")</f>
        <v>0</v>
      </c>
      <c r="R13" s="13">
        <f>COUNTIFS(Geral!R$8:R1004,"XP",Geral!A$8:A1004,"Tigres",Geral!AH$8:AH1004,A13)</f>
        <v>0</v>
      </c>
      <c r="S13" s="13">
        <f>COUNTIFS(Geral!R$8:R1004,"XP",Geral!A$8:A1004,"Tigres",Geral!AH$8:AH1004,A13,Geral!AG$8:AG1004,"Sim")</f>
        <v>0</v>
      </c>
      <c r="T13" s="13"/>
      <c r="U13" s="13"/>
      <c r="V13" s="14"/>
      <c r="W13" s="14"/>
      <c r="X13" s="15">
        <f>COUNTIFS(Geral!R$3:R994,"Punt",Geral!A$3:A994,"Tigres",Geral!T$3:T994,A13)</f>
        <v>1</v>
      </c>
      <c r="Y13" s="16">
        <f>SUMIFS(Geral!U$3:U994,Geral!R$3:R994,"Punt",Geral!A$3:A994,"Tigres",Geral!T$3:T994,A13)</f>
        <v>27</v>
      </c>
      <c r="Z13" s="17">
        <f>COUNTIFS(Geral!AJ$3:AJ994,"Sim",Geral!AK$3:AK994,A13)+COUNTIFS(Geral!AJ$3:AJ994,"Sim",Geral!AL$3:AL994,A13)</f>
        <v>0</v>
      </c>
      <c r="AA13" s="17">
        <f>COUNTIFS(Geral!AX$3:AX994,"Sim",Geral!AY$3:AY994,A13)+COUNTIFS(Geral!AX$3:AX994,"Sim",Geral!AZ$3:AZ994,A13)</f>
        <v>0</v>
      </c>
      <c r="AB13" s="17">
        <f>COUNTIFS(Geral!AM$3:AM994,"Sim",Geral!AN$3:AN994,A13)+COUNTIFS(Geral!AM$3:AM994,"Sim",Geral!AO$3:AO994,A13)</f>
        <v>0</v>
      </c>
      <c r="AC13" s="18">
        <f>COUNTIFS(Geral!AP$3:AP994,"Sim",Geral!AQ$3:AQ994,A13)</f>
        <v>0</v>
      </c>
      <c r="AD13" s="18">
        <f>COUNTIFS(Geral!AV$3:AV994,"Sim",Geral!AW$3:AW994,A13)</f>
        <v>0</v>
      </c>
      <c r="AE13" s="19">
        <f>COUNTIFS(Geral!AR$3:AR994,"Sim",Geral!AS$3:AS994,A13)</f>
        <v>0</v>
      </c>
      <c r="AF13" s="19">
        <f>COUNTIFS(Geral!AT$3:AT994,"Sim",Geral!AU$3:AU994,A13)</f>
        <v>0</v>
      </c>
      <c r="AG13" s="18">
        <f>COUNTIFS(Geral!BA$3:BA994,"Sim",Geral!BB$3:BB994,A13)</f>
        <v>0</v>
      </c>
      <c r="AH13">
        <f>COUNTIFS(Geral!BC$3:BC1005,"Sim",Geral!BD$3:BD1005,A13)</f>
        <v>0</v>
      </c>
    </row>
    <row r="14" spans="1:34" ht="15.75" customHeight="1" x14ac:dyDescent="0.2">
      <c r="A14" s="10">
        <v>12</v>
      </c>
      <c r="B14" s="11">
        <f>COUNTIFS(Geral!R$3:R994,"Passe",Geral!A$3:A994,"Tigres",Geral!S$3:S994,A14)-G14</f>
        <v>0</v>
      </c>
      <c r="C14" s="11">
        <f>COUNTIFS(Geral!R$3:R994,"Passe",Geral!A$3:A994,"Tigres",Geral!S$3:S994,A14,Geral!X$3:X994,"Sim")</f>
        <v>0</v>
      </c>
      <c r="D14" s="11">
        <f t="shared" si="0"/>
        <v>0</v>
      </c>
      <c r="E14" s="11">
        <f>SUMIFS(Geral!S$1:S994,Geral!O$1:O994,"Passe",Geral!A$1:A994,"Tigres",Geral!P$1:P994,A14)</f>
        <v>0</v>
      </c>
      <c r="F14" s="11">
        <f>COUNTIFS(Geral!R$3:R994,"Passe",Geral!A$3:A994,"Tigres",Geral!S$3:S994,A14,Geral!V$3:V994,"Sim")</f>
        <v>0</v>
      </c>
      <c r="G14" s="11">
        <f>COUNTIFS(Geral!R$3:R994,"Passe",Geral!A$3:A994,"Tigres",Geral!S$3:S994,A14,Geral!W$3:W994,"Sim")</f>
        <v>0</v>
      </c>
      <c r="H14" s="12">
        <f>COUNTIFS(Geral!R$3:R994,"Sack",Geral!A$3:A994,"Tigres",Geral!S$3:S994,A14)</f>
        <v>0</v>
      </c>
      <c r="I14" s="12">
        <f>COUNTIFS(Geral!A$3:A994,"Tigres",Geral!Z$3:Z994,A14,Geral!Y$3:Y994,"Sim")</f>
        <v>0</v>
      </c>
      <c r="J14" s="12">
        <f>COUNTIFS(Geral!R$3:R994,"Passe",Geral!A$3:A994,"Tigres",Geral!T$3:T994,A14)</f>
        <v>0</v>
      </c>
      <c r="K14" s="11">
        <f t="shared" si="1"/>
        <v>0</v>
      </c>
      <c r="L14" s="11">
        <f>COUNTIFS(Geral!R$3:R994,"Passe",Geral!A$3:A994,"Tigres",Geral!T$3:T994,A14,Geral!X$3:X994,"Sim")</f>
        <v>0</v>
      </c>
      <c r="M14" s="11">
        <f>SUMIFS(Geral!U$3:U994,Geral!R$3:R994,"Passe",Geral!A$3:A994,"Tigres",Geral!T$3:T994,A14)</f>
        <v>0</v>
      </c>
      <c r="N14" s="11">
        <f>COUNTIFS(Geral!R$3:R994,"Passe",Geral!A$3:A994,"Tigres",Geral!T$3:T994,A14,Geral!V$3:V994,"Sim")</f>
        <v>0</v>
      </c>
      <c r="O14" s="11">
        <f>COUNTIFS(Geral!R$3:R994,"Corrida",Geral!A$3:A994,"Tigres",Geral!T$3:T994,A14)</f>
        <v>0</v>
      </c>
      <c r="P14" s="11">
        <f>SUMIFS(Geral!U$3:U994,Geral!R$3:R994,"Corrida",Geral!A$3:A994,"Tigres",Geral!T$3:T994,A14)</f>
        <v>0</v>
      </c>
      <c r="Q14" s="11">
        <f>COUNTIFS(Geral!R$3:R994,"Corrida",Geral!A$3:A994,"Tigres",Geral!T$3:T994,A14,Geral!V$3:V994,"Sim")</f>
        <v>0</v>
      </c>
      <c r="R14" s="13">
        <f>COUNTIFS(Geral!R$8:R1005,"XP",Geral!A$8:A1005,"Tigres",Geral!AH$8:AH1005,A14)</f>
        <v>0</v>
      </c>
      <c r="S14" s="13">
        <f>COUNTIFS(Geral!R$8:R1005,"XP",Geral!A$8:A1005,"Tigres",Geral!AH$8:AH1005,A14,Geral!AG$8:AG1005,"Sim")</f>
        <v>0</v>
      </c>
      <c r="T14" s="13"/>
      <c r="U14" s="13"/>
      <c r="V14" s="14"/>
      <c r="W14" s="14"/>
      <c r="X14" s="15">
        <f>COUNTIFS(Geral!R$3:R994,"Punt",Geral!A$3:A994,"Tigres",Geral!T$3:T994,A14)</f>
        <v>0</v>
      </c>
      <c r="Y14" s="16">
        <f>SUMIFS(Geral!U$3:U994,Geral!R$3:R994,"Punt",Geral!A$3:A994,"Tigres",Geral!T$3:T994,A14)</f>
        <v>0</v>
      </c>
      <c r="Z14" s="17">
        <f>COUNTIFS(Geral!AJ$3:AJ994,"Sim",Geral!AK$3:AK994,A14)+COUNTIFS(Geral!AJ$3:AJ994,"Sim",Geral!AL$3:AL994,A14)</f>
        <v>0</v>
      </c>
      <c r="AA14" s="17">
        <f>COUNTIFS(Geral!AX$3:AX994,"Sim",Geral!AY$3:AY994,A14)+COUNTIFS(Geral!AX$3:AX994,"Sim",Geral!AZ$3:AZ994,A14)</f>
        <v>0</v>
      </c>
      <c r="AB14" s="17">
        <f>COUNTIFS(Geral!AM$3:AM994,"Sim",Geral!AN$3:AN994,A14)+COUNTIFS(Geral!AM$3:AM994,"Sim",Geral!AO$3:AO994,A14)</f>
        <v>0</v>
      </c>
      <c r="AC14" s="18">
        <f>COUNTIFS(Geral!AP$3:AP994,"Sim",Geral!AQ$3:AQ994,A14)</f>
        <v>0</v>
      </c>
      <c r="AD14" s="18">
        <f>COUNTIFS(Geral!AV$3:AV994,"Sim",Geral!AW$3:AW994,A14)</f>
        <v>0</v>
      </c>
      <c r="AE14" s="19">
        <f>COUNTIFS(Geral!AR$3:AR994,"Sim",Geral!AS$3:AS994,A14)</f>
        <v>0</v>
      </c>
      <c r="AF14" s="19">
        <f>COUNTIFS(Geral!AT$3:AT994,"Sim",Geral!AU$3:AU994,A14)</f>
        <v>0</v>
      </c>
      <c r="AG14" s="18">
        <f>COUNTIFS(Geral!BA$3:BA994,"Sim",Geral!BB$3:BB994,A14)</f>
        <v>0</v>
      </c>
      <c r="AH14">
        <f>COUNTIFS(Geral!BC$3:BC1006,"Sim",Geral!BD$3:BD1006,A14)</f>
        <v>0</v>
      </c>
    </row>
    <row r="15" spans="1:34" ht="15.75" customHeight="1" x14ac:dyDescent="0.2">
      <c r="A15" s="10">
        <v>13</v>
      </c>
      <c r="B15" s="11">
        <f>COUNTIFS(Geral!R$3:R994,"Passe",Geral!A$3:A994,"Tigres",Geral!S$3:S994,A15)-G15</f>
        <v>0</v>
      </c>
      <c r="C15" s="11">
        <f>COUNTIFS(Geral!R$3:R994,"Passe",Geral!A$3:A994,"Tigres",Geral!S$3:S994,A15,Geral!X$3:X994,"Sim")</f>
        <v>0</v>
      </c>
      <c r="D15" s="11">
        <f t="shared" si="0"/>
        <v>0</v>
      </c>
      <c r="E15" s="11">
        <f>SUMIFS(Geral!S$1:S994,Geral!O$1:O994,"Passe",Geral!A$1:A994,"Tigres",Geral!P$1:P994,A15)</f>
        <v>0</v>
      </c>
      <c r="F15" s="11">
        <f>COUNTIFS(Geral!R$3:R994,"Passe",Geral!A$3:A994,"Tigres",Geral!S$3:S994,A15,Geral!V$3:V994,"Sim")</f>
        <v>0</v>
      </c>
      <c r="G15" s="11">
        <f>COUNTIFS(Geral!R$3:R994,"Passe",Geral!A$3:A994,"Tigres",Geral!S$3:S994,A15,Geral!W$3:W994,"Sim")</f>
        <v>0</v>
      </c>
      <c r="H15" s="12">
        <f>COUNTIFS(Geral!R$3:R994,"Sack",Geral!A$3:A994,"Tigres",Geral!S$3:S994,A15)</f>
        <v>0</v>
      </c>
      <c r="I15" s="12">
        <f>COUNTIFS(Geral!A$3:A994,"Tigres",Geral!Z$3:Z994,A15,Geral!Y$3:Y994,"Sim")</f>
        <v>0</v>
      </c>
      <c r="J15" s="12">
        <f>COUNTIFS(Geral!R$3:R994,"Passe",Geral!A$3:A994,"Tigres",Geral!T$3:T994,A15)</f>
        <v>0</v>
      </c>
      <c r="K15" s="11">
        <f t="shared" si="1"/>
        <v>0</v>
      </c>
      <c r="L15" s="11">
        <f>COUNTIFS(Geral!R$3:R994,"Passe",Geral!A$3:A994,"Tigres",Geral!T$3:T994,A15,Geral!X$3:X994,"Sim")</f>
        <v>0</v>
      </c>
      <c r="M15" s="11">
        <f>SUMIFS(Geral!U$3:U994,Geral!R$3:R994,"Passe",Geral!A$3:A994,"Tigres",Geral!T$3:T994,A15)</f>
        <v>0</v>
      </c>
      <c r="N15" s="11">
        <f>COUNTIFS(Geral!R$3:R994,"Passe",Geral!A$3:A994,"Tigres",Geral!T$3:T994,A15,Geral!V$3:V994,"Sim")</f>
        <v>0</v>
      </c>
      <c r="O15" s="11">
        <f>COUNTIFS(Geral!R$3:R994,"Corrida",Geral!A$3:A994,"Tigres",Geral!T$3:T994,A15)</f>
        <v>0</v>
      </c>
      <c r="P15" s="11">
        <f>SUMIFS(Geral!U$3:U994,Geral!R$3:R994,"Corrida",Geral!A$3:A994,"Tigres",Geral!T$3:T994,A15)</f>
        <v>0</v>
      </c>
      <c r="Q15" s="11">
        <f>COUNTIFS(Geral!R$3:R994,"Corrida",Geral!A$3:A994,"Tigres",Geral!T$3:T994,A15,Geral!V$3:V994,"Sim")</f>
        <v>0</v>
      </c>
      <c r="R15" s="13">
        <f>COUNTIFS(Geral!R$8:R1006,"XP",Geral!A$8:A1006,"Tigres",Geral!AH$8:AH1006,A15)</f>
        <v>0</v>
      </c>
      <c r="S15" s="13">
        <f>COUNTIFS(Geral!R$8:R1006,"XP",Geral!A$8:A1006,"Tigres",Geral!AH$8:AH1006,A15,Geral!AG$8:AG1006,"Sim")</f>
        <v>0</v>
      </c>
      <c r="T15" s="13"/>
      <c r="U15" s="13"/>
      <c r="V15" s="14"/>
      <c r="W15" s="14"/>
      <c r="X15" s="15">
        <f>COUNTIFS(Geral!R$3:R994,"Punt",Geral!A$3:A994,"Tigres",Geral!T$3:T994,A15)</f>
        <v>0</v>
      </c>
      <c r="Y15" s="16">
        <f>SUMIFS(Geral!U$3:U994,Geral!R$3:R994,"Punt",Geral!A$3:A994,"Tigres",Geral!T$3:T994,A15)</f>
        <v>0</v>
      </c>
      <c r="Z15" s="17">
        <f>COUNTIFS(Geral!AJ$3:AJ994,"Sim",Geral!AK$3:AK994,A15)+COUNTIFS(Geral!AJ$3:AJ994,"Sim",Geral!AL$3:AL994,A15)</f>
        <v>0</v>
      </c>
      <c r="AA15" s="17">
        <f>COUNTIFS(Geral!AX$3:AX994,"Sim",Geral!AY$3:AY994,A15)+COUNTIFS(Geral!AX$3:AX994,"Sim",Geral!AZ$3:AZ994,A15)</f>
        <v>0</v>
      </c>
      <c r="AB15" s="17">
        <f>COUNTIFS(Geral!AM$3:AM994,"Sim",Geral!AN$3:AN994,A15)+COUNTIFS(Geral!AM$3:AM994,"Sim",Geral!AO$3:AO994,A15)</f>
        <v>0</v>
      </c>
      <c r="AC15" s="18">
        <f>COUNTIFS(Geral!AP$3:AP994,"Sim",Geral!AQ$3:AQ994,A15)</f>
        <v>0</v>
      </c>
      <c r="AD15" s="18">
        <f>COUNTIFS(Geral!AV$3:AV994,"Sim",Geral!AW$3:AW994,A15)</f>
        <v>0</v>
      </c>
      <c r="AE15" s="19">
        <f>COUNTIFS(Geral!AR$3:AR994,"Sim",Geral!AS$3:AS994,A15)</f>
        <v>0</v>
      </c>
      <c r="AF15" s="19">
        <f>COUNTIFS(Geral!AT$3:AT994,"Sim",Geral!AU$3:AU994,A15)</f>
        <v>0</v>
      </c>
      <c r="AG15" s="18">
        <f>COUNTIFS(Geral!BA$3:BA994,"Sim",Geral!BB$3:BB994,A15)</f>
        <v>0</v>
      </c>
      <c r="AH15">
        <f>COUNTIFS(Geral!BC$3:BC1007,"Sim",Geral!BD$3:BD1007,A15)</f>
        <v>0</v>
      </c>
    </row>
    <row r="16" spans="1:34" ht="15.75" customHeight="1" x14ac:dyDescent="0.2">
      <c r="A16" s="10">
        <v>14</v>
      </c>
      <c r="B16" s="11">
        <f>COUNTIFS(Geral!R$3:R994,"Passe",Geral!A$3:A994,"Tigres",Geral!S$3:S994,A16)-G16</f>
        <v>0</v>
      </c>
      <c r="C16" s="11">
        <f>COUNTIFS(Geral!R$3:R994,"Passe",Geral!A$3:A994,"Tigres",Geral!S$3:S994,A16,Geral!X$3:X994,"Sim")</f>
        <v>0</v>
      </c>
      <c r="D16" s="11">
        <f t="shared" si="0"/>
        <v>0</v>
      </c>
      <c r="E16" s="11">
        <f>SUMIFS(Geral!S$1:S994,Geral!O$1:O994,"Passe",Geral!A$1:A994,"Tigres",Geral!P$1:P994,A16)</f>
        <v>0</v>
      </c>
      <c r="F16" s="11">
        <f>COUNTIFS(Geral!R$3:R994,"Passe",Geral!A$3:A994,"Tigres",Geral!S$3:S994,A16,Geral!V$3:V994,"Sim")</f>
        <v>0</v>
      </c>
      <c r="G16" s="11">
        <f>COUNTIFS(Geral!R$3:R994,"Passe",Geral!A$3:A994,"Tigres",Geral!S$3:S994,A16,Geral!W$3:W994,"Sim")</f>
        <v>0</v>
      </c>
      <c r="H16" s="12">
        <f>COUNTIFS(Geral!R$3:R994,"Sack",Geral!A$3:A994,"Tigres",Geral!S$3:S994,A16)</f>
        <v>0</v>
      </c>
      <c r="I16" s="12">
        <f>COUNTIFS(Geral!A$3:A994,"Tigres",Geral!Z$3:Z994,A16,Geral!Y$3:Y994,"Sim")</f>
        <v>0</v>
      </c>
      <c r="J16" s="12">
        <f>COUNTIFS(Geral!R$3:R994,"Passe",Geral!A$3:A994,"Tigres",Geral!T$3:T994,A16)</f>
        <v>0</v>
      </c>
      <c r="K16" s="11">
        <f t="shared" si="1"/>
        <v>0</v>
      </c>
      <c r="L16" s="11">
        <f>COUNTIFS(Geral!R$3:R994,"Passe",Geral!A$3:A994,"Tigres",Geral!T$3:T994,A16,Geral!X$3:X994,"Sim")</f>
        <v>0</v>
      </c>
      <c r="M16" s="11">
        <f>SUMIFS(Geral!U$3:U994,Geral!R$3:R994,"Passe",Geral!A$3:A994,"Tigres",Geral!T$3:T994,A16)</f>
        <v>0</v>
      </c>
      <c r="N16" s="11">
        <f>COUNTIFS(Geral!R$3:R994,"Passe",Geral!A$3:A994,"Tigres",Geral!T$3:T994,A16,Geral!V$3:V994,"Sim")</f>
        <v>0</v>
      </c>
      <c r="O16" s="11">
        <f>COUNTIFS(Geral!R$3:R994,"Corrida",Geral!A$3:A994,"Tigres",Geral!T$3:T994,A16)</f>
        <v>0</v>
      </c>
      <c r="P16" s="11">
        <f>SUMIFS(Geral!U$3:U994,Geral!R$3:R994,"Corrida",Geral!A$3:A994,"Tigres",Geral!T$3:T994,A16)</f>
        <v>0</v>
      </c>
      <c r="Q16" s="11">
        <f>COUNTIFS(Geral!R$3:R994,"Corrida",Geral!A$3:A994,"Tigres",Geral!T$3:T994,A16,Geral!V$3:V994,"Sim")</f>
        <v>0</v>
      </c>
      <c r="R16" s="13">
        <f>COUNTIFS(Geral!R$8:R1007,"XP",Geral!A$8:A1007,"Tigres",Geral!AH$8:AH1007,A16)</f>
        <v>0</v>
      </c>
      <c r="S16" s="13">
        <f>COUNTIFS(Geral!R$8:R1007,"XP",Geral!A$8:A1007,"Tigres",Geral!AH$8:AH1007,A16,Geral!AG$8:AG1007,"Sim")</f>
        <v>0</v>
      </c>
      <c r="T16" s="13"/>
      <c r="U16" s="13"/>
      <c r="V16" s="14"/>
      <c r="W16" s="14"/>
      <c r="X16" s="15">
        <f>COUNTIFS(Geral!R$3:R994,"Punt",Geral!A$3:A994,"Tigres",Geral!T$3:T994,A16)</f>
        <v>0</v>
      </c>
      <c r="Y16" s="16">
        <f>SUMIFS(Geral!U$3:U994,Geral!R$3:R994,"Punt",Geral!A$3:A994,"Tigres",Geral!T$3:T994,A16)</f>
        <v>0</v>
      </c>
      <c r="Z16" s="17">
        <f>COUNTIFS(Geral!AJ$3:AJ994,"Sim",Geral!AK$3:AK994,A16)+COUNTIFS(Geral!AJ$3:AJ994,"Sim",Geral!AL$3:AL994,A16)</f>
        <v>0</v>
      </c>
      <c r="AA16" s="17">
        <f>COUNTIFS(Geral!AX$3:AX994,"Sim",Geral!AY$3:AY994,A16)+COUNTIFS(Geral!AX$3:AX994,"Sim",Geral!AZ$3:AZ994,A16)</f>
        <v>0</v>
      </c>
      <c r="AB16" s="17">
        <f>COUNTIFS(Geral!AM$3:AM994,"Sim",Geral!AN$3:AN994,A16)+COUNTIFS(Geral!AM$3:AM994,"Sim",Geral!AO$3:AO994,A16)</f>
        <v>0</v>
      </c>
      <c r="AC16" s="18">
        <f>COUNTIFS(Geral!AP$3:AP994,"Sim",Geral!AQ$3:AQ994,A16)</f>
        <v>0</v>
      </c>
      <c r="AD16" s="18">
        <f>COUNTIFS(Geral!AV$3:AV994,"Sim",Geral!AW$3:AW994,A16)</f>
        <v>0</v>
      </c>
      <c r="AE16" s="19">
        <f>COUNTIFS(Geral!AR$3:AR994,"Sim",Geral!AS$3:AS994,A16)</f>
        <v>0</v>
      </c>
      <c r="AF16" s="19">
        <f>COUNTIFS(Geral!AT$3:AT994,"Sim",Geral!AU$3:AU994,A16)</f>
        <v>0</v>
      </c>
      <c r="AG16" s="18">
        <f>COUNTIFS(Geral!BA$3:BA994,"Sim",Geral!BB$3:BB994,A16)</f>
        <v>0</v>
      </c>
      <c r="AH16">
        <f>COUNTIFS(Geral!BC$3:BC1008,"Sim",Geral!BD$3:BD1008,A16)</f>
        <v>0</v>
      </c>
    </row>
    <row r="17" spans="1:34" ht="15.75" customHeight="1" x14ac:dyDescent="0.2">
      <c r="A17" s="10">
        <v>15</v>
      </c>
      <c r="B17" s="11">
        <f>COUNTIFS(Geral!R$3:R994,"Passe",Geral!A$3:A994,"Tigres",Geral!S$3:S994,A17)-G17</f>
        <v>0</v>
      </c>
      <c r="C17" s="11">
        <f>COUNTIFS(Geral!R$3:R994,"Passe",Geral!A$3:A994,"Tigres",Geral!S$3:S994,A17,Geral!X$3:X994,"Sim")</f>
        <v>0</v>
      </c>
      <c r="D17" s="11">
        <f t="shared" si="0"/>
        <v>0</v>
      </c>
      <c r="E17" s="11">
        <f>SUMIFS(Geral!S$1:S994,Geral!O$1:O994,"Passe",Geral!A$1:A994,"Tigres",Geral!P$1:P994,A17)</f>
        <v>0</v>
      </c>
      <c r="F17" s="11">
        <f>COUNTIFS(Geral!R$3:R994,"Passe",Geral!A$3:A994,"Tigres",Geral!S$3:S994,A17,Geral!V$3:V994,"Sim")</f>
        <v>0</v>
      </c>
      <c r="G17" s="11">
        <f>COUNTIFS(Geral!R$3:R994,"Passe",Geral!A$3:A994,"Tigres",Geral!S$3:S994,A17,Geral!W$3:W994,"Sim")</f>
        <v>0</v>
      </c>
      <c r="H17" s="12">
        <f>COUNTIFS(Geral!R$3:R994,"Sack",Geral!A$3:A994,"Tigres",Geral!S$3:S994,A17)</f>
        <v>0</v>
      </c>
      <c r="I17" s="12">
        <f>COUNTIFS(Geral!A$3:A994,"Tigres",Geral!Z$3:Z994,A17,Geral!Y$3:Y994,"Sim")</f>
        <v>0</v>
      </c>
      <c r="J17" s="12">
        <f>COUNTIFS(Geral!R$3:R994,"Passe",Geral!A$3:A994,"Tigres",Geral!T$3:T994,A17)</f>
        <v>0</v>
      </c>
      <c r="K17" s="11">
        <f t="shared" si="1"/>
        <v>0</v>
      </c>
      <c r="L17" s="11">
        <f>COUNTIFS(Geral!R$3:R994,"Passe",Geral!A$3:A994,"Tigres",Geral!T$3:T994,A17,Geral!X$3:X994,"Sim")</f>
        <v>0</v>
      </c>
      <c r="M17" s="11">
        <f>SUMIFS(Geral!U$3:U994,Geral!R$3:R994,"Passe",Geral!A$3:A994,"Tigres",Geral!T$3:T994,A17)</f>
        <v>0</v>
      </c>
      <c r="N17" s="11">
        <f>COUNTIFS(Geral!R$3:R994,"Passe",Geral!A$3:A994,"Tigres",Geral!T$3:T994,A17,Geral!V$3:V994,"Sim")</f>
        <v>0</v>
      </c>
      <c r="O17" s="11">
        <f>COUNTIFS(Geral!R$3:R994,"Corrida",Geral!A$3:A994,"Tigres",Geral!T$3:T994,A17)</f>
        <v>0</v>
      </c>
      <c r="P17" s="11">
        <f>SUMIFS(Geral!U$3:U994,Geral!R$3:R994,"Corrida",Geral!A$3:A994,"Tigres",Geral!T$3:T994,A17)</f>
        <v>0</v>
      </c>
      <c r="Q17" s="11">
        <f>COUNTIFS(Geral!R$3:R994,"Corrida",Geral!A$3:A994,"Tigres",Geral!T$3:T994,A17,Geral!V$3:V994,"Sim")</f>
        <v>0</v>
      </c>
      <c r="R17" s="13">
        <f>COUNTIFS(Geral!R$8:R1008,"XP",Geral!A$8:A1008,"Tigres",Geral!AH$8:AH1008,A17)</f>
        <v>0</v>
      </c>
      <c r="S17" s="13">
        <f>COUNTIFS(Geral!R$8:R1008,"XP",Geral!A$8:A1008,"Tigres",Geral!AH$8:AH1008,A17,Geral!AG$8:AG1008,"Sim")</f>
        <v>0</v>
      </c>
      <c r="T17" s="13"/>
      <c r="U17" s="13"/>
      <c r="V17" s="14"/>
      <c r="W17" s="14"/>
      <c r="X17" s="15">
        <f>COUNTIFS(Geral!R$3:R994,"Punt",Geral!A$3:A994,"Tigres",Geral!T$3:T994,A17)</f>
        <v>0</v>
      </c>
      <c r="Y17" s="16">
        <f>SUMIFS(Geral!U$3:U994,Geral!R$3:R994,"Punt",Geral!A$3:A994,"Tigres",Geral!T$3:T994,A17)</f>
        <v>0</v>
      </c>
      <c r="Z17" s="17">
        <f>COUNTIFS(Geral!AJ$3:AJ994,"Sim",Geral!AK$3:AK994,A17)+COUNTIFS(Geral!AJ$3:AJ994,"Sim",Geral!AL$3:AL994,A17)</f>
        <v>0</v>
      </c>
      <c r="AA17" s="17">
        <f>COUNTIFS(Geral!AX$3:AX994,"Sim",Geral!AY$3:AY994,A17)+COUNTIFS(Geral!AX$3:AX994,"Sim",Geral!AZ$3:AZ994,A17)</f>
        <v>0</v>
      </c>
      <c r="AB17" s="17">
        <f>COUNTIFS(Geral!AM$3:AM994,"Sim",Geral!AN$3:AN994,A17)+COUNTIFS(Geral!AM$3:AM994,"Sim",Geral!AO$3:AO994,A17)</f>
        <v>0</v>
      </c>
      <c r="AC17" s="18">
        <f>COUNTIFS(Geral!AP$3:AP994,"Sim",Geral!AQ$3:AQ994,A17)</f>
        <v>0</v>
      </c>
      <c r="AD17" s="18">
        <f>COUNTIFS(Geral!AV$3:AV994,"Sim",Geral!AW$3:AW994,A17)</f>
        <v>0</v>
      </c>
      <c r="AE17" s="19">
        <f>COUNTIFS(Geral!AR$3:AR994,"Sim",Geral!AS$3:AS994,A17)</f>
        <v>0</v>
      </c>
      <c r="AF17" s="19">
        <f>COUNTIFS(Geral!AT$3:AT994,"Sim",Geral!AU$3:AU994,A17)</f>
        <v>0</v>
      </c>
      <c r="AG17" s="18">
        <f>COUNTIFS(Geral!BA$3:BA994,"Sim",Geral!BB$3:BB994,A17)</f>
        <v>0</v>
      </c>
      <c r="AH17">
        <f>COUNTIFS(Geral!BC$3:BC1009,"Sim",Geral!BD$3:BD1009,A17)</f>
        <v>0</v>
      </c>
    </row>
    <row r="18" spans="1:34" ht="15.75" customHeight="1" x14ac:dyDescent="0.2">
      <c r="A18" s="10">
        <v>16</v>
      </c>
      <c r="B18" s="11">
        <f>COUNTIFS(Geral!R$3:R994,"Passe",Geral!A$3:A994,"Tigres",Geral!S$3:S994,A18)-G18</f>
        <v>0</v>
      </c>
      <c r="C18" s="11">
        <f>COUNTIFS(Geral!R$3:R994,"Passe",Geral!A$3:A994,"Tigres",Geral!S$3:S994,A18,Geral!X$3:X994,"Sim")</f>
        <v>0</v>
      </c>
      <c r="D18" s="11">
        <f t="shared" si="0"/>
        <v>0</v>
      </c>
      <c r="E18" s="11">
        <f>SUMIFS(Geral!S$1:S994,Geral!O$1:O994,"Passe",Geral!A$1:A994,"Tigres",Geral!P$1:P994,A18)</f>
        <v>0</v>
      </c>
      <c r="F18" s="11">
        <f>COUNTIFS(Geral!R$3:R994,"Passe",Geral!A$3:A994,"Tigres",Geral!S$3:S994,A18,Geral!V$3:V994,"Sim")</f>
        <v>0</v>
      </c>
      <c r="G18" s="11">
        <f>COUNTIFS(Geral!R$3:R994,"Passe",Geral!A$3:A994,"Tigres",Geral!S$3:S994,A18,Geral!W$3:W994,"Sim")</f>
        <v>0</v>
      </c>
      <c r="H18" s="12">
        <f>COUNTIFS(Geral!R$3:R994,"Sack",Geral!A$3:A994,"Tigres",Geral!S$3:S994,A18)</f>
        <v>0</v>
      </c>
      <c r="I18" s="12">
        <f>COUNTIFS(Geral!A$3:A994,"Tigres",Geral!Z$3:Z994,A18,Geral!Y$3:Y994,"Sim")</f>
        <v>0</v>
      </c>
      <c r="J18" s="12">
        <f>COUNTIFS(Geral!R$3:R994,"Passe",Geral!A$3:A994,"Tigres",Geral!T$3:T994,A18)</f>
        <v>0</v>
      </c>
      <c r="K18" s="11">
        <f t="shared" si="1"/>
        <v>0</v>
      </c>
      <c r="L18" s="11">
        <f>COUNTIFS(Geral!R$3:R994,"Passe",Geral!A$3:A994,"Tigres",Geral!T$3:T994,A18,Geral!X$3:X994,"Sim")</f>
        <v>0</v>
      </c>
      <c r="M18" s="11">
        <f>SUMIFS(Geral!U$3:U994,Geral!R$3:R994,"Passe",Geral!A$3:A994,"Tigres",Geral!T$3:T994,A18)</f>
        <v>0</v>
      </c>
      <c r="N18" s="11">
        <f>COUNTIFS(Geral!R$3:R994,"Passe",Geral!A$3:A994,"Tigres",Geral!T$3:T994,A18,Geral!V$3:V994,"Sim")</f>
        <v>0</v>
      </c>
      <c r="O18" s="11">
        <f>COUNTIFS(Geral!R$3:R994,"Corrida",Geral!A$3:A994,"Tigres",Geral!T$3:T994,A18)</f>
        <v>0</v>
      </c>
      <c r="P18" s="11">
        <f>SUMIFS(Geral!U$3:U994,Geral!R$3:R994,"Corrida",Geral!A$3:A994,"Tigres",Geral!T$3:T994,A18)</f>
        <v>0</v>
      </c>
      <c r="Q18" s="11">
        <f>COUNTIFS(Geral!R$3:R994,"Corrida",Geral!A$3:A994,"Tigres",Geral!T$3:T994,A18,Geral!V$3:V994,"Sim")</f>
        <v>0</v>
      </c>
      <c r="R18" s="13">
        <f>COUNTIFS(Geral!R$8:R1009,"XP",Geral!A$8:A1009,"Tigres",Geral!AH$8:AH1009,A18)</f>
        <v>0</v>
      </c>
      <c r="S18" s="13">
        <f>COUNTIFS(Geral!R$8:R1009,"XP",Geral!A$8:A1009,"Tigres",Geral!AH$8:AH1009,A18,Geral!AG$8:AG1009,"Sim")</f>
        <v>0</v>
      </c>
      <c r="T18" s="13"/>
      <c r="U18" s="13"/>
      <c r="V18" s="14"/>
      <c r="W18" s="14"/>
      <c r="X18" s="15">
        <f>COUNTIFS(Geral!R$3:R994,"Punt",Geral!A$3:A994,"Tigres",Geral!T$3:T994,A18)</f>
        <v>0</v>
      </c>
      <c r="Y18" s="16">
        <f>SUMIFS(Geral!U$3:U994,Geral!R$3:R994,"Punt",Geral!A$3:A994,"Tigres",Geral!T$3:T994,A18)</f>
        <v>0</v>
      </c>
      <c r="Z18" s="17">
        <f>COUNTIFS(Geral!AJ$3:AJ994,"Sim",Geral!AK$3:AK994,A18)+COUNTIFS(Geral!AJ$3:AJ994,"Sim",Geral!AL$3:AL994,A18)</f>
        <v>0</v>
      </c>
      <c r="AA18" s="17">
        <f>COUNTIFS(Geral!AX$3:AX994,"Sim",Geral!AY$3:AY994,A18)+COUNTIFS(Geral!AX$3:AX994,"Sim",Geral!AZ$3:AZ994,A18)</f>
        <v>0</v>
      </c>
      <c r="AB18" s="17">
        <f>COUNTIFS(Geral!AM$3:AM994,"Sim",Geral!AN$3:AN994,A18)+COUNTIFS(Geral!AM$3:AM994,"Sim",Geral!AO$3:AO994,A18)</f>
        <v>0</v>
      </c>
      <c r="AC18" s="18">
        <f>COUNTIFS(Geral!AP$3:AP994,"Sim",Geral!AQ$3:AQ994,A18)</f>
        <v>0</v>
      </c>
      <c r="AD18" s="18">
        <f>COUNTIFS(Geral!AV$3:AV994,"Sim",Geral!AW$3:AW994,A18)</f>
        <v>0</v>
      </c>
      <c r="AE18" s="19">
        <f>COUNTIFS(Geral!AR$3:AR994,"Sim",Geral!AS$3:AS994,A18)</f>
        <v>0</v>
      </c>
      <c r="AF18" s="19">
        <f>COUNTIFS(Geral!AT$3:AT994,"Sim",Geral!AU$3:AU994,A18)</f>
        <v>0</v>
      </c>
      <c r="AG18" s="18">
        <f>COUNTIFS(Geral!BA$3:BA994,"Sim",Geral!BB$3:BB994,A18)</f>
        <v>0</v>
      </c>
      <c r="AH18">
        <f>COUNTIFS(Geral!BC$3:BC1010,"Sim",Geral!BD$3:BD1010,A18)</f>
        <v>0</v>
      </c>
    </row>
    <row r="19" spans="1:34" ht="15.75" customHeight="1" x14ac:dyDescent="0.2">
      <c r="A19" s="10">
        <v>17</v>
      </c>
      <c r="B19" s="11">
        <f>COUNTIFS(Geral!R$3:R994,"Passe",Geral!A$3:A994,"Tigres",Geral!S$3:S994,A19)-G19</f>
        <v>0</v>
      </c>
      <c r="C19" s="11">
        <f>COUNTIFS(Geral!R$3:R994,"Passe",Geral!A$3:A994,"Tigres",Geral!S$3:S994,A19,Geral!X$3:X994,"Sim")</f>
        <v>0</v>
      </c>
      <c r="D19" s="11">
        <f t="shared" si="0"/>
        <v>0</v>
      </c>
      <c r="E19" s="11">
        <f>SUMIFS(Geral!S$1:S994,Geral!O$1:O994,"Passe",Geral!A$1:A994,"Tigres",Geral!P$1:P994,A19)</f>
        <v>0</v>
      </c>
      <c r="F19" s="11">
        <f>COUNTIFS(Geral!R$3:R994,"Passe",Geral!A$3:A994,"Tigres",Geral!S$3:S994,A19,Geral!V$3:V994,"Sim")</f>
        <v>0</v>
      </c>
      <c r="G19" s="11">
        <f>COUNTIFS(Geral!R$3:R994,"Passe",Geral!A$3:A994,"Tigres",Geral!S$3:S994,A19,Geral!W$3:W994,"Sim")</f>
        <v>0</v>
      </c>
      <c r="H19" s="12">
        <f>COUNTIFS(Geral!R$3:R994,"Sack",Geral!A$3:A994,"Tigres",Geral!S$3:S994,A19)</f>
        <v>0</v>
      </c>
      <c r="I19" s="12">
        <f>COUNTIFS(Geral!A$3:A994,"Tigres",Geral!Z$3:Z994,A19,Geral!Y$3:Y994,"Sim")</f>
        <v>0</v>
      </c>
      <c r="J19" s="12">
        <f>COUNTIFS(Geral!R$3:R994,"Passe",Geral!A$3:A994,"Tigres",Geral!T$3:T994,A19)</f>
        <v>0</v>
      </c>
      <c r="K19" s="11">
        <f t="shared" si="1"/>
        <v>0</v>
      </c>
      <c r="L19" s="11">
        <f>COUNTIFS(Geral!R$3:R994,"Passe",Geral!A$3:A994,"Tigres",Geral!T$3:T994,A19,Geral!X$3:X994,"Sim")</f>
        <v>0</v>
      </c>
      <c r="M19" s="11">
        <f>SUMIFS(Geral!U$3:U994,Geral!R$3:R994,"Passe",Geral!A$3:A994,"Tigres",Geral!T$3:T994,A19)</f>
        <v>0</v>
      </c>
      <c r="N19" s="11">
        <f>COUNTIFS(Geral!R$3:R994,"Passe",Geral!A$3:A994,"Tigres",Geral!T$3:T994,A19,Geral!V$3:V994,"Sim")</f>
        <v>0</v>
      </c>
      <c r="O19" s="11">
        <f>COUNTIFS(Geral!R$3:R994,"Corrida",Geral!A$3:A994,"Tigres",Geral!T$3:T994,A19)</f>
        <v>0</v>
      </c>
      <c r="P19" s="11">
        <f>SUMIFS(Geral!U$3:U994,Geral!R$3:R994,"Corrida",Geral!A$3:A994,"Tigres",Geral!T$3:T994,A19)</f>
        <v>0</v>
      </c>
      <c r="Q19" s="11">
        <f>COUNTIFS(Geral!R$3:R994,"Corrida",Geral!A$3:A994,"Tigres",Geral!T$3:T994,A19,Geral!V$3:V994,"Sim")</f>
        <v>0</v>
      </c>
      <c r="R19" s="13">
        <f>COUNTIFS(Geral!R$8:R1010,"XP",Geral!A$8:A1010,"Tigres",Geral!AH$8:AH1010,A19)</f>
        <v>0</v>
      </c>
      <c r="S19" s="13">
        <f>COUNTIFS(Geral!R$8:R1010,"XP",Geral!A$8:A1010,"Tigres",Geral!AH$8:AH1010,A19,Geral!AG$8:AG1010,"Sim")</f>
        <v>0</v>
      </c>
      <c r="T19" s="13"/>
      <c r="U19" s="13"/>
      <c r="V19" s="14"/>
      <c r="W19" s="14"/>
      <c r="X19" s="15">
        <f>COUNTIFS(Geral!R$3:R994,"Punt",Geral!A$3:A994,"Tigres",Geral!T$3:T994,A19)</f>
        <v>0</v>
      </c>
      <c r="Y19" s="16">
        <f>SUMIFS(Geral!U$3:U994,Geral!R$3:R994,"Punt",Geral!A$3:A994,"Tigres",Geral!T$3:T994,A19)</f>
        <v>0</v>
      </c>
      <c r="Z19" s="17">
        <f>COUNTIFS(Geral!AJ$3:AJ994,"Sim",Geral!AK$3:AK994,A19)+COUNTIFS(Geral!AJ$3:AJ994,"Sim",Geral!AL$3:AL994,A19)</f>
        <v>0</v>
      </c>
      <c r="AA19" s="17">
        <f>COUNTIFS(Geral!AX$3:AX994,"Sim",Geral!AY$3:AY994,A19)+COUNTIFS(Geral!AX$3:AX994,"Sim",Geral!AZ$3:AZ994,A19)</f>
        <v>0</v>
      </c>
      <c r="AB19" s="17">
        <f>COUNTIFS(Geral!AM$3:AM994,"Sim",Geral!AN$3:AN994,A19)+COUNTIFS(Geral!AM$3:AM994,"Sim",Geral!AO$3:AO994,A19)</f>
        <v>0</v>
      </c>
      <c r="AC19" s="18">
        <f>COUNTIFS(Geral!AP$3:AP994,"Sim",Geral!AQ$3:AQ994,A19)</f>
        <v>0</v>
      </c>
      <c r="AD19" s="18">
        <f>COUNTIFS(Geral!AV$3:AV994,"Sim",Geral!AW$3:AW994,A19)</f>
        <v>0</v>
      </c>
      <c r="AE19" s="19">
        <f>COUNTIFS(Geral!AR$3:AR994,"Sim",Geral!AS$3:AS994,A19)</f>
        <v>0</v>
      </c>
      <c r="AF19" s="19">
        <f>COUNTIFS(Geral!AT$3:AT994,"Sim",Geral!AU$3:AU994,A19)</f>
        <v>0</v>
      </c>
      <c r="AG19" s="18">
        <f>COUNTIFS(Geral!BA$3:BA994,"Sim",Geral!BB$3:BB994,A19)</f>
        <v>0</v>
      </c>
      <c r="AH19">
        <f>COUNTIFS(Geral!BC$3:BC1011,"Sim",Geral!BD$3:BD1011,A19)</f>
        <v>0</v>
      </c>
    </row>
    <row r="20" spans="1:34" ht="15.75" customHeight="1" x14ac:dyDescent="0.2">
      <c r="A20" s="10">
        <v>18</v>
      </c>
      <c r="B20" s="11">
        <f>COUNTIFS(Geral!R$3:R994,"Passe",Geral!A$3:A994,"Tigres",Geral!S$3:S994,A20)-G20</f>
        <v>0</v>
      </c>
      <c r="C20" s="11">
        <f>COUNTIFS(Geral!R$3:R994,"Passe",Geral!A$3:A994,"Tigres",Geral!S$3:S994,A20,Geral!X$3:X994,"Sim")</f>
        <v>0</v>
      </c>
      <c r="D20" s="11">
        <f t="shared" si="0"/>
        <v>0</v>
      </c>
      <c r="E20" s="11">
        <f>SUMIFS(Geral!S$1:S994,Geral!O$1:O994,"Passe",Geral!A$1:A994,"Tigres",Geral!P$1:P994,A20)</f>
        <v>0</v>
      </c>
      <c r="F20" s="11">
        <f>COUNTIFS(Geral!R$3:R994,"Passe",Geral!A$3:A994,"Tigres",Geral!S$3:S994,A20,Geral!V$3:V994,"Sim")</f>
        <v>0</v>
      </c>
      <c r="G20" s="11">
        <f>COUNTIFS(Geral!R$3:R994,"Passe",Geral!A$3:A994,"Tigres",Geral!S$3:S994,A20,Geral!W$3:W994,"Sim")</f>
        <v>0</v>
      </c>
      <c r="H20" s="12">
        <f>COUNTIFS(Geral!R$3:R994,"Sack",Geral!A$3:A994,"Tigres",Geral!S$3:S994,A20)</f>
        <v>0</v>
      </c>
      <c r="I20" s="12">
        <f>COUNTIFS(Geral!A$3:A994,"Tigres",Geral!Z$3:Z994,A20,Geral!Y$3:Y994,"Sim")</f>
        <v>0</v>
      </c>
      <c r="J20" s="12">
        <f>COUNTIFS(Geral!R$3:R994,"Passe",Geral!A$3:A994,"Tigres",Geral!T$3:T994,A20)</f>
        <v>0</v>
      </c>
      <c r="K20" s="11">
        <f t="shared" si="1"/>
        <v>0</v>
      </c>
      <c r="L20" s="11">
        <f>COUNTIFS(Geral!R$3:R994,"Passe",Geral!A$3:A994,"Tigres",Geral!T$3:T994,A20,Geral!X$3:X994,"Sim")</f>
        <v>0</v>
      </c>
      <c r="M20" s="11">
        <f>SUMIFS(Geral!U$3:U994,Geral!R$3:R994,"Passe",Geral!A$3:A994,"Tigres",Geral!T$3:T994,A20)</f>
        <v>0</v>
      </c>
      <c r="N20" s="11">
        <f>COUNTIFS(Geral!R$3:R994,"Passe",Geral!A$3:A994,"Tigres",Geral!T$3:T994,A20,Geral!V$3:V994,"Sim")</f>
        <v>0</v>
      </c>
      <c r="O20" s="11">
        <f>COUNTIFS(Geral!R$3:R994,"Corrida",Geral!A$3:A994,"Tigres",Geral!T$3:T994,A20)</f>
        <v>0</v>
      </c>
      <c r="P20" s="11">
        <f>SUMIFS(Geral!U$3:U994,Geral!R$3:R994,"Corrida",Geral!A$3:A994,"Tigres",Geral!T$3:T994,A20)</f>
        <v>0</v>
      </c>
      <c r="Q20" s="11">
        <f>COUNTIFS(Geral!R$3:R994,"Corrida",Geral!A$3:A994,"Tigres",Geral!T$3:T994,A20,Geral!V$3:V994,"Sim")</f>
        <v>0</v>
      </c>
      <c r="R20" s="13">
        <f>COUNTIFS(Geral!R$8:R1011,"XP",Geral!A$8:A1011,"Tigres",Geral!AH$8:AH1011,A20)</f>
        <v>0</v>
      </c>
      <c r="S20" s="13">
        <f>COUNTIFS(Geral!R$8:R1011,"XP",Geral!A$8:A1011,"Tigres",Geral!AH$8:AH1011,A20,Geral!AG$8:AG1011,"Sim")</f>
        <v>0</v>
      </c>
      <c r="T20" s="13"/>
      <c r="U20" s="13"/>
      <c r="V20" s="14"/>
      <c r="W20" s="14"/>
      <c r="X20" s="15">
        <f>COUNTIFS(Geral!R$3:R994,"Punt",Geral!A$3:A994,"Tigres",Geral!T$3:T994,A20)</f>
        <v>0</v>
      </c>
      <c r="Y20" s="16">
        <f>SUMIFS(Geral!U$3:U994,Geral!R$3:R994,"Punt",Geral!A$3:A994,"Tigres",Geral!T$3:T994,A20)</f>
        <v>0</v>
      </c>
      <c r="Z20" s="17">
        <f>COUNTIFS(Geral!AJ$3:AJ994,"Sim",Geral!AK$3:AK994,A20)+COUNTIFS(Geral!AJ$3:AJ994,"Sim",Geral!AL$3:AL994,A20)</f>
        <v>0</v>
      </c>
      <c r="AA20" s="17">
        <f>COUNTIFS(Geral!AX$3:AX994,"Sim",Geral!AY$3:AY994,A20)+COUNTIFS(Geral!AX$3:AX994,"Sim",Geral!AZ$3:AZ994,A20)</f>
        <v>0</v>
      </c>
      <c r="AB20" s="17">
        <f>COUNTIFS(Geral!AM$3:AM994,"Sim",Geral!AN$3:AN994,A20)+COUNTIFS(Geral!AM$3:AM994,"Sim",Geral!AO$3:AO994,A20)</f>
        <v>0</v>
      </c>
      <c r="AC20" s="18">
        <f>COUNTIFS(Geral!AP$3:AP994,"Sim",Geral!AQ$3:AQ994,A20)</f>
        <v>0</v>
      </c>
      <c r="AD20" s="18">
        <f>COUNTIFS(Geral!AV$3:AV994,"Sim",Geral!AW$3:AW994,A20)</f>
        <v>0</v>
      </c>
      <c r="AE20" s="19">
        <f>COUNTIFS(Geral!AR$3:AR994,"Sim",Geral!AS$3:AS994,A20)</f>
        <v>0</v>
      </c>
      <c r="AF20" s="19">
        <f>COUNTIFS(Geral!AT$3:AT994,"Sim",Geral!AU$3:AU994,A20)</f>
        <v>0</v>
      </c>
      <c r="AG20" s="18">
        <f>COUNTIFS(Geral!BA$3:BA994,"Sim",Geral!BB$3:BB994,A20)</f>
        <v>0</v>
      </c>
      <c r="AH20">
        <f>COUNTIFS(Geral!BC$3:BC1012,"Sim",Geral!BD$3:BD1012,A20)</f>
        <v>0</v>
      </c>
    </row>
    <row r="21" spans="1:34" ht="15.75" customHeight="1" x14ac:dyDescent="0.2">
      <c r="A21" s="10">
        <v>19</v>
      </c>
      <c r="B21" s="11">
        <f>COUNTIFS(Geral!R$3:R994,"Passe",Geral!A$3:A994,"Tigres",Geral!S$3:S994,A21)-G21</f>
        <v>0</v>
      </c>
      <c r="C21" s="11">
        <f>COUNTIFS(Geral!R$3:R994,"Passe",Geral!A$3:A994,"Tigres",Geral!S$3:S994,A21,Geral!X$3:X994,"Sim")</f>
        <v>0</v>
      </c>
      <c r="D21" s="11">
        <f t="shared" si="0"/>
        <v>0</v>
      </c>
      <c r="E21" s="11">
        <f>SUMIFS(Geral!S$1:S994,Geral!O$1:O994,"Passe",Geral!A$1:A994,"Tigres",Geral!P$1:P994,A21)</f>
        <v>0</v>
      </c>
      <c r="F21" s="11">
        <f>COUNTIFS(Geral!R$3:R994,"Passe",Geral!A$3:A994,"Tigres",Geral!S$3:S994,A21,Geral!V$3:V994,"Sim")</f>
        <v>0</v>
      </c>
      <c r="G21" s="11">
        <f>COUNTIFS(Geral!R$3:R994,"Passe",Geral!A$3:A994,"Tigres",Geral!S$3:S994,A21,Geral!W$3:W994,"Sim")</f>
        <v>0</v>
      </c>
      <c r="H21" s="12">
        <f>COUNTIFS(Geral!R$3:R994,"Sack",Geral!A$3:A994,"Tigres",Geral!S$3:S994,A21)</f>
        <v>0</v>
      </c>
      <c r="I21" s="12">
        <f>COUNTIFS(Geral!A$3:A994,"Tigres",Geral!Z$3:Z994,A21,Geral!Y$3:Y994,"Sim")</f>
        <v>0</v>
      </c>
      <c r="J21" s="12">
        <f>COUNTIFS(Geral!R$3:R994,"Passe",Geral!A$3:A994,"Tigres",Geral!T$3:T994,A21)</f>
        <v>0</v>
      </c>
      <c r="K21" s="11">
        <f t="shared" si="1"/>
        <v>0</v>
      </c>
      <c r="L21" s="11">
        <f>COUNTIFS(Geral!R$3:R994,"Passe",Geral!A$3:A994,"Tigres",Geral!T$3:T994,A21,Geral!X$3:X994,"Sim")</f>
        <v>0</v>
      </c>
      <c r="M21" s="11">
        <f>SUMIFS(Geral!U$3:U994,Geral!R$3:R994,"Passe",Geral!A$3:A994,"Tigres",Geral!T$3:T994,A21)</f>
        <v>0</v>
      </c>
      <c r="N21" s="11">
        <f>COUNTIFS(Geral!R$3:R994,"Passe",Geral!A$3:A994,"Tigres",Geral!T$3:T994,A21,Geral!V$3:V994,"Sim")</f>
        <v>0</v>
      </c>
      <c r="O21" s="11">
        <f>COUNTIFS(Geral!R$3:R994,"Corrida",Geral!A$3:A994,"Tigres",Geral!T$3:T994,A21)</f>
        <v>0</v>
      </c>
      <c r="P21" s="11">
        <f>SUMIFS(Geral!U$3:U994,Geral!R$3:R994,"Corrida",Geral!A$3:A994,"Tigres",Geral!T$3:T994,A21)</f>
        <v>0</v>
      </c>
      <c r="Q21" s="11">
        <f>COUNTIFS(Geral!R$3:R994,"Corrida",Geral!A$3:A994,"Tigres",Geral!T$3:T994,A21,Geral!V$3:V994,"Sim")</f>
        <v>0</v>
      </c>
      <c r="R21" s="13">
        <f>COUNTIFS(Geral!R$8:R1012,"XP",Geral!A$8:A1012,"Tigres",Geral!AH$8:AH1012,A21)</f>
        <v>0</v>
      </c>
      <c r="S21" s="13">
        <f>COUNTIFS(Geral!R$8:R1012,"XP",Geral!A$8:A1012,"Tigres",Geral!AH$8:AH1012,A21,Geral!AG$8:AG1012,"Sim")</f>
        <v>0</v>
      </c>
      <c r="T21" s="13"/>
      <c r="U21" s="13"/>
      <c r="V21" s="14"/>
      <c r="W21" s="14"/>
      <c r="X21" s="15">
        <f>COUNTIFS(Geral!R$3:R994,"Punt",Geral!A$3:A994,"Tigres",Geral!T$3:T994,A21)</f>
        <v>0</v>
      </c>
      <c r="Y21" s="16">
        <f>SUMIFS(Geral!U$3:U994,Geral!R$3:R994,"Punt",Geral!A$3:A994,"Tigres",Geral!T$3:T994,A21)</f>
        <v>0</v>
      </c>
      <c r="Z21" s="17">
        <f>COUNTIFS(Geral!AJ$3:AJ994,"Sim",Geral!AK$3:AK994,A21)+COUNTIFS(Geral!AJ$3:AJ994,"Sim",Geral!AL$3:AL994,A21)</f>
        <v>0</v>
      </c>
      <c r="AA21" s="17">
        <f>COUNTIFS(Geral!AX$3:AX994,"Sim",Geral!AY$3:AY994,A21)+COUNTIFS(Geral!AX$3:AX994,"Sim",Geral!AZ$3:AZ994,A21)</f>
        <v>0</v>
      </c>
      <c r="AB21" s="17">
        <f>COUNTIFS(Geral!AM$3:AM994,"Sim",Geral!AN$3:AN994,A21)+COUNTIFS(Geral!AM$3:AM994,"Sim",Geral!AO$3:AO994,A21)</f>
        <v>0</v>
      </c>
      <c r="AC21" s="18">
        <f>COUNTIFS(Geral!AP$3:AP994,"Sim",Geral!AQ$3:AQ994,A21)</f>
        <v>0</v>
      </c>
      <c r="AD21" s="18">
        <f>COUNTIFS(Geral!AV$3:AV994,"Sim",Geral!AW$3:AW994,A21)</f>
        <v>0</v>
      </c>
      <c r="AE21" s="19">
        <f>COUNTIFS(Geral!AR$3:AR994,"Sim",Geral!AS$3:AS994,A21)</f>
        <v>0</v>
      </c>
      <c r="AF21" s="19">
        <f>COUNTIFS(Geral!AT$3:AT994,"Sim",Geral!AU$3:AU994,A21)</f>
        <v>0</v>
      </c>
      <c r="AG21" s="18">
        <f>COUNTIFS(Geral!BA$3:BA994,"Sim",Geral!BB$3:BB994,A21)</f>
        <v>0</v>
      </c>
      <c r="AH21">
        <f>COUNTIFS(Geral!BC$3:BC1013,"Sim",Geral!BD$3:BD1013,A21)</f>
        <v>0</v>
      </c>
    </row>
    <row r="22" spans="1:34" ht="15.75" customHeight="1" x14ac:dyDescent="0.2">
      <c r="A22" s="10">
        <v>20</v>
      </c>
      <c r="B22" s="11">
        <f>COUNTIFS(Geral!R$3:R994,"Passe",Geral!A$3:A994,"Tigres",Geral!S$3:S994,A22)-G22</f>
        <v>0</v>
      </c>
      <c r="C22" s="11">
        <f>COUNTIFS(Geral!R$3:R994,"Passe",Geral!A$3:A994,"Tigres",Geral!S$3:S994,A22,Geral!X$3:X994,"Sim")</f>
        <v>0</v>
      </c>
      <c r="D22" s="11">
        <f t="shared" si="0"/>
        <v>0</v>
      </c>
      <c r="E22" s="11">
        <f>SUMIFS(Geral!S$1:S994,Geral!O$1:O994,"Passe",Geral!A$1:A994,"Tigres",Geral!P$1:P994,A22)</f>
        <v>0</v>
      </c>
      <c r="F22" s="11">
        <f>COUNTIFS(Geral!R$3:R994,"Passe",Geral!A$3:A994,"Tigres",Geral!S$3:S994,A22,Geral!V$3:V994,"Sim")</f>
        <v>0</v>
      </c>
      <c r="G22" s="11">
        <f>COUNTIFS(Geral!R$3:R994,"Passe",Geral!A$3:A994,"Tigres",Geral!S$3:S994,A22,Geral!W$3:W994,"Sim")</f>
        <v>0</v>
      </c>
      <c r="H22" s="12">
        <f>COUNTIFS(Geral!R$3:R994,"Sack",Geral!A$3:A994,"Tigres",Geral!S$3:S994,A22)</f>
        <v>0</v>
      </c>
      <c r="I22" s="12">
        <f>COUNTIFS(Geral!A$3:A994,"Tigres",Geral!Z$3:Z994,A22,Geral!Y$3:Y994,"Sim")</f>
        <v>0</v>
      </c>
      <c r="J22" s="12">
        <f>COUNTIFS(Geral!R$3:R994,"Passe",Geral!A$3:A994,"Tigres",Geral!T$3:T994,A22)</f>
        <v>0</v>
      </c>
      <c r="K22" s="11">
        <f t="shared" si="1"/>
        <v>0</v>
      </c>
      <c r="L22" s="11">
        <f>COUNTIFS(Geral!R$3:R994,"Passe",Geral!A$3:A994,"Tigres",Geral!T$3:T994,A22,Geral!X$3:X994,"Sim")</f>
        <v>0</v>
      </c>
      <c r="M22" s="11">
        <f>SUMIFS(Geral!U$3:U994,Geral!R$3:R994,"Passe",Geral!A$3:A994,"Tigres",Geral!T$3:T994,A22)</f>
        <v>0</v>
      </c>
      <c r="N22" s="11">
        <f>COUNTIFS(Geral!R$3:R994,"Passe",Geral!A$3:A994,"Tigres",Geral!T$3:T994,A22,Geral!V$3:V994,"Sim")</f>
        <v>0</v>
      </c>
      <c r="O22" s="11">
        <f>COUNTIFS(Geral!R$3:R994,"Corrida",Geral!A$3:A994,"Tigres",Geral!T$3:T994,A22)</f>
        <v>0</v>
      </c>
      <c r="P22" s="11">
        <f>SUMIFS(Geral!U$3:U994,Geral!R$3:R994,"Corrida",Geral!A$3:A994,"Tigres",Geral!T$3:T994,A22)</f>
        <v>0</v>
      </c>
      <c r="Q22" s="11">
        <f>COUNTIFS(Geral!R$3:R994,"Corrida",Geral!A$3:A994,"Tigres",Geral!T$3:T994,A22,Geral!V$3:V994,"Sim")</f>
        <v>0</v>
      </c>
      <c r="R22" s="13">
        <f>COUNTIFS(Geral!R$8:R1013,"XP",Geral!A$8:A1013,"Tigres",Geral!AH$8:AH1013,A22)</f>
        <v>0</v>
      </c>
      <c r="S22" s="13">
        <f>COUNTIFS(Geral!R$8:R1013,"XP",Geral!A$8:A1013,"Tigres",Geral!AH$8:AH1013,A22,Geral!AG$8:AG1013,"Sim")</f>
        <v>0</v>
      </c>
      <c r="T22" s="13"/>
      <c r="U22" s="13"/>
      <c r="V22" s="14"/>
      <c r="W22" s="14"/>
      <c r="X22" s="15">
        <f>COUNTIFS(Geral!R$3:R994,"Punt",Geral!A$3:A994,"Tigres",Geral!T$3:T994,A22)</f>
        <v>0</v>
      </c>
      <c r="Y22" s="16">
        <f>SUMIFS(Geral!U$3:U994,Geral!R$3:R994,"Punt",Geral!A$3:A994,"Tigres",Geral!T$3:T994,A22)</f>
        <v>0</v>
      </c>
      <c r="Z22" s="17">
        <f>COUNTIFS(Geral!AJ$3:AJ994,"Sim",Geral!AK$3:AK994,A22)+COUNTIFS(Geral!AJ$3:AJ994,"Sim",Geral!AL$3:AL994,A22)</f>
        <v>0</v>
      </c>
      <c r="AA22" s="17">
        <f>COUNTIFS(Geral!AX$3:AX994,"Sim",Geral!AY$3:AY994,A22)+COUNTIFS(Geral!AX$3:AX994,"Sim",Geral!AZ$3:AZ994,A22)</f>
        <v>0</v>
      </c>
      <c r="AB22" s="17">
        <f>COUNTIFS(Geral!AM$3:AM994,"Sim",Geral!AN$3:AN994,A22)+COUNTIFS(Geral!AM$3:AM994,"Sim",Geral!AO$3:AO994,A22)</f>
        <v>0</v>
      </c>
      <c r="AC22" s="18">
        <f>COUNTIFS(Geral!AP$3:AP994,"Sim",Geral!AQ$3:AQ994,A22)</f>
        <v>0</v>
      </c>
      <c r="AD22" s="18">
        <f>COUNTIFS(Geral!AV$3:AV994,"Sim",Geral!AW$3:AW994,A22)</f>
        <v>0</v>
      </c>
      <c r="AE22" s="19">
        <f>COUNTIFS(Geral!AR$3:AR994,"Sim",Geral!AS$3:AS994,A22)</f>
        <v>0</v>
      </c>
      <c r="AF22" s="19">
        <f>COUNTIFS(Geral!AT$3:AT994,"Sim",Geral!AU$3:AU994,A22)</f>
        <v>0</v>
      </c>
      <c r="AG22" s="18">
        <f>COUNTIFS(Geral!BA$3:BA994,"Sim",Geral!BB$3:BB994,A22)</f>
        <v>0</v>
      </c>
      <c r="AH22">
        <f>COUNTIFS(Geral!BC$3:BC1014,"Sim",Geral!BD$3:BD1014,A22)</f>
        <v>0</v>
      </c>
    </row>
    <row r="23" spans="1:34" ht="15.75" customHeight="1" x14ac:dyDescent="0.2">
      <c r="A23" s="10">
        <v>21</v>
      </c>
      <c r="B23" s="11">
        <f>COUNTIFS(Geral!R$3:R994,"Passe",Geral!A$3:A994,"Tigres",Geral!S$3:S994,A23)-G23</f>
        <v>0</v>
      </c>
      <c r="C23" s="11">
        <f>COUNTIFS(Geral!R$3:R994,"Passe",Geral!A$3:A994,"Tigres",Geral!S$3:S994,A23,Geral!X$3:X994,"Sim")</f>
        <v>0</v>
      </c>
      <c r="D23" s="11">
        <f t="shared" si="0"/>
        <v>0</v>
      </c>
      <c r="E23" s="11">
        <f>SUMIFS(Geral!S$1:S994,Geral!O$1:O994,"Passe",Geral!A$1:A994,"Tigres",Geral!P$1:P994,A23)</f>
        <v>0</v>
      </c>
      <c r="F23" s="11">
        <f>COUNTIFS(Geral!R$3:R994,"Passe",Geral!A$3:A994,"Tigres",Geral!S$3:S994,A23,Geral!V$3:V994,"Sim")</f>
        <v>0</v>
      </c>
      <c r="G23" s="11">
        <f>COUNTIFS(Geral!R$3:R994,"Passe",Geral!A$3:A994,"Tigres",Geral!S$3:S994,A23,Geral!W$3:W994,"Sim")</f>
        <v>0</v>
      </c>
      <c r="H23" s="12">
        <f>COUNTIFS(Geral!R$3:R994,"Sack",Geral!A$3:A994,"Tigres",Geral!S$3:S994,A23)</f>
        <v>0</v>
      </c>
      <c r="I23" s="12">
        <f>COUNTIFS(Geral!A$3:A994,"Tigres",Geral!Z$3:Z994,A23,Geral!Y$3:Y994,"Sim")</f>
        <v>0</v>
      </c>
      <c r="J23" s="12">
        <f>COUNTIFS(Geral!R$3:R994,"Passe",Geral!A$3:A994,"Tigres",Geral!T$3:T994,A23)</f>
        <v>0</v>
      </c>
      <c r="K23" s="11">
        <f t="shared" si="1"/>
        <v>0</v>
      </c>
      <c r="L23" s="11">
        <f>COUNTIFS(Geral!R$3:R994,"Passe",Geral!A$3:A994,"Tigres",Geral!T$3:T994,A23,Geral!X$3:X994,"Sim")</f>
        <v>0</v>
      </c>
      <c r="M23" s="11">
        <f>SUMIFS(Geral!U$3:U994,Geral!R$3:R994,"Passe",Geral!A$3:A994,"Tigres",Geral!T$3:T994,A23)</f>
        <v>0</v>
      </c>
      <c r="N23" s="11">
        <f>COUNTIFS(Geral!R$3:R994,"Passe",Geral!A$3:A994,"Tigres",Geral!T$3:T994,A23,Geral!V$3:V994,"Sim")</f>
        <v>0</v>
      </c>
      <c r="O23" s="11">
        <f>COUNTIFS(Geral!R$3:R994,"Corrida",Geral!A$3:A994,"Tigres",Geral!T$3:T994,A23)</f>
        <v>0</v>
      </c>
      <c r="P23" s="11">
        <f>SUMIFS(Geral!U$3:U994,Geral!R$3:R994,"Corrida",Geral!A$3:A994,"Tigres",Geral!T$3:T994,A23)</f>
        <v>0</v>
      </c>
      <c r="Q23" s="11">
        <f>COUNTIFS(Geral!R$3:R994,"Corrida",Geral!A$3:A994,"Tigres",Geral!T$3:T994,A23,Geral!V$3:V994,"Sim")</f>
        <v>0</v>
      </c>
      <c r="R23" s="13">
        <f>COUNTIFS(Geral!R$8:R1014,"XP",Geral!A$8:A1014,"Tigres",Geral!AH$8:AH1014,A23)</f>
        <v>0</v>
      </c>
      <c r="S23" s="13">
        <f>COUNTIFS(Geral!R$8:R1014,"XP",Geral!A$8:A1014,"Tigres",Geral!AH$8:AH1014,A23,Geral!AG$8:AG1014,"Sim")</f>
        <v>0</v>
      </c>
      <c r="T23" s="13"/>
      <c r="U23" s="13"/>
      <c r="V23" s="14"/>
      <c r="W23" s="14"/>
      <c r="X23" s="15">
        <f>COUNTIFS(Geral!R$3:R994,"Punt",Geral!A$3:A994,"Tigres",Geral!T$3:T994,A23)</f>
        <v>0</v>
      </c>
      <c r="Y23" s="16">
        <f>SUMIFS(Geral!U$3:U994,Geral!R$3:R994,"Punt",Geral!A$3:A994,"Tigres",Geral!T$3:T994,A23)</f>
        <v>0</v>
      </c>
      <c r="Z23" s="17">
        <f>COUNTIFS(Geral!AJ$3:AJ994,"Sim",Geral!AK$3:AK994,A23)+COUNTIFS(Geral!AJ$3:AJ994,"Sim",Geral!AL$3:AL994,A23)</f>
        <v>0</v>
      </c>
      <c r="AA23" s="17">
        <f>COUNTIFS(Geral!AX$3:AX994,"Sim",Geral!AY$3:AY994,A23)+COUNTIFS(Geral!AX$3:AX994,"Sim",Geral!AZ$3:AZ994,A23)</f>
        <v>0</v>
      </c>
      <c r="AB23" s="17">
        <f>COUNTIFS(Geral!AM$3:AM994,"Sim",Geral!AN$3:AN994,A23)+COUNTIFS(Geral!AM$3:AM994,"Sim",Geral!AO$3:AO994,A23)</f>
        <v>0</v>
      </c>
      <c r="AC23" s="18">
        <f>COUNTIFS(Geral!AP$3:AP994,"Sim",Geral!AQ$3:AQ994,A23)</f>
        <v>0</v>
      </c>
      <c r="AD23" s="18">
        <f>COUNTIFS(Geral!AV$3:AV994,"Sim",Geral!AW$3:AW994,A23)</f>
        <v>0</v>
      </c>
      <c r="AE23" s="19">
        <f>COUNTIFS(Geral!AR$3:AR994,"Sim",Geral!AS$3:AS994,A23)</f>
        <v>0</v>
      </c>
      <c r="AF23" s="19">
        <f>COUNTIFS(Geral!AT$3:AT994,"Sim",Geral!AU$3:AU994,A23)</f>
        <v>0</v>
      </c>
      <c r="AG23" s="18">
        <f>COUNTIFS(Geral!BA$3:BA994,"Sim",Geral!BB$3:BB994,A23)</f>
        <v>0</v>
      </c>
      <c r="AH23">
        <f>COUNTIFS(Geral!BC$3:BC1015,"Sim",Geral!BD$3:BD1015,A23)</f>
        <v>0</v>
      </c>
    </row>
    <row r="24" spans="1:34" ht="15.75" customHeight="1" x14ac:dyDescent="0.2">
      <c r="A24" s="10">
        <v>22</v>
      </c>
      <c r="B24" s="11">
        <f>COUNTIFS(Geral!R$3:R994,"Passe",Geral!A$3:A994,"Tigres",Geral!S$3:S994,A24)-G24</f>
        <v>0</v>
      </c>
      <c r="C24" s="11">
        <f>COUNTIFS(Geral!R$3:R994,"Passe",Geral!A$3:A994,"Tigres",Geral!S$3:S994,A24,Geral!X$3:X994,"Sim")</f>
        <v>0</v>
      </c>
      <c r="D24" s="11">
        <f t="shared" si="0"/>
        <v>0</v>
      </c>
      <c r="E24" s="11">
        <f>SUMIFS(Geral!S$1:S994,Geral!O$1:O994,"Passe",Geral!A$1:A994,"Tigres",Geral!P$1:P994,A24)</f>
        <v>0</v>
      </c>
      <c r="F24" s="11">
        <f>COUNTIFS(Geral!R$3:R994,"Passe",Geral!A$3:A994,"Tigres",Geral!S$3:S994,A24,Geral!V$3:V994,"Sim")</f>
        <v>0</v>
      </c>
      <c r="G24" s="11">
        <f>COUNTIFS(Geral!R$3:R994,"Passe",Geral!A$3:A994,"Tigres",Geral!S$3:S994,A24,Geral!W$3:W994,"Sim")</f>
        <v>0</v>
      </c>
      <c r="H24" s="12">
        <f>COUNTIFS(Geral!R$3:R994,"Sack",Geral!A$3:A994,"Tigres",Geral!S$3:S994,A24)</f>
        <v>0</v>
      </c>
      <c r="I24" s="12">
        <f>COUNTIFS(Geral!A$3:A994,"Tigres",Geral!Z$3:Z994,A24,Geral!Y$3:Y994,"Sim")</f>
        <v>0</v>
      </c>
      <c r="J24" s="12">
        <f>COUNTIFS(Geral!R$3:R994,"Passe",Geral!A$3:A994,"Tigres",Geral!T$3:T994,A24)</f>
        <v>0</v>
      </c>
      <c r="K24" s="11">
        <f t="shared" si="1"/>
        <v>0</v>
      </c>
      <c r="L24" s="11">
        <f>COUNTIFS(Geral!R$3:R994,"Passe",Geral!A$3:A994,"Tigres",Geral!T$3:T994,A24,Geral!X$3:X994,"Sim")</f>
        <v>0</v>
      </c>
      <c r="M24" s="11">
        <f>SUMIFS(Geral!U$3:U994,Geral!R$3:R994,"Passe",Geral!A$3:A994,"Tigres",Geral!T$3:T994,A24)</f>
        <v>0</v>
      </c>
      <c r="N24" s="11">
        <f>COUNTIFS(Geral!R$3:R994,"Passe",Geral!A$3:A994,"Tigres",Geral!T$3:T994,A24,Geral!V$3:V994,"Sim")</f>
        <v>0</v>
      </c>
      <c r="O24" s="11">
        <f>COUNTIFS(Geral!R$3:R994,"Corrida",Geral!A$3:A994,"Tigres",Geral!T$3:T994,A24)</f>
        <v>0</v>
      </c>
      <c r="P24" s="11">
        <f>SUMIFS(Geral!U$3:U994,Geral!R$3:R994,"Corrida",Geral!A$3:A994,"Tigres",Geral!T$3:T994,A24)</f>
        <v>0</v>
      </c>
      <c r="Q24" s="11">
        <f>COUNTIFS(Geral!R$3:R994,"Corrida",Geral!A$3:A994,"Tigres",Geral!T$3:T994,A24,Geral!V$3:V994,"Sim")</f>
        <v>0</v>
      </c>
      <c r="R24" s="13">
        <f>COUNTIFS(Geral!R$8:R1015,"XP",Geral!A$8:A1015,"Tigres",Geral!AH$8:AH1015,A24)</f>
        <v>0</v>
      </c>
      <c r="S24" s="13">
        <f>COUNTIFS(Geral!R$8:R1015,"XP",Geral!A$8:A1015,"Tigres",Geral!AH$8:AH1015,A24,Geral!AG$8:AG1015,"Sim")</f>
        <v>0</v>
      </c>
      <c r="T24" s="13"/>
      <c r="U24" s="13"/>
      <c r="V24" s="14"/>
      <c r="W24" s="14"/>
      <c r="X24" s="15">
        <f>COUNTIFS(Geral!R$3:R994,"Punt",Geral!A$3:A994,"Tigres",Geral!T$3:T994,A24)</f>
        <v>0</v>
      </c>
      <c r="Y24" s="16">
        <f>SUMIFS(Geral!U$3:U994,Geral!R$3:R994,"Punt",Geral!A$3:A994,"Tigres",Geral!T$3:T994,A24)</f>
        <v>0</v>
      </c>
      <c r="Z24" s="17">
        <f>COUNTIFS(Geral!AJ$3:AJ994,"Sim",Geral!AK$3:AK994,A24)+COUNTIFS(Geral!AJ$3:AJ994,"Sim",Geral!AL$3:AL994,A24)</f>
        <v>0</v>
      </c>
      <c r="AA24" s="17">
        <f>COUNTIFS(Geral!AX$3:AX994,"Sim",Geral!AY$3:AY994,A24)+COUNTIFS(Geral!AX$3:AX994,"Sim",Geral!AZ$3:AZ994,A24)</f>
        <v>0</v>
      </c>
      <c r="AB24" s="17">
        <f>COUNTIFS(Geral!AM$3:AM994,"Sim",Geral!AN$3:AN994,A24)+COUNTIFS(Geral!AM$3:AM994,"Sim",Geral!AO$3:AO994,A24)</f>
        <v>0</v>
      </c>
      <c r="AC24" s="18">
        <f>COUNTIFS(Geral!AP$3:AP994,"Sim",Geral!AQ$3:AQ994,A24)</f>
        <v>0</v>
      </c>
      <c r="AD24" s="18">
        <f>COUNTIFS(Geral!AV$3:AV994,"Sim",Geral!AW$3:AW994,A24)</f>
        <v>0</v>
      </c>
      <c r="AE24" s="19">
        <f>COUNTIFS(Geral!AR$3:AR994,"Sim",Geral!AS$3:AS994,A24)</f>
        <v>0</v>
      </c>
      <c r="AF24" s="19">
        <f>COUNTIFS(Geral!AT$3:AT994,"Sim",Geral!AU$3:AU994,A24)</f>
        <v>0</v>
      </c>
      <c r="AG24" s="18">
        <f>COUNTIFS(Geral!BA$3:BA994,"Sim",Geral!BB$3:BB994,A24)</f>
        <v>0</v>
      </c>
      <c r="AH24">
        <f>COUNTIFS(Geral!BC$3:BC1016,"Sim",Geral!BD$3:BD1016,A24)</f>
        <v>0</v>
      </c>
    </row>
    <row r="25" spans="1:34" ht="15.75" customHeight="1" x14ac:dyDescent="0.2">
      <c r="A25" s="10">
        <v>23</v>
      </c>
      <c r="B25" s="11">
        <f>COUNTIFS(Geral!R$3:R994,"Passe",Geral!A$3:A994,"Tigres",Geral!S$3:S994,A25)-G25</f>
        <v>0</v>
      </c>
      <c r="C25" s="11">
        <f>COUNTIFS(Geral!R$3:R994,"Passe",Geral!A$3:A994,"Tigres",Geral!S$3:S994,A25,Geral!X$3:X994,"Sim")</f>
        <v>0</v>
      </c>
      <c r="D25" s="11">
        <f t="shared" si="0"/>
        <v>0</v>
      </c>
      <c r="E25" s="11">
        <f>SUMIFS(Geral!S$1:S994,Geral!O$1:O994,"Passe",Geral!A$1:A994,"Tigres",Geral!P$1:P994,A25)</f>
        <v>0</v>
      </c>
      <c r="F25" s="11">
        <f>COUNTIFS(Geral!R$3:R994,"Passe",Geral!A$3:A994,"Tigres",Geral!S$3:S994,A25,Geral!V$3:V994,"Sim")</f>
        <v>0</v>
      </c>
      <c r="G25" s="11">
        <f>COUNTIFS(Geral!R$3:R994,"Passe",Geral!A$3:A994,"Tigres",Geral!S$3:S994,A25,Geral!W$3:W994,"Sim")</f>
        <v>0</v>
      </c>
      <c r="H25" s="12">
        <f>COUNTIFS(Geral!R$3:R994,"Sack",Geral!A$3:A994,"Tigres",Geral!S$3:S994,A25)</f>
        <v>0</v>
      </c>
      <c r="I25" s="12">
        <f>COUNTIFS(Geral!A$3:A994,"Tigres",Geral!Z$3:Z994,A25,Geral!Y$3:Y994,"Sim")</f>
        <v>0</v>
      </c>
      <c r="J25" s="12">
        <f>COUNTIFS(Geral!R$3:R994,"Passe",Geral!A$3:A994,"Tigres",Geral!T$3:T994,A25)</f>
        <v>0</v>
      </c>
      <c r="K25" s="11">
        <f t="shared" si="1"/>
        <v>0</v>
      </c>
      <c r="L25" s="11">
        <f>COUNTIFS(Geral!R$3:R994,"Passe",Geral!A$3:A994,"Tigres",Geral!T$3:T994,A25,Geral!X$3:X994,"Sim")</f>
        <v>0</v>
      </c>
      <c r="M25" s="11">
        <f>SUMIFS(Geral!U$3:U994,Geral!R$3:R994,"Passe",Geral!A$3:A994,"Tigres",Geral!T$3:T994,A25)</f>
        <v>0</v>
      </c>
      <c r="N25" s="11">
        <f>COUNTIFS(Geral!R$3:R994,"Passe",Geral!A$3:A994,"Tigres",Geral!T$3:T994,A25,Geral!V$3:V994,"Sim")</f>
        <v>0</v>
      </c>
      <c r="O25" s="11">
        <f>COUNTIFS(Geral!R$3:R994,"Corrida",Geral!A$3:A994,"Tigres",Geral!T$3:T994,A25)</f>
        <v>0</v>
      </c>
      <c r="P25" s="11">
        <f>SUMIFS(Geral!U$3:U994,Geral!R$3:R994,"Corrida",Geral!A$3:A994,"Tigres",Geral!T$3:T994,A25)</f>
        <v>0</v>
      </c>
      <c r="Q25" s="11">
        <f>COUNTIFS(Geral!R$3:R994,"Corrida",Geral!A$3:A994,"Tigres",Geral!T$3:T994,A25,Geral!V$3:V994,"Sim")</f>
        <v>0</v>
      </c>
      <c r="R25" s="13">
        <f>COUNTIFS(Geral!R$8:R1016,"XP",Geral!A$8:A1016,"Tigres",Geral!AH$8:AH1016,A25)</f>
        <v>0</v>
      </c>
      <c r="S25" s="13">
        <f>COUNTIFS(Geral!R$8:R1016,"XP",Geral!A$8:A1016,"Tigres",Geral!AH$8:AH1016,A25,Geral!AG$8:AG1016,"Sim")</f>
        <v>0</v>
      </c>
      <c r="T25" s="13"/>
      <c r="U25" s="13"/>
      <c r="V25" s="14"/>
      <c r="W25" s="14"/>
      <c r="X25" s="15">
        <f>COUNTIFS(Geral!R$3:R994,"Punt",Geral!A$3:A994,"Tigres",Geral!T$3:T994,A25)</f>
        <v>0</v>
      </c>
      <c r="Y25" s="16">
        <f>SUMIFS(Geral!U$3:U994,Geral!R$3:R994,"Punt",Geral!A$3:A994,"Tigres",Geral!T$3:T994,A25)</f>
        <v>0</v>
      </c>
      <c r="Z25" s="17">
        <f>COUNTIFS(Geral!AJ$3:AJ994,"Sim",Geral!AK$3:AK994,A25)+COUNTIFS(Geral!AJ$3:AJ994,"Sim",Geral!AL$3:AL994,A25)</f>
        <v>0</v>
      </c>
      <c r="AA25" s="17">
        <f>COUNTIFS(Geral!AX$3:AX994,"Sim",Geral!AY$3:AY994,A25)+COUNTIFS(Geral!AX$3:AX994,"Sim",Geral!AZ$3:AZ994,A25)</f>
        <v>0</v>
      </c>
      <c r="AB25" s="17">
        <f>COUNTIFS(Geral!AM$3:AM994,"Sim",Geral!AN$3:AN994,A25)+COUNTIFS(Geral!AM$3:AM994,"Sim",Geral!AO$3:AO994,A25)</f>
        <v>0</v>
      </c>
      <c r="AC25" s="18">
        <f>COUNTIFS(Geral!AP$3:AP994,"Sim",Geral!AQ$3:AQ994,A25)</f>
        <v>0</v>
      </c>
      <c r="AD25" s="18">
        <f>COUNTIFS(Geral!AV$3:AV994,"Sim",Geral!AW$3:AW994,A25)</f>
        <v>0</v>
      </c>
      <c r="AE25" s="19">
        <f>COUNTIFS(Geral!AR$3:AR994,"Sim",Geral!AS$3:AS994,A25)</f>
        <v>0</v>
      </c>
      <c r="AF25" s="19">
        <f>COUNTIFS(Geral!AT$3:AT994,"Sim",Geral!AU$3:AU994,A25)</f>
        <v>0</v>
      </c>
      <c r="AG25" s="18">
        <f>COUNTIFS(Geral!BA$3:BA994,"Sim",Geral!BB$3:BB994,A25)</f>
        <v>0</v>
      </c>
      <c r="AH25">
        <f>COUNTIFS(Geral!BC$3:BC1017,"Sim",Geral!BD$3:BD1017,A25)</f>
        <v>0</v>
      </c>
    </row>
    <row r="26" spans="1:34" ht="15.75" customHeight="1" x14ac:dyDescent="0.2">
      <c r="A26" s="10">
        <v>24</v>
      </c>
      <c r="B26" s="11">
        <f>COUNTIFS(Geral!R$3:R994,"Passe",Geral!A$3:A994,"Tigres",Geral!S$3:S994,A26)-G26</f>
        <v>0</v>
      </c>
      <c r="C26" s="11">
        <f>COUNTIFS(Geral!R$3:R994,"Passe",Geral!A$3:A994,"Tigres",Geral!S$3:S994,A26,Geral!X$3:X994,"Sim")</f>
        <v>0</v>
      </c>
      <c r="D26" s="11">
        <f t="shared" si="0"/>
        <v>0</v>
      </c>
      <c r="E26" s="11">
        <f>SUMIFS(Geral!S$1:S994,Geral!O$1:O994,"Passe",Geral!A$1:A994,"Tigres",Geral!P$1:P994,A26)</f>
        <v>0</v>
      </c>
      <c r="F26" s="11">
        <f>COUNTIFS(Geral!R$3:R994,"Passe",Geral!A$3:A994,"Tigres",Geral!S$3:S994,A26,Geral!V$3:V994,"Sim")</f>
        <v>0</v>
      </c>
      <c r="G26" s="11">
        <f>COUNTIFS(Geral!R$3:R994,"Passe",Geral!A$3:A994,"Tigres",Geral!S$3:S994,A26,Geral!W$3:W994,"Sim")</f>
        <v>0</v>
      </c>
      <c r="H26" s="12">
        <f>COUNTIFS(Geral!R$3:R994,"Sack",Geral!A$3:A994,"Tigres",Geral!S$3:S994,A26)</f>
        <v>0</v>
      </c>
      <c r="I26" s="12">
        <f>COUNTIFS(Geral!A$3:A994,"Tigres",Geral!Z$3:Z994,A26,Geral!Y$3:Y994,"Sim")</f>
        <v>0</v>
      </c>
      <c r="J26" s="12">
        <f>COUNTIFS(Geral!R$3:R994,"Passe",Geral!A$3:A994,"Tigres",Geral!T$3:T994,A26)</f>
        <v>0</v>
      </c>
      <c r="K26" s="11">
        <f t="shared" si="1"/>
        <v>0</v>
      </c>
      <c r="L26" s="11">
        <f>COUNTIFS(Geral!R$3:R994,"Passe",Geral!A$3:A994,"Tigres",Geral!T$3:T994,A26,Geral!X$3:X994,"Sim")</f>
        <v>0</v>
      </c>
      <c r="M26" s="11">
        <f>SUMIFS(Geral!U$3:U994,Geral!R$3:R994,"Passe",Geral!A$3:A994,"Tigres",Geral!T$3:T994,A26)</f>
        <v>0</v>
      </c>
      <c r="N26" s="11">
        <f>COUNTIFS(Geral!R$3:R994,"Passe",Geral!A$3:A994,"Tigres",Geral!T$3:T994,A26,Geral!V$3:V994,"Sim")</f>
        <v>0</v>
      </c>
      <c r="O26" s="11">
        <f>COUNTIFS(Geral!R$3:R994,"Corrida",Geral!A$3:A994,"Tigres",Geral!T$3:T994,A26)</f>
        <v>0</v>
      </c>
      <c r="P26" s="11">
        <f>SUMIFS(Geral!U$3:U994,Geral!R$3:R994,"Corrida",Geral!A$3:A994,"Tigres",Geral!T$3:T994,A26)</f>
        <v>0</v>
      </c>
      <c r="Q26" s="11">
        <f>COUNTIFS(Geral!R$3:R994,"Corrida",Geral!A$3:A994,"Tigres",Geral!T$3:T994,A26,Geral!V$3:V994,"Sim")</f>
        <v>0</v>
      </c>
      <c r="R26" s="13">
        <f>COUNTIFS(Geral!R$8:R1017,"XP",Geral!A$8:A1017,"Tigres",Geral!AH$8:AH1017,A26)</f>
        <v>0</v>
      </c>
      <c r="S26" s="13">
        <f>COUNTIFS(Geral!R$8:R1017,"XP",Geral!A$8:A1017,"Tigres",Geral!AH$8:AH1017,A26,Geral!AG$8:AG1017,"Sim")</f>
        <v>0</v>
      </c>
      <c r="T26" s="13"/>
      <c r="U26" s="13"/>
      <c r="V26" s="14"/>
      <c r="W26" s="14"/>
      <c r="X26" s="15">
        <f>COUNTIFS(Geral!R$3:R994,"Punt",Geral!A$3:A994,"Tigres",Geral!T$3:T994,A26)</f>
        <v>0</v>
      </c>
      <c r="Y26" s="16">
        <f>SUMIFS(Geral!U$3:U994,Geral!R$3:R994,"Punt",Geral!A$3:A994,"Tigres",Geral!T$3:T994,A26)</f>
        <v>0</v>
      </c>
      <c r="Z26" s="17">
        <f>COUNTIFS(Geral!AJ$3:AJ994,"Sim",Geral!AK$3:AK994,A26)+COUNTIFS(Geral!AJ$3:AJ994,"Sim",Geral!AL$3:AL994,A26)</f>
        <v>0</v>
      </c>
      <c r="AA26" s="17">
        <f>COUNTIFS(Geral!AX$3:AX994,"Sim",Geral!AY$3:AY994,A26)+COUNTIFS(Geral!AX$3:AX994,"Sim",Geral!AZ$3:AZ994,A26)</f>
        <v>0</v>
      </c>
      <c r="AB26" s="17">
        <f>COUNTIFS(Geral!AM$3:AM994,"Sim",Geral!AN$3:AN994,A26)+COUNTIFS(Geral!AM$3:AM994,"Sim",Geral!AO$3:AO994,A26)</f>
        <v>0</v>
      </c>
      <c r="AC26" s="18">
        <f>COUNTIFS(Geral!AP$3:AP994,"Sim",Geral!AQ$3:AQ994,A26)</f>
        <v>0</v>
      </c>
      <c r="AD26" s="18">
        <f>COUNTIFS(Geral!AV$3:AV994,"Sim",Geral!AW$3:AW994,A26)</f>
        <v>0</v>
      </c>
      <c r="AE26" s="19">
        <f>COUNTIFS(Geral!AR$3:AR994,"Sim",Geral!AS$3:AS994,A26)</f>
        <v>0</v>
      </c>
      <c r="AF26" s="19">
        <f>COUNTIFS(Geral!AT$3:AT994,"Sim",Geral!AU$3:AU994,A26)</f>
        <v>0</v>
      </c>
      <c r="AG26" s="18">
        <f>COUNTIFS(Geral!BA$3:BA994,"Sim",Geral!BB$3:BB994,A26)</f>
        <v>0</v>
      </c>
      <c r="AH26">
        <f>COUNTIFS(Geral!BC$3:BC1018,"Sim",Geral!BD$3:BD1018,A26)</f>
        <v>0</v>
      </c>
    </row>
    <row r="27" spans="1:34" ht="15.75" customHeight="1" x14ac:dyDescent="0.2">
      <c r="A27" s="10">
        <v>25</v>
      </c>
      <c r="B27" s="11">
        <f>COUNTIFS(Geral!R$3:R994,"Passe",Geral!A$3:A994,"Tigres",Geral!S$3:S994,A27)-G27</f>
        <v>0</v>
      </c>
      <c r="C27" s="11">
        <f>COUNTIFS(Geral!R$3:R994,"Passe",Geral!A$3:A994,"Tigres",Geral!S$3:S994,A27,Geral!X$3:X994,"Sim")</f>
        <v>0</v>
      </c>
      <c r="D27" s="11">
        <f t="shared" si="0"/>
        <v>0</v>
      </c>
      <c r="E27" s="11">
        <f>SUMIFS(Geral!S$1:S994,Geral!O$1:O994,"Passe",Geral!A$1:A994,"Tigres",Geral!P$1:P994,A27)</f>
        <v>0</v>
      </c>
      <c r="F27" s="11">
        <f>COUNTIFS(Geral!R$3:R994,"Passe",Geral!A$3:A994,"Tigres",Geral!S$3:S994,A27,Geral!V$3:V994,"Sim")</f>
        <v>0</v>
      </c>
      <c r="G27" s="11">
        <f>COUNTIFS(Geral!R$3:R994,"Passe",Geral!A$3:A994,"Tigres",Geral!S$3:S994,A27,Geral!W$3:W994,"Sim")</f>
        <v>0</v>
      </c>
      <c r="H27" s="12">
        <f>COUNTIFS(Geral!R$3:R994,"Sack",Geral!A$3:A994,"Tigres",Geral!S$3:S994,A27)</f>
        <v>0</v>
      </c>
      <c r="I27" s="12">
        <f>COUNTIFS(Geral!A$3:A994,"Tigres",Geral!Z$3:Z994,A27,Geral!Y$3:Y994,"Sim")</f>
        <v>0</v>
      </c>
      <c r="J27" s="12">
        <f>COUNTIFS(Geral!R$3:R994,"Passe",Geral!A$3:A994,"Tigres",Geral!T$3:T994,A27)</f>
        <v>0</v>
      </c>
      <c r="K27" s="11">
        <f t="shared" si="1"/>
        <v>0</v>
      </c>
      <c r="L27" s="11">
        <f>COUNTIFS(Geral!R$3:R994,"Passe",Geral!A$3:A994,"Tigres",Geral!T$3:T994,A27,Geral!X$3:X994,"Sim")</f>
        <v>0</v>
      </c>
      <c r="M27" s="11">
        <f>SUMIFS(Geral!U$3:U994,Geral!R$3:R994,"Passe",Geral!A$3:A994,"Tigres",Geral!T$3:T994,A27)</f>
        <v>0</v>
      </c>
      <c r="N27" s="11">
        <f>COUNTIFS(Geral!R$3:R994,"Passe",Geral!A$3:A994,"Tigres",Geral!T$3:T994,A27,Geral!V$3:V994,"Sim")</f>
        <v>0</v>
      </c>
      <c r="O27" s="11">
        <f>COUNTIFS(Geral!R$3:R994,"Corrida",Geral!A$3:A994,"Tigres",Geral!T$3:T994,A27)</f>
        <v>0</v>
      </c>
      <c r="P27" s="11">
        <f>SUMIFS(Geral!U$3:U994,Geral!R$3:R994,"Corrida",Geral!A$3:A994,"Tigres",Geral!T$3:T994,A27)</f>
        <v>0</v>
      </c>
      <c r="Q27" s="11">
        <f>COUNTIFS(Geral!R$3:R994,"Corrida",Geral!A$3:A994,"Tigres",Geral!T$3:T994,A27,Geral!V$3:V994,"Sim")</f>
        <v>0</v>
      </c>
      <c r="R27" s="13">
        <f>COUNTIFS(Geral!R$8:R1018,"XP",Geral!A$8:A1018,"Tigres",Geral!AH$8:AH1018,A27)</f>
        <v>0</v>
      </c>
      <c r="S27" s="13">
        <f>COUNTIFS(Geral!R$8:R1018,"XP",Geral!A$8:A1018,"Tigres",Geral!AH$8:AH1018,A27,Geral!AG$8:AG1018,"Sim")</f>
        <v>0</v>
      </c>
      <c r="T27" s="13"/>
      <c r="U27" s="13"/>
      <c r="V27" s="14"/>
      <c r="W27" s="14"/>
      <c r="X27" s="15">
        <f>COUNTIFS(Geral!R$3:R994,"Punt",Geral!A$3:A994,"Tigres",Geral!T$3:T994,A27)</f>
        <v>0</v>
      </c>
      <c r="Y27" s="16">
        <f>SUMIFS(Geral!U$3:U994,Geral!R$3:R994,"Punt",Geral!A$3:A994,"Tigres",Geral!T$3:T994,A27)</f>
        <v>0</v>
      </c>
      <c r="Z27" s="17">
        <f>COUNTIFS(Geral!AJ$3:AJ994,"Sim",Geral!AK$3:AK994,A27)+COUNTIFS(Geral!AJ$3:AJ994,"Sim",Geral!AL$3:AL994,A27)</f>
        <v>0</v>
      </c>
      <c r="AA27" s="17">
        <f>COUNTIFS(Geral!AX$3:AX994,"Sim",Geral!AY$3:AY994,A27)+COUNTIFS(Geral!AX$3:AX994,"Sim",Geral!AZ$3:AZ994,A27)</f>
        <v>0</v>
      </c>
      <c r="AB27" s="17">
        <f>COUNTIFS(Geral!AM$3:AM994,"Sim",Geral!AN$3:AN994,A27)+COUNTIFS(Geral!AM$3:AM994,"Sim",Geral!AO$3:AO994,A27)</f>
        <v>0</v>
      </c>
      <c r="AC27" s="18">
        <f>COUNTIFS(Geral!AP$3:AP994,"Sim",Geral!AQ$3:AQ994,A27)</f>
        <v>0</v>
      </c>
      <c r="AD27" s="18">
        <f>COUNTIFS(Geral!AV$3:AV994,"Sim",Geral!AW$3:AW994,A27)</f>
        <v>0</v>
      </c>
      <c r="AE27" s="19">
        <f>COUNTIFS(Geral!AR$3:AR994,"Sim",Geral!AS$3:AS994,A27)</f>
        <v>0</v>
      </c>
      <c r="AF27" s="19">
        <f>COUNTIFS(Geral!AT$3:AT994,"Sim",Geral!AU$3:AU994,A27)</f>
        <v>0</v>
      </c>
      <c r="AG27" s="18">
        <f>COUNTIFS(Geral!BA$3:BA994,"Sim",Geral!BB$3:BB994,A27)</f>
        <v>0</v>
      </c>
      <c r="AH27">
        <f>COUNTIFS(Geral!BC$3:BC1019,"Sim",Geral!BD$3:BD1019,A27)</f>
        <v>0</v>
      </c>
    </row>
    <row r="28" spans="1:34" ht="15.75" customHeight="1" x14ac:dyDescent="0.2">
      <c r="A28" s="10">
        <v>26</v>
      </c>
      <c r="B28" s="11">
        <f>COUNTIFS(Geral!R$3:R994,"Passe",Geral!A$3:A994,"Tigres",Geral!S$3:S994,A28)-G28</f>
        <v>0</v>
      </c>
      <c r="C28" s="11">
        <f>COUNTIFS(Geral!R$3:R994,"Passe",Geral!A$3:A994,"Tigres",Geral!S$3:S994,A28,Geral!X$3:X994,"Sim")</f>
        <v>0</v>
      </c>
      <c r="D28" s="11">
        <f t="shared" si="0"/>
        <v>0</v>
      </c>
      <c r="E28" s="11">
        <f>SUMIFS(Geral!S$1:S994,Geral!O$1:O994,"Passe",Geral!A$1:A994,"Tigres",Geral!P$1:P994,A28)</f>
        <v>0</v>
      </c>
      <c r="F28" s="11">
        <f>COUNTIFS(Geral!R$3:R994,"Passe",Geral!A$3:A994,"Tigres",Geral!S$3:S994,A28,Geral!V$3:V994,"Sim")</f>
        <v>0</v>
      </c>
      <c r="G28" s="11">
        <f>COUNTIFS(Geral!R$3:R994,"Passe",Geral!A$3:A994,"Tigres",Geral!S$3:S994,A28,Geral!W$3:W994,"Sim")</f>
        <v>0</v>
      </c>
      <c r="H28" s="12">
        <f>COUNTIFS(Geral!R$3:R994,"Sack",Geral!A$3:A994,"Tigres",Geral!S$3:S994,A28)</f>
        <v>0</v>
      </c>
      <c r="I28" s="12">
        <f>COUNTIFS(Geral!A$3:A994,"Tigres",Geral!Z$3:Z994,A28,Geral!Y$3:Y994,"Sim")</f>
        <v>0</v>
      </c>
      <c r="J28" s="12">
        <f>COUNTIFS(Geral!R$3:R994,"Passe",Geral!A$3:A994,"Tigres",Geral!T$3:T994,A28)</f>
        <v>0</v>
      </c>
      <c r="K28" s="11">
        <f t="shared" si="1"/>
        <v>0</v>
      </c>
      <c r="L28" s="11">
        <f>COUNTIFS(Geral!R$3:R994,"Passe",Geral!A$3:A994,"Tigres",Geral!T$3:T994,A28,Geral!X$3:X994,"Sim")</f>
        <v>0</v>
      </c>
      <c r="M28" s="11">
        <f>SUMIFS(Geral!U$3:U994,Geral!R$3:R994,"Passe",Geral!A$3:A994,"Tigres",Geral!T$3:T994,A28)</f>
        <v>0</v>
      </c>
      <c r="N28" s="11">
        <f>COUNTIFS(Geral!R$3:R994,"Passe",Geral!A$3:A994,"Tigres",Geral!T$3:T994,A28,Geral!V$3:V994,"Sim")</f>
        <v>0</v>
      </c>
      <c r="O28" s="11">
        <f>COUNTIFS(Geral!R$3:R994,"Corrida",Geral!A$3:A994,"Tigres",Geral!T$3:T994,A28)</f>
        <v>0</v>
      </c>
      <c r="P28" s="11">
        <f>SUMIFS(Geral!U$3:U994,Geral!R$3:R994,"Corrida",Geral!A$3:A994,"Tigres",Geral!T$3:T994,A28)</f>
        <v>0</v>
      </c>
      <c r="Q28" s="11">
        <f>COUNTIFS(Geral!R$3:R994,"Corrida",Geral!A$3:A994,"Tigres",Geral!T$3:T994,A28,Geral!V$3:V994,"Sim")</f>
        <v>0</v>
      </c>
      <c r="R28" s="13">
        <f>COUNTIFS(Geral!R$8:R1019,"XP",Geral!A$8:A1019,"Tigres",Geral!AH$8:AH1019,A28)</f>
        <v>0</v>
      </c>
      <c r="S28" s="13">
        <f>COUNTIFS(Geral!R$8:R1019,"XP",Geral!A$8:A1019,"Tigres",Geral!AH$8:AH1019,A28,Geral!AG$8:AG1019,"Sim")</f>
        <v>0</v>
      </c>
      <c r="T28" s="13"/>
      <c r="U28" s="13"/>
      <c r="V28" s="14"/>
      <c r="W28" s="14"/>
      <c r="X28" s="15">
        <f>COUNTIFS(Geral!R$3:R994,"Punt",Geral!A$3:A994,"Tigres",Geral!T$3:T994,A28)</f>
        <v>0</v>
      </c>
      <c r="Y28" s="16">
        <f>SUMIFS(Geral!U$3:U994,Geral!R$3:R994,"Punt",Geral!A$3:A994,"Tigres",Geral!T$3:T994,A28)</f>
        <v>0</v>
      </c>
      <c r="Z28" s="17">
        <f>COUNTIFS(Geral!AJ$3:AJ994,"Sim",Geral!AK$3:AK994,A28)+COUNTIFS(Geral!AJ$3:AJ994,"Sim",Geral!AL$3:AL994,A28)</f>
        <v>0</v>
      </c>
      <c r="AA28" s="17">
        <f>COUNTIFS(Geral!AX$3:AX994,"Sim",Geral!AY$3:AY994,A28)+COUNTIFS(Geral!AX$3:AX994,"Sim",Geral!AZ$3:AZ994,A28)</f>
        <v>0</v>
      </c>
      <c r="AB28" s="17">
        <f>COUNTIFS(Geral!AM$3:AM994,"Sim",Geral!AN$3:AN994,A28)+COUNTIFS(Geral!AM$3:AM994,"Sim",Geral!AO$3:AO994,A28)</f>
        <v>0</v>
      </c>
      <c r="AC28" s="18">
        <f>COUNTIFS(Geral!AP$3:AP994,"Sim",Geral!AQ$3:AQ994,A28)</f>
        <v>0</v>
      </c>
      <c r="AD28" s="18">
        <f>COUNTIFS(Geral!AV$3:AV994,"Sim",Geral!AW$3:AW994,A28)</f>
        <v>0</v>
      </c>
      <c r="AE28" s="19">
        <f>COUNTIFS(Geral!AR$3:AR994,"Sim",Geral!AS$3:AS994,A28)</f>
        <v>0</v>
      </c>
      <c r="AF28" s="19">
        <f>COUNTIFS(Geral!AT$3:AT994,"Sim",Geral!AU$3:AU994,A28)</f>
        <v>0</v>
      </c>
      <c r="AG28" s="18">
        <f>COUNTIFS(Geral!BA$3:BA994,"Sim",Geral!BB$3:BB994,A28)</f>
        <v>0</v>
      </c>
      <c r="AH28">
        <f>COUNTIFS(Geral!BC$3:BC1020,"Sim",Geral!BD$3:BD1020,A28)</f>
        <v>0</v>
      </c>
    </row>
    <row r="29" spans="1:34" ht="15.75" customHeight="1" x14ac:dyDescent="0.2">
      <c r="A29" s="10">
        <v>27</v>
      </c>
      <c r="B29" s="11">
        <f>COUNTIFS(Geral!R$3:R994,"Passe",Geral!A$3:A994,"Tigres",Geral!S$3:S994,A29)-G29</f>
        <v>0</v>
      </c>
      <c r="C29" s="11">
        <f>COUNTIFS(Geral!R$3:R994,"Passe",Geral!A$3:A994,"Tigres",Geral!S$3:S994,A29,Geral!X$3:X994,"Sim")</f>
        <v>0</v>
      </c>
      <c r="D29" s="11">
        <f t="shared" si="0"/>
        <v>0</v>
      </c>
      <c r="E29" s="11">
        <f>SUMIFS(Geral!S$1:S994,Geral!O$1:O994,"Passe",Geral!A$1:A994,"Tigres",Geral!P$1:P994,A29)</f>
        <v>0</v>
      </c>
      <c r="F29" s="11">
        <f>COUNTIFS(Geral!R$3:R994,"Passe",Geral!A$3:A994,"Tigres",Geral!S$3:S994,A29,Geral!V$3:V994,"Sim")</f>
        <v>0</v>
      </c>
      <c r="G29" s="11">
        <f>COUNTIFS(Geral!R$3:R994,"Passe",Geral!A$3:A994,"Tigres",Geral!S$3:S994,A29,Geral!W$3:W994,"Sim")</f>
        <v>0</v>
      </c>
      <c r="H29" s="12">
        <f>COUNTIFS(Geral!R$3:R994,"Sack",Geral!A$3:A994,"Tigres",Geral!S$3:S994,A29)</f>
        <v>0</v>
      </c>
      <c r="I29" s="12">
        <f>COUNTIFS(Geral!A$3:A994,"Tigres",Geral!Z$3:Z994,A29,Geral!Y$3:Y994,"Sim")</f>
        <v>0</v>
      </c>
      <c r="J29" s="12">
        <f>COUNTIFS(Geral!R$3:R994,"Passe",Geral!A$3:A994,"Tigres",Geral!T$3:T994,A29)</f>
        <v>0</v>
      </c>
      <c r="K29" s="11">
        <f t="shared" si="1"/>
        <v>0</v>
      </c>
      <c r="L29" s="11">
        <f>COUNTIFS(Geral!R$3:R994,"Passe",Geral!A$3:A994,"Tigres",Geral!T$3:T994,A29,Geral!X$3:X994,"Sim")</f>
        <v>0</v>
      </c>
      <c r="M29" s="11">
        <f>SUMIFS(Geral!U$3:U994,Geral!R$3:R994,"Passe",Geral!A$3:A994,"Tigres",Geral!T$3:T994,A29)</f>
        <v>0</v>
      </c>
      <c r="N29" s="11">
        <f>COUNTIFS(Geral!R$3:R994,"Passe",Geral!A$3:A994,"Tigres",Geral!T$3:T994,A29,Geral!V$3:V994,"Sim")</f>
        <v>0</v>
      </c>
      <c r="O29" s="11">
        <f>COUNTIFS(Geral!R$3:R994,"Corrida",Geral!A$3:A994,"Tigres",Geral!T$3:T994,A29)</f>
        <v>0</v>
      </c>
      <c r="P29" s="11">
        <f>SUMIFS(Geral!U$3:U994,Geral!R$3:R994,"Corrida",Geral!A$3:A994,"Tigres",Geral!T$3:T994,A29)</f>
        <v>0</v>
      </c>
      <c r="Q29" s="11">
        <f>COUNTIFS(Geral!R$3:R994,"Corrida",Geral!A$3:A994,"Tigres",Geral!T$3:T994,A29,Geral!V$3:V994,"Sim")</f>
        <v>0</v>
      </c>
      <c r="R29" s="13">
        <f>COUNTIFS(Geral!R$8:R1020,"XP",Geral!A$8:A1020,"Tigres",Geral!AH$8:AH1020,A29)</f>
        <v>0</v>
      </c>
      <c r="S29" s="13">
        <f>COUNTIFS(Geral!R$8:R1020,"XP",Geral!A$8:A1020,"Tigres",Geral!AH$8:AH1020,A29,Geral!AG$8:AG1020,"Sim")</f>
        <v>0</v>
      </c>
      <c r="T29" s="13"/>
      <c r="U29" s="13"/>
      <c r="V29" s="14"/>
      <c r="W29" s="14"/>
      <c r="X29" s="15">
        <f>COUNTIFS(Geral!R$3:R994,"Punt",Geral!A$3:A994,"Tigres",Geral!T$3:T994,A29)</f>
        <v>0</v>
      </c>
      <c r="Y29" s="16">
        <f>SUMIFS(Geral!U$3:U994,Geral!R$3:R994,"Punt",Geral!A$3:A994,"Tigres",Geral!T$3:T994,A29)</f>
        <v>0</v>
      </c>
      <c r="Z29" s="17">
        <f>COUNTIFS(Geral!AJ$3:AJ994,"Sim",Geral!AK$3:AK994,A29)+COUNTIFS(Geral!AJ$3:AJ994,"Sim",Geral!AL$3:AL994,A29)</f>
        <v>0</v>
      </c>
      <c r="AA29" s="17">
        <f>COUNTIFS(Geral!AX$3:AX994,"Sim",Geral!AY$3:AY994,A29)+COUNTIFS(Geral!AX$3:AX994,"Sim",Geral!AZ$3:AZ994,A29)</f>
        <v>0</v>
      </c>
      <c r="AB29" s="17">
        <f>COUNTIFS(Geral!AM$3:AM994,"Sim",Geral!AN$3:AN994,A29)+COUNTIFS(Geral!AM$3:AM994,"Sim",Geral!AO$3:AO994,A29)</f>
        <v>0</v>
      </c>
      <c r="AC29" s="18">
        <f>COUNTIFS(Geral!AP$3:AP994,"Sim",Geral!AQ$3:AQ994,A29)</f>
        <v>0</v>
      </c>
      <c r="AD29" s="18">
        <f>COUNTIFS(Geral!AV$3:AV994,"Sim",Geral!AW$3:AW994,A29)</f>
        <v>0</v>
      </c>
      <c r="AE29" s="19">
        <f>COUNTIFS(Geral!AR$3:AR994,"Sim",Geral!AS$3:AS994,A29)</f>
        <v>0</v>
      </c>
      <c r="AF29" s="19">
        <f>COUNTIFS(Geral!AT$3:AT994,"Sim",Geral!AU$3:AU994,A29)</f>
        <v>0</v>
      </c>
      <c r="AG29" s="18">
        <f>COUNTIFS(Geral!BA$3:BA994,"Sim",Geral!BB$3:BB994,A29)</f>
        <v>0</v>
      </c>
      <c r="AH29">
        <f>COUNTIFS(Geral!BC$3:BC1021,"Sim",Geral!BD$3:BD1021,A29)</f>
        <v>0</v>
      </c>
    </row>
    <row r="30" spans="1:34" ht="15.75" customHeight="1" x14ac:dyDescent="0.2">
      <c r="A30" s="10">
        <v>28</v>
      </c>
      <c r="B30" s="11">
        <f>COUNTIFS(Geral!R$3:R994,"Passe",Geral!A$3:A994,"Tigres",Geral!S$3:S994,A30)-G30</f>
        <v>0</v>
      </c>
      <c r="C30" s="11">
        <f>COUNTIFS(Geral!R$3:R994,"Passe",Geral!A$3:A994,"Tigres",Geral!S$3:S994,A30,Geral!X$3:X994,"Sim")</f>
        <v>0</v>
      </c>
      <c r="D30" s="11">
        <f t="shared" si="0"/>
        <v>0</v>
      </c>
      <c r="E30" s="11">
        <f>SUMIFS(Geral!S$1:S994,Geral!O$1:O994,"Passe",Geral!A$1:A994,"Tigres",Geral!P$1:P994,A30)</f>
        <v>0</v>
      </c>
      <c r="F30" s="11">
        <f>COUNTIFS(Geral!R$3:R994,"Passe",Geral!A$3:A994,"Tigres",Geral!S$3:S994,A30,Geral!V$3:V994,"Sim")</f>
        <v>0</v>
      </c>
      <c r="G30" s="11">
        <f>COUNTIFS(Geral!R$3:R994,"Passe",Geral!A$3:A994,"Tigres",Geral!S$3:S994,A30,Geral!W$3:W994,"Sim")</f>
        <v>0</v>
      </c>
      <c r="H30" s="12">
        <f>COUNTIFS(Geral!R$3:R994,"Sack",Geral!A$3:A994,"Tigres",Geral!S$3:S994,A30)</f>
        <v>0</v>
      </c>
      <c r="I30" s="12">
        <f>COUNTIFS(Geral!A$3:A994,"Tigres",Geral!Z$3:Z994,A30,Geral!Y$3:Y994,"Sim")</f>
        <v>0</v>
      </c>
      <c r="J30" s="12">
        <f>COUNTIFS(Geral!R$3:R994,"Passe",Geral!A$3:A994,"Tigres",Geral!T$3:T994,A30)</f>
        <v>0</v>
      </c>
      <c r="K30" s="11">
        <f t="shared" si="1"/>
        <v>0</v>
      </c>
      <c r="L30" s="11">
        <f>COUNTIFS(Geral!R$3:R994,"Passe",Geral!A$3:A994,"Tigres",Geral!T$3:T994,A30,Geral!X$3:X994,"Sim")</f>
        <v>0</v>
      </c>
      <c r="M30" s="11">
        <f>SUMIFS(Geral!U$3:U994,Geral!R$3:R994,"Passe",Geral!A$3:A994,"Tigres",Geral!T$3:T994,A30)</f>
        <v>0</v>
      </c>
      <c r="N30" s="11">
        <f>COUNTIFS(Geral!R$3:R994,"Passe",Geral!A$3:A994,"Tigres",Geral!T$3:T994,A30,Geral!V$3:V994,"Sim")</f>
        <v>0</v>
      </c>
      <c r="O30" s="11">
        <f>COUNTIFS(Geral!R$3:R994,"Corrida",Geral!A$3:A994,"Tigres",Geral!T$3:T994,A30)</f>
        <v>0</v>
      </c>
      <c r="P30" s="11">
        <f>SUMIFS(Geral!U$3:U994,Geral!R$3:R994,"Corrida",Geral!A$3:A994,"Tigres",Geral!T$3:T994,A30)</f>
        <v>0</v>
      </c>
      <c r="Q30" s="11">
        <f>COUNTIFS(Geral!R$3:R994,"Corrida",Geral!A$3:A994,"Tigres",Geral!T$3:T994,A30,Geral!V$3:V994,"Sim")</f>
        <v>0</v>
      </c>
      <c r="R30" s="13">
        <f>COUNTIFS(Geral!R$8:R1021,"XP",Geral!A$8:A1021,"Tigres",Geral!AH$8:AH1021,A30)</f>
        <v>0</v>
      </c>
      <c r="S30" s="13">
        <f>COUNTIFS(Geral!R$8:R1021,"XP",Geral!A$8:A1021,"Tigres",Geral!AH$8:AH1021,A30,Geral!AG$8:AG1021,"Sim")</f>
        <v>0</v>
      </c>
      <c r="T30" s="13"/>
      <c r="U30" s="13"/>
      <c r="V30" s="14"/>
      <c r="W30" s="14"/>
      <c r="X30" s="15">
        <f>COUNTIFS(Geral!R$3:R994,"Punt",Geral!A$3:A994,"Tigres",Geral!T$3:T994,A30)</f>
        <v>0</v>
      </c>
      <c r="Y30" s="16">
        <f>SUMIFS(Geral!U$3:U994,Geral!R$3:R994,"Punt",Geral!A$3:A994,"Tigres",Geral!T$3:T994,A30)</f>
        <v>0</v>
      </c>
      <c r="Z30" s="17">
        <f>COUNTIFS(Geral!AJ$3:AJ994,"Sim",Geral!AK$3:AK994,A30)+COUNTIFS(Geral!AJ$3:AJ994,"Sim",Geral!AL$3:AL994,A30)</f>
        <v>0</v>
      </c>
      <c r="AA30" s="17">
        <f>COUNTIFS(Geral!AX$3:AX994,"Sim",Geral!AY$3:AY994,A30)+COUNTIFS(Geral!AX$3:AX994,"Sim",Geral!AZ$3:AZ994,A30)</f>
        <v>0</v>
      </c>
      <c r="AB30" s="17">
        <f>COUNTIFS(Geral!AM$3:AM994,"Sim",Geral!AN$3:AN994,A30)+COUNTIFS(Geral!AM$3:AM994,"Sim",Geral!AO$3:AO994,A30)</f>
        <v>0</v>
      </c>
      <c r="AC30" s="18">
        <f>COUNTIFS(Geral!AP$3:AP994,"Sim",Geral!AQ$3:AQ994,A30)</f>
        <v>0</v>
      </c>
      <c r="AD30" s="18">
        <f>COUNTIFS(Geral!AV$3:AV994,"Sim",Geral!AW$3:AW994,A30)</f>
        <v>0</v>
      </c>
      <c r="AE30" s="19">
        <f>COUNTIFS(Geral!AR$3:AR994,"Sim",Geral!AS$3:AS994,A30)</f>
        <v>0</v>
      </c>
      <c r="AF30" s="19">
        <f>COUNTIFS(Geral!AT$3:AT994,"Sim",Geral!AU$3:AU994,A30)</f>
        <v>0</v>
      </c>
      <c r="AG30" s="18">
        <f>COUNTIFS(Geral!BA$3:BA994,"Sim",Geral!BB$3:BB994,A30)</f>
        <v>0</v>
      </c>
      <c r="AH30">
        <f>COUNTIFS(Geral!BC$3:BC1022,"Sim",Geral!BD$3:BD1022,A30)</f>
        <v>0</v>
      </c>
    </row>
    <row r="31" spans="1:34" ht="15.75" customHeight="1" x14ac:dyDescent="0.2">
      <c r="A31" s="10">
        <v>29</v>
      </c>
      <c r="B31" s="11">
        <f>COUNTIFS(Geral!R$3:R994,"Passe",Geral!A$3:A994,"Tigres",Geral!S$3:S994,A31)-G31</f>
        <v>0</v>
      </c>
      <c r="C31" s="11">
        <f>COUNTIFS(Geral!R$3:R994,"Passe",Geral!A$3:A994,"Tigres",Geral!S$3:S994,A31,Geral!X$3:X994,"Sim")</f>
        <v>0</v>
      </c>
      <c r="D31" s="11">
        <f t="shared" si="0"/>
        <v>0</v>
      </c>
      <c r="E31" s="11">
        <f>SUMIFS(Geral!S$1:S994,Geral!O$1:O994,"Passe",Geral!A$1:A994,"Tigres",Geral!P$1:P994,A31)</f>
        <v>0</v>
      </c>
      <c r="F31" s="11">
        <f>COUNTIFS(Geral!R$3:R994,"Passe",Geral!A$3:A994,"Tigres",Geral!S$3:S994,A31,Geral!V$3:V994,"Sim")</f>
        <v>0</v>
      </c>
      <c r="G31" s="11">
        <f>COUNTIFS(Geral!R$3:R994,"Passe",Geral!A$3:A994,"Tigres",Geral!S$3:S994,A31,Geral!W$3:W994,"Sim")</f>
        <v>0</v>
      </c>
      <c r="H31" s="12">
        <f>COUNTIFS(Geral!R$3:R994,"Sack",Geral!A$3:A994,"Tigres",Geral!S$3:S994,A31)</f>
        <v>0</v>
      </c>
      <c r="I31" s="12">
        <f>COUNTIFS(Geral!A$3:A994,"Tigres",Geral!Z$3:Z994,A31,Geral!Y$3:Y994,"Sim")</f>
        <v>0</v>
      </c>
      <c r="J31" s="12">
        <f>COUNTIFS(Geral!R$3:R994,"Passe",Geral!A$3:A994,"Tigres",Geral!T$3:T994,A31)</f>
        <v>0</v>
      </c>
      <c r="K31" s="11">
        <f t="shared" si="1"/>
        <v>0</v>
      </c>
      <c r="L31" s="11">
        <f>COUNTIFS(Geral!R$3:R994,"Passe",Geral!A$3:A994,"Tigres",Geral!T$3:T994,A31,Geral!X$3:X994,"Sim")</f>
        <v>0</v>
      </c>
      <c r="M31" s="11">
        <f>SUMIFS(Geral!U$3:U994,Geral!R$3:R994,"Passe",Geral!A$3:A994,"Tigres",Geral!T$3:T994,A31)</f>
        <v>0</v>
      </c>
      <c r="N31" s="11">
        <f>COUNTIFS(Geral!R$3:R994,"Passe",Geral!A$3:A994,"Tigres",Geral!T$3:T994,A31,Geral!V$3:V994,"Sim")</f>
        <v>0</v>
      </c>
      <c r="O31" s="11">
        <f>COUNTIFS(Geral!R$3:R994,"Corrida",Geral!A$3:A994,"Tigres",Geral!T$3:T994,A31)</f>
        <v>0</v>
      </c>
      <c r="P31" s="11">
        <f>SUMIFS(Geral!U$3:U994,Geral!R$3:R994,"Corrida",Geral!A$3:A994,"Tigres",Geral!T$3:T994,A31)</f>
        <v>0</v>
      </c>
      <c r="Q31" s="11">
        <f>COUNTIFS(Geral!R$3:R994,"Corrida",Geral!A$3:A994,"Tigres",Geral!T$3:T994,A31,Geral!V$3:V994,"Sim")</f>
        <v>0</v>
      </c>
      <c r="R31" s="13">
        <f>COUNTIFS(Geral!R$8:R1022,"XP",Geral!A$8:A1022,"Tigres",Geral!AH$8:AH1022,A31)</f>
        <v>0</v>
      </c>
      <c r="S31" s="13">
        <f>COUNTIFS(Geral!R$8:R1022,"XP",Geral!A$8:A1022,"Tigres",Geral!AH$8:AH1022,A31,Geral!AG$8:AG1022,"Sim")</f>
        <v>0</v>
      </c>
      <c r="T31" s="13"/>
      <c r="U31" s="13"/>
      <c r="V31" s="14"/>
      <c r="W31" s="14"/>
      <c r="X31" s="15">
        <f>COUNTIFS(Geral!R$3:R994,"Punt",Geral!A$3:A994,"Tigres",Geral!T$3:T994,A31)</f>
        <v>0</v>
      </c>
      <c r="Y31" s="16">
        <f>SUMIFS(Geral!U$3:U994,Geral!R$3:R994,"Punt",Geral!A$3:A994,"Tigres",Geral!T$3:T994,A31)</f>
        <v>0</v>
      </c>
      <c r="Z31" s="17">
        <f>COUNTIFS(Geral!AJ$3:AJ994,"Sim",Geral!AK$3:AK994,A31)+COUNTIFS(Geral!AJ$3:AJ994,"Sim",Geral!AL$3:AL994,A31)</f>
        <v>0</v>
      </c>
      <c r="AA31" s="17">
        <f>COUNTIFS(Geral!AX$3:AX994,"Sim",Geral!AY$3:AY994,A31)+COUNTIFS(Geral!AX$3:AX994,"Sim",Geral!AZ$3:AZ994,A31)</f>
        <v>1</v>
      </c>
      <c r="AB31" s="17">
        <f>COUNTIFS(Geral!AM$3:AM994,"Sim",Geral!AN$3:AN994,A31)+COUNTIFS(Geral!AM$3:AM994,"Sim",Geral!AO$3:AO994,A31)</f>
        <v>0</v>
      </c>
      <c r="AC31" s="18">
        <f>COUNTIFS(Geral!AP$3:AP994,"Sim",Geral!AQ$3:AQ994,A31)</f>
        <v>0</v>
      </c>
      <c r="AD31" s="18">
        <f>COUNTIFS(Geral!AV$3:AV994,"Sim",Geral!AW$3:AW994,A31)</f>
        <v>0</v>
      </c>
      <c r="AE31" s="19">
        <f>COUNTIFS(Geral!AR$3:AR994,"Sim",Geral!AS$3:AS994,A31)</f>
        <v>0</v>
      </c>
      <c r="AF31" s="19">
        <f>COUNTIFS(Geral!AT$3:AT994,"Sim",Geral!AU$3:AU994,A31)</f>
        <v>0</v>
      </c>
      <c r="AG31" s="18">
        <f>COUNTIFS(Geral!BA$3:BA994,"Sim",Geral!BB$3:BB994,A31)</f>
        <v>0</v>
      </c>
      <c r="AH31">
        <f>COUNTIFS(Geral!BC$3:BC1023,"Sim",Geral!BD$3:BD1023,A31)</f>
        <v>0</v>
      </c>
    </row>
    <row r="32" spans="1:34" ht="15.75" customHeight="1" x14ac:dyDescent="0.2">
      <c r="A32" s="10">
        <v>30</v>
      </c>
      <c r="B32" s="11">
        <f>COUNTIFS(Geral!R$3:R994,"Passe",Geral!A$3:A994,"Tigres",Geral!S$3:S994,A32)-G32</f>
        <v>0</v>
      </c>
      <c r="C32" s="11">
        <f>COUNTIFS(Geral!R$3:R994,"Passe",Geral!A$3:A994,"Tigres",Geral!S$3:S994,A32,Geral!X$3:X994,"Sim")</f>
        <v>0</v>
      </c>
      <c r="D32" s="11">
        <f t="shared" si="0"/>
        <v>0</v>
      </c>
      <c r="E32" s="11">
        <f>SUMIFS(Geral!S$1:S994,Geral!O$1:O994,"Passe",Geral!A$1:A994,"Tigres",Geral!P$1:P994,A32)</f>
        <v>0</v>
      </c>
      <c r="F32" s="11">
        <f>COUNTIFS(Geral!R$3:R994,"Passe",Geral!A$3:A994,"Tigres",Geral!S$3:S994,A32,Geral!V$3:V994,"Sim")</f>
        <v>0</v>
      </c>
      <c r="G32" s="11">
        <f>COUNTIFS(Geral!R$3:R994,"Passe",Geral!A$3:A994,"Tigres",Geral!S$3:S994,A32,Geral!W$3:W994,"Sim")</f>
        <v>0</v>
      </c>
      <c r="H32" s="12">
        <f>COUNTIFS(Geral!R$3:R994,"Sack",Geral!A$3:A994,"Tigres",Geral!S$3:S994,A32)</f>
        <v>0</v>
      </c>
      <c r="I32" s="12">
        <f>COUNTIFS(Geral!A$3:A994,"Tigres",Geral!Z$3:Z994,A32,Geral!Y$3:Y994,"Sim")</f>
        <v>0</v>
      </c>
      <c r="J32" s="12">
        <f>COUNTIFS(Geral!R$3:R994,"Passe",Geral!A$3:A994,"Tigres",Geral!T$3:T994,A32)</f>
        <v>0</v>
      </c>
      <c r="K32" s="11">
        <f t="shared" si="1"/>
        <v>0</v>
      </c>
      <c r="L32" s="11">
        <f>COUNTIFS(Geral!R$3:R994,"Passe",Geral!A$3:A994,"Tigres",Geral!T$3:T994,A32,Geral!X$3:X994,"Sim")</f>
        <v>0</v>
      </c>
      <c r="M32" s="11">
        <f>SUMIFS(Geral!U$3:U994,Geral!R$3:R994,"Passe",Geral!A$3:A994,"Tigres",Geral!T$3:T994,A32)</f>
        <v>0</v>
      </c>
      <c r="N32" s="11">
        <f>COUNTIFS(Geral!R$3:R994,"Passe",Geral!A$3:A994,"Tigres",Geral!T$3:T994,A32,Geral!V$3:V994,"Sim")</f>
        <v>0</v>
      </c>
      <c r="O32" s="11">
        <f>COUNTIFS(Geral!R$3:R994,"Corrida",Geral!A$3:A994,"Tigres",Geral!T$3:T994,A32)</f>
        <v>0</v>
      </c>
      <c r="P32" s="11">
        <f>SUMIFS(Geral!U$3:U994,Geral!R$3:R994,"Corrida",Geral!A$3:A994,"Tigres",Geral!T$3:T994,A32)</f>
        <v>0</v>
      </c>
      <c r="Q32" s="11">
        <f>COUNTIFS(Geral!R$3:R994,"Corrida",Geral!A$3:A994,"Tigres",Geral!T$3:T994,A32,Geral!V$3:V994,"Sim")</f>
        <v>0</v>
      </c>
      <c r="R32" s="13">
        <f>COUNTIFS(Geral!R$8:R1023,"XP",Geral!A$8:A1023,"Tigres",Geral!AH$8:AH1023,A32)</f>
        <v>0</v>
      </c>
      <c r="S32" s="13">
        <f>COUNTIFS(Geral!R$8:R1023,"XP",Geral!A$8:A1023,"Tigres",Geral!AH$8:AH1023,A32,Geral!AG$8:AG1023,"Sim")</f>
        <v>0</v>
      </c>
      <c r="T32" s="13"/>
      <c r="U32" s="13"/>
      <c r="V32" s="14"/>
      <c r="W32" s="14"/>
      <c r="X32" s="15">
        <f>COUNTIFS(Geral!R$3:R994,"Punt",Geral!A$3:A994,"Tigres",Geral!T$3:T994,A32)</f>
        <v>0</v>
      </c>
      <c r="Y32" s="16">
        <f>SUMIFS(Geral!U$3:U994,Geral!R$3:R994,"Punt",Geral!A$3:A994,"Tigres",Geral!T$3:T994,A32)</f>
        <v>0</v>
      </c>
      <c r="Z32" s="17">
        <f>COUNTIFS(Geral!AJ$3:AJ994,"Sim",Geral!AK$3:AK994,A32)+COUNTIFS(Geral!AJ$3:AJ994,"Sim",Geral!AL$3:AL994,A32)</f>
        <v>0</v>
      </c>
      <c r="AA32" s="17">
        <f>COUNTIFS(Geral!AX$3:AX994,"Sim",Geral!AY$3:AY994,A32)+COUNTIFS(Geral!AX$3:AX994,"Sim",Geral!AZ$3:AZ994,A32)</f>
        <v>0</v>
      </c>
      <c r="AB32" s="17">
        <f>COUNTIFS(Geral!AM$3:AM994,"Sim",Geral!AN$3:AN994,A32)+COUNTIFS(Geral!AM$3:AM994,"Sim",Geral!AO$3:AO994,A32)</f>
        <v>0</v>
      </c>
      <c r="AC32" s="18">
        <f>COUNTIFS(Geral!AP$3:AP994,"Sim",Geral!AQ$3:AQ994,A32)</f>
        <v>0</v>
      </c>
      <c r="AD32" s="18">
        <f>COUNTIFS(Geral!AV$3:AV994,"Sim",Geral!AW$3:AW994,A32)</f>
        <v>0</v>
      </c>
      <c r="AE32" s="19">
        <f>COUNTIFS(Geral!AR$3:AR994,"Sim",Geral!AS$3:AS994,A32)</f>
        <v>0</v>
      </c>
      <c r="AF32" s="19">
        <f>COUNTIFS(Geral!AT$3:AT994,"Sim",Geral!AU$3:AU994,A32)</f>
        <v>0</v>
      </c>
      <c r="AG32" s="18">
        <f>COUNTIFS(Geral!BA$3:BA994,"Sim",Geral!BB$3:BB994,A32)</f>
        <v>0</v>
      </c>
      <c r="AH32">
        <f>COUNTIFS(Geral!BC$3:BC1024,"Sim",Geral!BD$3:BD1024,A32)</f>
        <v>0</v>
      </c>
    </row>
    <row r="33" spans="1:34" ht="15.75" customHeight="1" x14ac:dyDescent="0.2">
      <c r="A33" s="10">
        <v>31</v>
      </c>
      <c r="B33" s="11">
        <f>COUNTIFS(Geral!R$3:R994,"Passe",Geral!A$3:A994,"Tigres",Geral!S$3:S994,A33)-G33</f>
        <v>0</v>
      </c>
      <c r="C33" s="11">
        <f>COUNTIFS(Geral!R$3:R994,"Passe",Geral!A$3:A994,"Tigres",Geral!S$3:S994,A33,Geral!X$3:X994,"Sim")</f>
        <v>0</v>
      </c>
      <c r="D33" s="11">
        <f t="shared" si="0"/>
        <v>0</v>
      </c>
      <c r="E33" s="11">
        <f>SUMIFS(Geral!S$1:S994,Geral!O$1:O994,"Passe",Geral!A$1:A994,"Tigres",Geral!P$1:P994,A33)</f>
        <v>0</v>
      </c>
      <c r="F33" s="11">
        <f>COUNTIFS(Geral!R$3:R994,"Passe",Geral!A$3:A994,"Tigres",Geral!S$3:S994,A33,Geral!V$3:V994,"Sim")</f>
        <v>0</v>
      </c>
      <c r="G33" s="11">
        <f>COUNTIFS(Geral!R$3:R994,"Passe",Geral!A$3:A994,"Tigres",Geral!S$3:S994,A33,Geral!W$3:W994,"Sim")</f>
        <v>0</v>
      </c>
      <c r="H33" s="12">
        <f>COUNTIFS(Geral!R$3:R994,"Sack",Geral!A$3:A994,"Tigres",Geral!S$3:S994,A33)</f>
        <v>0</v>
      </c>
      <c r="I33" s="12">
        <f>COUNTIFS(Geral!A$3:A994,"Tigres",Geral!Z$3:Z994,A33,Geral!Y$3:Y994,"Sim")</f>
        <v>0</v>
      </c>
      <c r="J33" s="12">
        <f>COUNTIFS(Geral!R$3:R994,"Passe",Geral!A$3:A994,"Tigres",Geral!T$3:T994,A33)</f>
        <v>0</v>
      </c>
      <c r="K33" s="11">
        <f t="shared" si="1"/>
        <v>0</v>
      </c>
      <c r="L33" s="11">
        <f>COUNTIFS(Geral!R$3:R994,"Passe",Geral!A$3:A994,"Tigres",Geral!T$3:T994,A33,Geral!X$3:X994,"Sim")</f>
        <v>0</v>
      </c>
      <c r="M33" s="11">
        <f>SUMIFS(Geral!U$3:U994,Geral!R$3:R994,"Passe",Geral!A$3:A994,"Tigres",Geral!T$3:T994,A33)</f>
        <v>0</v>
      </c>
      <c r="N33" s="11">
        <f>COUNTIFS(Geral!R$3:R994,"Passe",Geral!A$3:A994,"Tigres",Geral!T$3:T994,A33,Geral!V$3:V994,"Sim")</f>
        <v>0</v>
      </c>
      <c r="O33" s="11">
        <f>COUNTIFS(Geral!R$3:R994,"Corrida",Geral!A$3:A994,"Tigres",Geral!T$3:T994,A33)</f>
        <v>0</v>
      </c>
      <c r="P33" s="11">
        <f>SUMIFS(Geral!U$3:U994,Geral!R$3:R994,"Corrida",Geral!A$3:A994,"Tigres",Geral!T$3:T994,A33)</f>
        <v>0</v>
      </c>
      <c r="Q33" s="11">
        <f>COUNTIFS(Geral!R$3:R994,"Corrida",Geral!A$3:A994,"Tigres",Geral!T$3:T994,A33,Geral!V$3:V994,"Sim")</f>
        <v>0</v>
      </c>
      <c r="R33" s="13">
        <f>COUNTIFS(Geral!R$8:R1024,"XP",Geral!A$8:A1024,"Tigres",Geral!AH$8:AH1024,A33)</f>
        <v>0</v>
      </c>
      <c r="S33" s="13">
        <f>COUNTIFS(Geral!R$8:R1024,"XP",Geral!A$8:A1024,"Tigres",Geral!AH$8:AH1024,A33,Geral!AG$8:AG1024,"Sim")</f>
        <v>0</v>
      </c>
      <c r="T33" s="13"/>
      <c r="U33" s="13"/>
      <c r="V33" s="14"/>
      <c r="W33" s="14"/>
      <c r="X33" s="15">
        <f>COUNTIFS(Geral!R$3:R994,"Punt",Geral!A$3:A994,"Tigres",Geral!T$3:T994,A33)</f>
        <v>0</v>
      </c>
      <c r="Y33" s="16">
        <f>SUMIFS(Geral!U$3:U994,Geral!R$3:R994,"Punt",Geral!A$3:A994,"Tigres",Geral!T$3:T994,A33)</f>
        <v>0</v>
      </c>
      <c r="Z33" s="17">
        <f>COUNTIFS(Geral!AJ$3:AJ994,"Sim",Geral!AK$3:AK994,A33)+COUNTIFS(Geral!AJ$3:AJ994,"Sim",Geral!AL$3:AL994,A33)</f>
        <v>0</v>
      </c>
      <c r="AA33" s="17">
        <f>COUNTIFS(Geral!AX$3:AX994,"Sim",Geral!AY$3:AY994,A33)+COUNTIFS(Geral!AX$3:AX994,"Sim",Geral!AZ$3:AZ994,A33)</f>
        <v>0</v>
      </c>
      <c r="AB33" s="17">
        <f>COUNTIFS(Geral!AM$3:AM994,"Sim",Geral!AN$3:AN994,A33)+COUNTIFS(Geral!AM$3:AM994,"Sim",Geral!AO$3:AO994,A33)</f>
        <v>0</v>
      </c>
      <c r="AC33" s="18">
        <f>COUNTIFS(Geral!AP$3:AP994,"Sim",Geral!AQ$3:AQ994,A33)</f>
        <v>0</v>
      </c>
      <c r="AD33" s="18">
        <f>COUNTIFS(Geral!AV$3:AV994,"Sim",Geral!AW$3:AW994,A33)</f>
        <v>0</v>
      </c>
      <c r="AE33" s="19">
        <f>COUNTIFS(Geral!AR$3:AR994,"Sim",Geral!AS$3:AS994,A33)</f>
        <v>0</v>
      </c>
      <c r="AF33" s="19">
        <f>COUNTIFS(Geral!AT$3:AT994,"Sim",Geral!AU$3:AU994,A33)</f>
        <v>0</v>
      </c>
      <c r="AG33" s="18">
        <f>COUNTIFS(Geral!BA$3:BA994,"Sim",Geral!BB$3:BB994,A33)</f>
        <v>0</v>
      </c>
      <c r="AH33">
        <f>COUNTIFS(Geral!BC$3:BC1025,"Sim",Geral!BD$3:BD1025,A33)</f>
        <v>0</v>
      </c>
    </row>
    <row r="34" spans="1:34" ht="15.75" customHeight="1" x14ac:dyDescent="0.2">
      <c r="A34" s="10">
        <v>32</v>
      </c>
      <c r="B34" s="11">
        <f>COUNTIFS(Geral!R$3:R994,"Passe",Geral!A$3:A994,"Tigres",Geral!S$3:S994,A34)-G34</f>
        <v>0</v>
      </c>
      <c r="C34" s="11">
        <f>COUNTIFS(Geral!R$3:R994,"Passe",Geral!A$3:A994,"Tigres",Geral!S$3:S994,A34,Geral!X$3:X994,"Sim")</f>
        <v>0</v>
      </c>
      <c r="D34" s="11">
        <f t="shared" si="0"/>
        <v>0</v>
      </c>
      <c r="E34" s="11">
        <f>SUMIFS(Geral!S$1:S994,Geral!O$1:O994,"Passe",Geral!A$1:A994,"Tigres",Geral!P$1:P994,A34)</f>
        <v>0</v>
      </c>
      <c r="F34" s="11">
        <f>COUNTIFS(Geral!R$3:R994,"Passe",Geral!A$3:A994,"Tigres",Geral!S$3:S994,A34,Geral!V$3:V994,"Sim")</f>
        <v>0</v>
      </c>
      <c r="G34" s="11">
        <f>COUNTIFS(Geral!R$3:R994,"Passe",Geral!A$3:A994,"Tigres",Geral!S$3:S994,A34,Geral!W$3:W994,"Sim")</f>
        <v>0</v>
      </c>
      <c r="H34" s="12">
        <f>COUNTIFS(Geral!R$3:R994,"Sack",Geral!A$3:A994,"Tigres",Geral!S$3:S994,A34)</f>
        <v>0</v>
      </c>
      <c r="I34" s="12">
        <f>COUNTIFS(Geral!A$3:A994,"Tigres",Geral!Z$3:Z994,A34,Geral!Y$3:Y994,"Sim")</f>
        <v>0</v>
      </c>
      <c r="J34" s="12">
        <f>COUNTIFS(Geral!R$3:R994,"Passe",Geral!A$3:A994,"Tigres",Geral!T$3:T994,A34)</f>
        <v>1</v>
      </c>
      <c r="K34" s="11">
        <f t="shared" si="1"/>
        <v>0</v>
      </c>
      <c r="L34" s="11">
        <f>COUNTIFS(Geral!R$3:R994,"Passe",Geral!A$3:A994,"Tigres",Geral!T$3:T994,A34,Geral!X$3:X994,"Sim")</f>
        <v>1</v>
      </c>
      <c r="M34" s="11">
        <f>SUMIFS(Geral!U$3:U994,Geral!R$3:R994,"Passe",Geral!A$3:A994,"Tigres",Geral!T$3:T994,A34)</f>
        <v>0</v>
      </c>
      <c r="N34" s="11">
        <f>COUNTIFS(Geral!R$3:R994,"Passe",Geral!A$3:A994,"Tigres",Geral!T$3:T994,A34,Geral!V$3:V994,"Sim")</f>
        <v>0</v>
      </c>
      <c r="O34" s="11">
        <f>COUNTIFS(Geral!R$3:R994,"Corrida",Geral!A$3:A994,"Tigres",Geral!T$3:T994,A34)</f>
        <v>2</v>
      </c>
      <c r="P34" s="11">
        <f>SUMIFS(Geral!U$3:U994,Geral!R$3:R994,"Corrida",Geral!A$3:A994,"Tigres",Geral!T$3:T994,A34)</f>
        <v>4</v>
      </c>
      <c r="Q34" s="11">
        <f>COUNTIFS(Geral!R$3:R994,"Corrida",Geral!A$3:A994,"Tigres",Geral!T$3:T994,A34,Geral!V$3:V994,"Sim")</f>
        <v>0</v>
      </c>
      <c r="R34" s="13">
        <f>COUNTIFS(Geral!R$8:R1025,"XP",Geral!A$8:A1025,"Tigres",Geral!AH$8:AH1025,A34)</f>
        <v>0</v>
      </c>
      <c r="S34" s="13">
        <f>COUNTIFS(Geral!R$8:R1025,"XP",Geral!A$8:A1025,"Tigres",Geral!AH$8:AH1025,A34,Geral!AG$8:AG1025,"Sim")</f>
        <v>0</v>
      </c>
      <c r="T34" s="13"/>
      <c r="U34" s="13"/>
      <c r="V34" s="14"/>
      <c r="W34" s="14"/>
      <c r="X34" s="15">
        <f>COUNTIFS(Geral!R$3:R994,"Punt",Geral!A$3:A994,"Tigres",Geral!T$3:T994,A34)</f>
        <v>0</v>
      </c>
      <c r="Y34" s="16">
        <f>SUMIFS(Geral!U$3:U994,Geral!R$3:R994,"Punt",Geral!A$3:A994,"Tigres",Geral!T$3:T994,A34)</f>
        <v>0</v>
      </c>
      <c r="Z34" s="17">
        <f>COUNTIFS(Geral!AJ$3:AJ994,"Sim",Geral!AK$3:AK994,A34)+COUNTIFS(Geral!AJ$3:AJ994,"Sim",Geral!AL$3:AL994,A34)</f>
        <v>0</v>
      </c>
      <c r="AA34" s="17">
        <f>COUNTIFS(Geral!AX$3:AX994,"Sim",Geral!AY$3:AY994,A34)+COUNTIFS(Geral!AX$3:AX994,"Sim",Geral!AZ$3:AZ994,A34)</f>
        <v>0</v>
      </c>
      <c r="AB34" s="17">
        <f>COUNTIFS(Geral!AM$3:AM994,"Sim",Geral!AN$3:AN994,A34)+COUNTIFS(Geral!AM$3:AM994,"Sim",Geral!AO$3:AO994,A34)</f>
        <v>0</v>
      </c>
      <c r="AC34" s="18">
        <f>COUNTIFS(Geral!AP$3:AP994,"Sim",Geral!AQ$3:AQ994,A34)</f>
        <v>0</v>
      </c>
      <c r="AD34" s="18">
        <f>COUNTIFS(Geral!AV$3:AV994,"Sim",Geral!AW$3:AW994,A34)</f>
        <v>0</v>
      </c>
      <c r="AE34" s="19">
        <f>COUNTIFS(Geral!AR$3:AR994,"Sim",Geral!AS$3:AS994,A34)</f>
        <v>0</v>
      </c>
      <c r="AF34" s="19">
        <f>COUNTIFS(Geral!AT$3:AT994,"Sim",Geral!AU$3:AU994,A34)</f>
        <v>0</v>
      </c>
      <c r="AG34" s="18">
        <f>COUNTIFS(Geral!BA$3:BA994,"Sim",Geral!BB$3:BB994,A34)</f>
        <v>0</v>
      </c>
      <c r="AH34">
        <f>COUNTIFS(Geral!BC$3:BC1026,"Sim",Geral!BD$3:BD1026,A34)</f>
        <v>0</v>
      </c>
    </row>
    <row r="35" spans="1:34" ht="15.75" customHeight="1" x14ac:dyDescent="0.2">
      <c r="A35" s="10">
        <v>33</v>
      </c>
      <c r="B35" s="11">
        <f>COUNTIFS(Geral!R$3:R994,"Passe",Geral!A$3:A994,"Tigres",Geral!S$3:S994,A35)-G35</f>
        <v>0</v>
      </c>
      <c r="C35" s="11">
        <f>COUNTIFS(Geral!R$3:R994,"Passe",Geral!A$3:A994,"Tigres",Geral!S$3:S994,A35,Geral!X$3:X994,"Sim")</f>
        <v>0</v>
      </c>
      <c r="D35" s="11">
        <f t="shared" si="0"/>
        <v>0</v>
      </c>
      <c r="E35" s="11">
        <f>SUMIFS(Geral!S$1:S994,Geral!O$1:O994,"Passe",Geral!A$1:A994,"Tigres",Geral!P$1:P994,A35)</f>
        <v>0</v>
      </c>
      <c r="F35" s="11">
        <f>COUNTIFS(Geral!R$3:R994,"Passe",Geral!A$3:A994,"Tigres",Geral!S$3:S994,A35,Geral!V$3:V994,"Sim")</f>
        <v>0</v>
      </c>
      <c r="G35" s="11">
        <f>COUNTIFS(Geral!R$3:R994,"Passe",Geral!A$3:A994,"Tigres",Geral!S$3:S994,A35,Geral!W$3:W994,"Sim")</f>
        <v>0</v>
      </c>
      <c r="H35" s="12">
        <f>COUNTIFS(Geral!R$3:R994,"Sack",Geral!A$3:A994,"Tigres",Geral!S$3:S994,A35)</f>
        <v>0</v>
      </c>
      <c r="I35" s="12">
        <f>COUNTIFS(Geral!A$3:A994,"Tigres",Geral!Z$3:Z994,A35,Geral!Y$3:Y994,"Sim")</f>
        <v>0</v>
      </c>
      <c r="J35" s="12">
        <f>COUNTIFS(Geral!R$3:R994,"Passe",Geral!A$3:A994,"Tigres",Geral!T$3:T994,A35)</f>
        <v>0</v>
      </c>
      <c r="K35" s="11">
        <f t="shared" si="1"/>
        <v>0</v>
      </c>
      <c r="L35" s="11">
        <f>COUNTIFS(Geral!R$3:R994,"Passe",Geral!A$3:A994,"Tigres",Geral!T$3:T994,A35,Geral!X$3:X994,"Sim")</f>
        <v>0</v>
      </c>
      <c r="M35" s="11">
        <f>SUMIFS(Geral!U$3:U994,Geral!R$3:R994,"Passe",Geral!A$3:A994,"Tigres",Geral!T$3:T994,A35)</f>
        <v>0</v>
      </c>
      <c r="N35" s="11">
        <f>COUNTIFS(Geral!R$3:R994,"Passe",Geral!A$3:A994,"Tigres",Geral!T$3:T994,A35,Geral!V$3:V994,"Sim")</f>
        <v>0</v>
      </c>
      <c r="O35" s="11">
        <f>COUNTIFS(Geral!R$3:R994,"Corrida",Geral!A$3:A994,"Tigres",Geral!T$3:T994,A35)</f>
        <v>0</v>
      </c>
      <c r="P35" s="11">
        <f>SUMIFS(Geral!U$3:U994,Geral!R$3:R994,"Corrida",Geral!A$3:A994,"Tigres",Geral!T$3:T994,A35)</f>
        <v>0</v>
      </c>
      <c r="Q35" s="11">
        <f>COUNTIFS(Geral!R$3:R994,"Corrida",Geral!A$3:A994,"Tigres",Geral!T$3:T994,A35,Geral!V$3:V994,"Sim")</f>
        <v>0</v>
      </c>
      <c r="R35" s="13">
        <f>COUNTIFS(Geral!R$8:R1026,"XP",Geral!A$8:A1026,"Tigres",Geral!AH$8:AH1026,A35)</f>
        <v>0</v>
      </c>
      <c r="S35" s="13">
        <f>COUNTIFS(Geral!R$8:R1026,"XP",Geral!A$8:A1026,"Tigres",Geral!AH$8:AH1026,A35,Geral!AG$8:AG1026,"Sim")</f>
        <v>0</v>
      </c>
      <c r="T35" s="13"/>
      <c r="U35" s="13"/>
      <c r="V35" s="14"/>
      <c r="W35" s="14"/>
      <c r="X35" s="15">
        <f>COUNTIFS(Geral!R$3:R994,"Punt",Geral!A$3:A994,"Tigres",Geral!T$3:T994,A35)</f>
        <v>0</v>
      </c>
      <c r="Y35" s="16">
        <f>SUMIFS(Geral!U$3:U994,Geral!R$3:R994,"Punt",Geral!A$3:A994,"Tigres",Geral!T$3:T994,A35)</f>
        <v>0</v>
      </c>
      <c r="Z35" s="17">
        <f>COUNTIFS(Geral!AJ$3:AJ994,"Sim",Geral!AK$3:AK994,A35)+COUNTIFS(Geral!AJ$3:AJ994,"Sim",Geral!AL$3:AL994,A35)</f>
        <v>0</v>
      </c>
      <c r="AA35" s="17">
        <f>COUNTIFS(Geral!AX$3:AX994,"Sim",Geral!AY$3:AY994,A35)+COUNTIFS(Geral!AX$3:AX994,"Sim",Geral!AZ$3:AZ994,A35)</f>
        <v>0</v>
      </c>
      <c r="AB35" s="17">
        <f>COUNTIFS(Geral!AM$3:AM994,"Sim",Geral!AN$3:AN994,A35)+COUNTIFS(Geral!AM$3:AM994,"Sim",Geral!AO$3:AO994,A35)</f>
        <v>0</v>
      </c>
      <c r="AC35" s="18">
        <f>COUNTIFS(Geral!AP$3:AP994,"Sim",Geral!AQ$3:AQ994,A35)</f>
        <v>0</v>
      </c>
      <c r="AD35" s="18">
        <f>COUNTIFS(Geral!AV$3:AV994,"Sim",Geral!AW$3:AW994,A35)</f>
        <v>0</v>
      </c>
      <c r="AE35" s="19">
        <f>COUNTIFS(Geral!AR$3:AR994,"Sim",Geral!AS$3:AS994,A35)</f>
        <v>0</v>
      </c>
      <c r="AF35" s="19">
        <f>COUNTIFS(Geral!AT$3:AT994,"Sim",Geral!AU$3:AU994,A35)</f>
        <v>0</v>
      </c>
      <c r="AG35" s="18">
        <f>COUNTIFS(Geral!BA$3:BA994,"Sim",Geral!BB$3:BB994,A35)</f>
        <v>0</v>
      </c>
      <c r="AH35">
        <f>COUNTIFS(Geral!BC$3:BC1027,"Sim",Geral!BD$3:BD1027,A35)</f>
        <v>0</v>
      </c>
    </row>
    <row r="36" spans="1:34" ht="15.75" customHeight="1" x14ac:dyDescent="0.2">
      <c r="A36" s="10">
        <v>34</v>
      </c>
      <c r="B36" s="11">
        <f>COUNTIFS(Geral!R$3:R994,"Passe",Geral!A$3:A994,"Tigres",Geral!S$3:S994,A36)-G36</f>
        <v>0</v>
      </c>
      <c r="C36" s="11">
        <f>COUNTIFS(Geral!R$3:R994,"Passe",Geral!A$3:A994,"Tigres",Geral!S$3:S994,A36,Geral!X$3:X994,"Sim")</f>
        <v>0</v>
      </c>
      <c r="D36" s="11">
        <f t="shared" si="0"/>
        <v>0</v>
      </c>
      <c r="E36" s="11">
        <f>SUMIFS(Geral!S$1:S994,Geral!O$1:O994,"Passe",Geral!A$1:A994,"Tigres",Geral!P$1:P994,A36)</f>
        <v>0</v>
      </c>
      <c r="F36" s="11">
        <f>COUNTIFS(Geral!R$3:R994,"Passe",Geral!A$3:A994,"Tigres",Geral!S$3:S994,A36,Geral!V$3:V994,"Sim")</f>
        <v>0</v>
      </c>
      <c r="G36" s="11">
        <f>COUNTIFS(Geral!R$3:R994,"Passe",Geral!A$3:A994,"Tigres",Geral!S$3:S994,A36,Geral!W$3:W994,"Sim")</f>
        <v>0</v>
      </c>
      <c r="H36" s="12">
        <f>COUNTIFS(Geral!R$3:R994,"Sack",Geral!A$3:A994,"Tigres",Geral!S$3:S994,A36)</f>
        <v>0</v>
      </c>
      <c r="I36" s="12">
        <f>COUNTIFS(Geral!A$3:A994,"Tigres",Geral!Z$3:Z994,A36,Geral!Y$3:Y994,"Sim")</f>
        <v>0</v>
      </c>
      <c r="J36" s="12">
        <f>COUNTIFS(Geral!R$3:R994,"Passe",Geral!A$3:A994,"Tigres",Geral!T$3:T994,A36)</f>
        <v>0</v>
      </c>
      <c r="K36" s="11">
        <f t="shared" si="1"/>
        <v>0</v>
      </c>
      <c r="L36" s="11">
        <f>COUNTIFS(Geral!R$3:R994,"Passe",Geral!A$3:A994,"Tigres",Geral!T$3:T994,A36,Geral!X$3:X994,"Sim")</f>
        <v>0</v>
      </c>
      <c r="M36" s="11">
        <f>SUMIFS(Geral!U$3:U994,Geral!R$3:R994,"Passe",Geral!A$3:A994,"Tigres",Geral!T$3:T994,A36)</f>
        <v>0</v>
      </c>
      <c r="N36" s="11">
        <f>COUNTIFS(Geral!R$3:R994,"Passe",Geral!A$3:A994,"Tigres",Geral!T$3:T994,A36,Geral!V$3:V994,"Sim")</f>
        <v>0</v>
      </c>
      <c r="O36" s="11">
        <f>COUNTIFS(Geral!R$3:R994,"Corrida",Geral!A$3:A994,"Tigres",Geral!T$3:T994,A36)</f>
        <v>0</v>
      </c>
      <c r="P36" s="11">
        <f>SUMIFS(Geral!U$3:U994,Geral!R$3:R994,"Corrida",Geral!A$3:A994,"Tigres",Geral!T$3:T994,A36)</f>
        <v>0</v>
      </c>
      <c r="Q36" s="11">
        <f>COUNTIFS(Geral!R$3:R994,"Corrida",Geral!A$3:A994,"Tigres",Geral!T$3:T994,A36,Geral!V$3:V994,"Sim")</f>
        <v>0</v>
      </c>
      <c r="R36" s="13">
        <f>COUNTIFS(Geral!R$8:R1027,"XP",Geral!A$8:A1027,"Tigres",Geral!AH$8:AH1027,A36)</f>
        <v>0</v>
      </c>
      <c r="S36" s="13">
        <f>COUNTIFS(Geral!R$8:R1027,"XP",Geral!A$8:A1027,"Tigres",Geral!AH$8:AH1027,A36,Geral!AG$8:AG1027,"Sim")</f>
        <v>0</v>
      </c>
      <c r="T36" s="13"/>
      <c r="U36" s="13"/>
      <c r="V36" s="14"/>
      <c r="W36" s="14"/>
      <c r="X36" s="15">
        <f>COUNTIFS(Geral!R$3:R994,"Punt",Geral!A$3:A994,"Tigres",Geral!T$3:T994,A36)</f>
        <v>0</v>
      </c>
      <c r="Y36" s="16">
        <f>SUMIFS(Geral!U$3:U994,Geral!R$3:R994,"Punt",Geral!A$3:A994,"Tigres",Geral!T$3:T994,A36)</f>
        <v>0</v>
      </c>
      <c r="Z36" s="17">
        <f>COUNTIFS(Geral!AJ$3:AJ994,"Sim",Geral!AK$3:AK994,A36)+COUNTIFS(Geral!AJ$3:AJ994,"Sim",Geral!AL$3:AL994,A36)</f>
        <v>0</v>
      </c>
      <c r="AA36" s="17">
        <f>COUNTIFS(Geral!AX$3:AX994,"Sim",Geral!AY$3:AY994,A36)+COUNTIFS(Geral!AX$3:AX994,"Sim",Geral!AZ$3:AZ994,A36)</f>
        <v>0</v>
      </c>
      <c r="AB36" s="17">
        <f>COUNTIFS(Geral!AM$3:AM994,"Sim",Geral!AN$3:AN994,A36)+COUNTIFS(Geral!AM$3:AM994,"Sim",Geral!AO$3:AO994,A36)</f>
        <v>0</v>
      </c>
      <c r="AC36" s="18">
        <f>COUNTIFS(Geral!AP$3:AP994,"Sim",Geral!AQ$3:AQ994,A36)</f>
        <v>0</v>
      </c>
      <c r="AD36" s="18">
        <f>COUNTIFS(Geral!AV$3:AV994,"Sim",Geral!AW$3:AW994,A36)</f>
        <v>0</v>
      </c>
      <c r="AE36" s="19">
        <f>COUNTIFS(Geral!AR$3:AR994,"Sim",Geral!AS$3:AS994,A36)</f>
        <v>0</v>
      </c>
      <c r="AF36" s="19">
        <f>COUNTIFS(Geral!AT$3:AT994,"Sim",Geral!AU$3:AU994,A36)</f>
        <v>0</v>
      </c>
      <c r="AG36" s="18">
        <f>COUNTIFS(Geral!BA$3:BA994,"Sim",Geral!BB$3:BB994,A36)</f>
        <v>0</v>
      </c>
      <c r="AH36">
        <f>COUNTIFS(Geral!BC$3:BC1028,"Sim",Geral!BD$3:BD1028,A36)</f>
        <v>0</v>
      </c>
    </row>
    <row r="37" spans="1:34" ht="15.75" customHeight="1" x14ac:dyDescent="0.2">
      <c r="A37" s="10">
        <v>35</v>
      </c>
      <c r="B37" s="11">
        <f>COUNTIFS(Geral!R$3:R994,"Passe",Geral!A$3:A994,"Tigres",Geral!S$3:S994,A37)-G37</f>
        <v>0</v>
      </c>
      <c r="C37" s="11">
        <f>COUNTIFS(Geral!R$3:R994,"Passe",Geral!A$3:A994,"Tigres",Geral!S$3:S994,A37,Geral!X$3:X994,"Sim")</f>
        <v>0</v>
      </c>
      <c r="D37" s="11">
        <f t="shared" si="0"/>
        <v>0</v>
      </c>
      <c r="E37" s="11">
        <f>SUMIFS(Geral!S$1:S994,Geral!O$1:O994,"Passe",Geral!A$1:A994,"Tigres",Geral!P$1:P994,A37)</f>
        <v>0</v>
      </c>
      <c r="F37" s="11">
        <f>COUNTIFS(Geral!R$3:R994,"Passe",Geral!A$3:A994,"Tigres",Geral!S$3:S994,A37,Geral!V$3:V994,"Sim")</f>
        <v>0</v>
      </c>
      <c r="G37" s="11">
        <f>COUNTIFS(Geral!R$3:R994,"Passe",Geral!A$3:A994,"Tigres",Geral!S$3:S994,A37,Geral!W$3:W994,"Sim")</f>
        <v>0</v>
      </c>
      <c r="H37" s="12">
        <f>COUNTIFS(Geral!R$3:R994,"Sack",Geral!A$3:A994,"Tigres",Geral!S$3:S994,A37)</f>
        <v>0</v>
      </c>
      <c r="I37" s="12">
        <f>COUNTIFS(Geral!A$3:A994,"Tigres",Geral!Z$3:Z994,A37,Geral!Y$3:Y994,"Sim")</f>
        <v>0</v>
      </c>
      <c r="J37" s="12">
        <f>COUNTIFS(Geral!R$3:R994,"Passe",Geral!A$3:A994,"Tigres",Geral!T$3:T994,A37)</f>
        <v>0</v>
      </c>
      <c r="K37" s="11">
        <f t="shared" si="1"/>
        <v>0</v>
      </c>
      <c r="L37" s="11">
        <f>COUNTIFS(Geral!R$3:R994,"Passe",Geral!A$3:A994,"Tigres",Geral!T$3:T994,A37,Geral!X$3:X994,"Sim")</f>
        <v>0</v>
      </c>
      <c r="M37" s="11">
        <f>SUMIFS(Geral!U$3:U994,Geral!R$3:R994,"Passe",Geral!A$3:A994,"Tigres",Geral!T$3:T994,A37)</f>
        <v>0</v>
      </c>
      <c r="N37" s="11">
        <f>COUNTIFS(Geral!R$3:R994,"Passe",Geral!A$3:A994,"Tigres",Geral!T$3:T994,A37,Geral!V$3:V994,"Sim")</f>
        <v>0</v>
      </c>
      <c r="O37" s="11">
        <f>COUNTIFS(Geral!R$3:R994,"Corrida",Geral!A$3:A994,"Tigres",Geral!T$3:T994,A37)</f>
        <v>0</v>
      </c>
      <c r="P37" s="11">
        <f>SUMIFS(Geral!U$3:U994,Geral!R$3:R994,"Corrida",Geral!A$3:A994,"Tigres",Geral!T$3:T994,A37)</f>
        <v>0</v>
      </c>
      <c r="Q37" s="11">
        <f>COUNTIFS(Geral!R$3:R994,"Corrida",Geral!A$3:A994,"Tigres",Geral!T$3:T994,A37,Geral!V$3:V994,"Sim")</f>
        <v>0</v>
      </c>
      <c r="R37" s="13">
        <f>COUNTIFS(Geral!R$8:R1028,"XP",Geral!A$8:A1028,"Tigres",Geral!AH$8:AH1028,A37)</f>
        <v>0</v>
      </c>
      <c r="S37" s="13">
        <f>COUNTIFS(Geral!R$8:R1028,"XP",Geral!A$8:A1028,"Tigres",Geral!AH$8:AH1028,A37,Geral!AG$8:AG1028,"Sim")</f>
        <v>0</v>
      </c>
      <c r="T37" s="13"/>
      <c r="U37" s="13"/>
      <c r="V37" s="14"/>
      <c r="W37" s="14"/>
      <c r="X37" s="15">
        <f>COUNTIFS(Geral!R$3:R994,"Punt",Geral!A$3:A994,"Tigres",Geral!T$3:T994,A37)</f>
        <v>0</v>
      </c>
      <c r="Y37" s="16">
        <f>SUMIFS(Geral!U$3:U994,Geral!R$3:R994,"Punt",Geral!A$3:A994,"Tigres",Geral!T$3:T994,A37)</f>
        <v>0</v>
      </c>
      <c r="Z37" s="17">
        <f>COUNTIFS(Geral!AJ$3:AJ994,"Sim",Geral!AK$3:AK994,A37)+COUNTIFS(Geral!AJ$3:AJ994,"Sim",Geral!AL$3:AL994,A37)</f>
        <v>0</v>
      </c>
      <c r="AA37" s="17">
        <f>COUNTIFS(Geral!AX$3:AX994,"Sim",Geral!AY$3:AY994,A37)+COUNTIFS(Geral!AX$3:AX994,"Sim",Geral!AZ$3:AZ994,A37)</f>
        <v>0</v>
      </c>
      <c r="AB37" s="17">
        <f>COUNTIFS(Geral!AM$3:AM994,"Sim",Geral!AN$3:AN994,A37)+COUNTIFS(Geral!AM$3:AM994,"Sim",Geral!AO$3:AO994,A37)</f>
        <v>0</v>
      </c>
      <c r="AC37" s="18">
        <f>COUNTIFS(Geral!AP$3:AP994,"Sim",Geral!AQ$3:AQ994,A37)</f>
        <v>0</v>
      </c>
      <c r="AD37" s="18">
        <f>COUNTIFS(Geral!AV$3:AV994,"Sim",Geral!AW$3:AW994,A37)</f>
        <v>0</v>
      </c>
      <c r="AE37" s="19">
        <f>COUNTIFS(Geral!AR$3:AR994,"Sim",Geral!AS$3:AS994,A37)</f>
        <v>0</v>
      </c>
      <c r="AF37" s="19">
        <f>COUNTIFS(Geral!AT$3:AT994,"Sim",Geral!AU$3:AU994,A37)</f>
        <v>0</v>
      </c>
      <c r="AG37" s="18">
        <f>COUNTIFS(Geral!BA$3:BA994,"Sim",Geral!BB$3:BB994,A37)</f>
        <v>0</v>
      </c>
      <c r="AH37">
        <f>COUNTIFS(Geral!BC$3:BC1029,"Sim",Geral!BD$3:BD1029,A37)</f>
        <v>0</v>
      </c>
    </row>
    <row r="38" spans="1:34" ht="15.75" customHeight="1" x14ac:dyDescent="0.2">
      <c r="A38" s="10">
        <v>36</v>
      </c>
      <c r="B38" s="11">
        <f>COUNTIFS(Geral!R$3:R994,"Passe",Geral!A$3:A994,"Tigres",Geral!S$3:S994,A38)-G38</f>
        <v>0</v>
      </c>
      <c r="C38" s="11">
        <f>COUNTIFS(Geral!R$3:R994,"Passe",Geral!A$3:A994,"Tigres",Geral!S$3:S994,A38,Geral!X$3:X994,"Sim")</f>
        <v>0</v>
      </c>
      <c r="D38" s="11">
        <f t="shared" si="0"/>
        <v>0</v>
      </c>
      <c r="E38" s="11">
        <f>SUMIFS(Geral!S$1:S994,Geral!O$1:O994,"Passe",Geral!A$1:A994,"Tigres",Geral!P$1:P994,A38)</f>
        <v>0</v>
      </c>
      <c r="F38" s="11">
        <f>COUNTIFS(Geral!R$3:R994,"Passe",Geral!A$3:A994,"Tigres",Geral!S$3:S994,A38,Geral!V$3:V994,"Sim")</f>
        <v>0</v>
      </c>
      <c r="G38" s="11">
        <f>COUNTIFS(Geral!R$3:R994,"Passe",Geral!A$3:A994,"Tigres",Geral!S$3:S994,A38,Geral!W$3:W994,"Sim")</f>
        <v>0</v>
      </c>
      <c r="H38" s="12">
        <f>COUNTIFS(Geral!R$3:R994,"Sack",Geral!A$3:A994,"Tigres",Geral!S$3:S994,A38)</f>
        <v>0</v>
      </c>
      <c r="I38" s="12">
        <f>COUNTIFS(Geral!A$3:A994,"Tigres",Geral!Z$3:Z994,A38,Geral!Y$3:Y994,"Sim")</f>
        <v>0</v>
      </c>
      <c r="J38" s="12">
        <f>COUNTIFS(Geral!R$3:R994,"Passe",Geral!A$3:A994,"Tigres",Geral!T$3:T994,A38)</f>
        <v>0</v>
      </c>
      <c r="K38" s="11">
        <f t="shared" si="1"/>
        <v>0</v>
      </c>
      <c r="L38" s="11">
        <f>COUNTIFS(Geral!R$3:R994,"Passe",Geral!A$3:A994,"Tigres",Geral!T$3:T994,A38,Geral!X$3:X994,"Sim")</f>
        <v>0</v>
      </c>
      <c r="M38" s="11">
        <f>SUMIFS(Geral!U$3:U994,Geral!R$3:R994,"Passe",Geral!A$3:A994,"Tigres",Geral!T$3:T994,A38)</f>
        <v>0</v>
      </c>
      <c r="N38" s="11">
        <f>COUNTIFS(Geral!R$3:R994,"Passe",Geral!A$3:A994,"Tigres",Geral!T$3:T994,A38,Geral!V$3:V994,"Sim")</f>
        <v>0</v>
      </c>
      <c r="O38" s="11">
        <f>COUNTIFS(Geral!R$3:R994,"Corrida",Geral!A$3:A994,"Tigres",Geral!T$3:T994,A38)</f>
        <v>0</v>
      </c>
      <c r="P38" s="11">
        <f>SUMIFS(Geral!U$3:U994,Geral!R$3:R994,"Corrida",Geral!A$3:A994,"Tigres",Geral!T$3:T994,A38)</f>
        <v>0</v>
      </c>
      <c r="Q38" s="11">
        <f>COUNTIFS(Geral!R$3:R994,"Corrida",Geral!A$3:A994,"Tigres",Geral!T$3:T994,A38,Geral!V$3:V994,"Sim")</f>
        <v>0</v>
      </c>
      <c r="R38" s="13">
        <f>COUNTIFS(Geral!R$8:R1029,"XP",Geral!A$8:A1029,"Tigres",Geral!AH$8:AH1029,A38)</f>
        <v>0</v>
      </c>
      <c r="S38" s="13">
        <f>COUNTIFS(Geral!R$8:R1029,"XP",Geral!A$8:A1029,"Tigres",Geral!AH$8:AH1029,A38,Geral!AG$8:AG1029,"Sim")</f>
        <v>0</v>
      </c>
      <c r="T38" s="13"/>
      <c r="U38" s="13"/>
      <c r="V38" s="14"/>
      <c r="W38" s="14"/>
      <c r="X38" s="15">
        <f>COUNTIFS(Geral!R$3:R994,"Punt",Geral!A$3:A994,"Tigres",Geral!T$3:T994,A38)</f>
        <v>0</v>
      </c>
      <c r="Y38" s="16">
        <f>SUMIFS(Geral!U$3:U994,Geral!R$3:R994,"Punt",Geral!A$3:A994,"Tigres",Geral!T$3:T994,A38)</f>
        <v>0</v>
      </c>
      <c r="Z38" s="17">
        <f>COUNTIFS(Geral!AJ$3:AJ994,"Sim",Geral!AK$3:AK994,A38)+COUNTIFS(Geral!AJ$3:AJ994,"Sim",Geral!AL$3:AL994,A38)</f>
        <v>0</v>
      </c>
      <c r="AA38" s="17">
        <f>COUNTIFS(Geral!AX$3:AX994,"Sim",Geral!AY$3:AY994,A38)+COUNTIFS(Geral!AX$3:AX994,"Sim",Geral!AZ$3:AZ994,A38)</f>
        <v>0</v>
      </c>
      <c r="AB38" s="17">
        <f>COUNTIFS(Geral!AM$3:AM994,"Sim",Geral!AN$3:AN994,A38)+COUNTIFS(Geral!AM$3:AM994,"Sim",Geral!AO$3:AO994,A38)</f>
        <v>0</v>
      </c>
      <c r="AC38" s="18">
        <f>COUNTIFS(Geral!AP$3:AP994,"Sim",Geral!AQ$3:AQ994,A38)</f>
        <v>0</v>
      </c>
      <c r="AD38" s="18">
        <f>COUNTIFS(Geral!AV$3:AV994,"Sim",Geral!AW$3:AW994,A38)</f>
        <v>0</v>
      </c>
      <c r="AE38" s="19">
        <f>COUNTIFS(Geral!AR$3:AR994,"Sim",Geral!AS$3:AS994,A38)</f>
        <v>0</v>
      </c>
      <c r="AF38" s="19">
        <f>COUNTIFS(Geral!AT$3:AT994,"Sim",Geral!AU$3:AU994,A38)</f>
        <v>0</v>
      </c>
      <c r="AG38" s="18">
        <f>COUNTIFS(Geral!BA$3:BA994,"Sim",Geral!BB$3:BB994,A38)</f>
        <v>0</v>
      </c>
      <c r="AH38">
        <f>COUNTIFS(Geral!BC$3:BC1030,"Sim",Geral!BD$3:BD1030,A38)</f>
        <v>0</v>
      </c>
    </row>
    <row r="39" spans="1:34" ht="15.75" customHeight="1" x14ac:dyDescent="0.2">
      <c r="A39" s="10">
        <v>37</v>
      </c>
      <c r="B39" s="11">
        <f>COUNTIFS(Geral!R$3:R994,"Passe",Geral!A$3:A994,"Tigres",Geral!S$3:S994,A39)-G39</f>
        <v>0</v>
      </c>
      <c r="C39" s="11">
        <f>COUNTIFS(Geral!R$3:R994,"Passe",Geral!A$3:A994,"Tigres",Geral!S$3:S994,A39,Geral!X$3:X994,"Sim")</f>
        <v>0</v>
      </c>
      <c r="D39" s="11">
        <f t="shared" si="0"/>
        <v>0</v>
      </c>
      <c r="E39" s="11">
        <f>SUMIFS(Geral!S$1:S994,Geral!O$1:O994,"Passe",Geral!A$1:A994,"Tigres",Geral!P$1:P994,A39)</f>
        <v>0</v>
      </c>
      <c r="F39" s="11">
        <f>COUNTIFS(Geral!R$3:R994,"Passe",Geral!A$3:A994,"Tigres",Geral!S$3:S994,A39,Geral!V$3:V994,"Sim")</f>
        <v>0</v>
      </c>
      <c r="G39" s="11">
        <f>COUNTIFS(Geral!R$3:R994,"Passe",Geral!A$3:A994,"Tigres",Geral!S$3:S994,A39,Geral!W$3:W994,"Sim")</f>
        <v>0</v>
      </c>
      <c r="H39" s="12">
        <f>COUNTIFS(Geral!R$3:R994,"Sack",Geral!A$3:A994,"Tigres",Geral!S$3:S994,A39)</f>
        <v>0</v>
      </c>
      <c r="I39" s="12">
        <f>COUNTIFS(Geral!A$3:A994,"Tigres",Geral!Z$3:Z994,A39,Geral!Y$3:Y994,"Sim")</f>
        <v>0</v>
      </c>
      <c r="J39" s="12">
        <f>COUNTIFS(Geral!R$3:R994,"Passe",Geral!A$3:A994,"Tigres",Geral!T$3:T994,A39)</f>
        <v>0</v>
      </c>
      <c r="K39" s="11">
        <f t="shared" si="1"/>
        <v>0</v>
      </c>
      <c r="L39" s="11">
        <f>COUNTIFS(Geral!R$3:R994,"Passe",Geral!A$3:A994,"Tigres",Geral!T$3:T994,A39,Geral!X$3:X994,"Sim")</f>
        <v>0</v>
      </c>
      <c r="M39" s="11">
        <f>SUMIFS(Geral!U$3:U994,Geral!R$3:R994,"Passe",Geral!A$3:A994,"Tigres",Geral!T$3:T994,A39)</f>
        <v>0</v>
      </c>
      <c r="N39" s="11">
        <f>COUNTIFS(Geral!R$3:R994,"Passe",Geral!A$3:A994,"Tigres",Geral!T$3:T994,A39,Geral!V$3:V994,"Sim")</f>
        <v>0</v>
      </c>
      <c r="O39" s="11">
        <f>COUNTIFS(Geral!R$3:R994,"Corrida",Geral!A$3:A994,"Tigres",Geral!T$3:T994,A39)</f>
        <v>0</v>
      </c>
      <c r="P39" s="11">
        <f>SUMIFS(Geral!U$3:U994,Geral!R$3:R994,"Corrida",Geral!A$3:A994,"Tigres",Geral!T$3:T994,A39)</f>
        <v>0</v>
      </c>
      <c r="Q39" s="11">
        <f>COUNTIFS(Geral!R$3:R994,"Corrida",Geral!A$3:A994,"Tigres",Geral!T$3:T994,A39,Geral!V$3:V994,"Sim")</f>
        <v>0</v>
      </c>
      <c r="R39" s="13">
        <f>COUNTIFS(Geral!R$8:R1030,"XP",Geral!A$8:A1030,"Tigres",Geral!AH$8:AH1030,A39)</f>
        <v>0</v>
      </c>
      <c r="S39" s="13">
        <f>COUNTIFS(Geral!R$8:R1030,"XP",Geral!A$8:A1030,"Tigres",Geral!AH$8:AH1030,A39,Geral!AG$8:AG1030,"Sim")</f>
        <v>0</v>
      </c>
      <c r="T39" s="13"/>
      <c r="U39" s="13"/>
      <c r="V39" s="14"/>
      <c r="W39" s="14"/>
      <c r="X39" s="15">
        <f>COUNTIFS(Geral!R$3:R994,"Punt",Geral!A$3:A994,"Tigres",Geral!T$3:T994,A39)</f>
        <v>0</v>
      </c>
      <c r="Y39" s="16">
        <f>SUMIFS(Geral!U$3:U994,Geral!R$3:R994,"Punt",Geral!A$3:A994,"Tigres",Geral!T$3:T994,A39)</f>
        <v>0</v>
      </c>
      <c r="Z39" s="17">
        <f>COUNTIFS(Geral!AJ$3:AJ994,"Sim",Geral!AK$3:AK994,A39)+COUNTIFS(Geral!AJ$3:AJ994,"Sim",Geral!AL$3:AL994,A39)</f>
        <v>0</v>
      </c>
      <c r="AA39" s="17">
        <f>COUNTIFS(Geral!AX$3:AX994,"Sim",Geral!AY$3:AY994,A39)+COUNTIFS(Geral!AX$3:AX994,"Sim",Geral!AZ$3:AZ994,A39)</f>
        <v>0</v>
      </c>
      <c r="AB39" s="17">
        <f>COUNTIFS(Geral!AM$3:AM994,"Sim",Geral!AN$3:AN994,A39)+COUNTIFS(Geral!AM$3:AM994,"Sim",Geral!AO$3:AO994,A39)</f>
        <v>0</v>
      </c>
      <c r="AC39" s="18">
        <f>COUNTIFS(Geral!AP$3:AP994,"Sim",Geral!AQ$3:AQ994,A39)</f>
        <v>0</v>
      </c>
      <c r="AD39" s="18">
        <f>COUNTIFS(Geral!AV$3:AV994,"Sim",Geral!AW$3:AW994,A39)</f>
        <v>0</v>
      </c>
      <c r="AE39" s="19">
        <f>COUNTIFS(Geral!AR$3:AR994,"Sim",Geral!AS$3:AS994,A39)</f>
        <v>0</v>
      </c>
      <c r="AF39" s="19">
        <f>COUNTIFS(Geral!AT$3:AT994,"Sim",Geral!AU$3:AU994,A39)</f>
        <v>0</v>
      </c>
      <c r="AG39" s="18">
        <f>COUNTIFS(Geral!BA$3:BA994,"Sim",Geral!BB$3:BB994,A39)</f>
        <v>0</v>
      </c>
      <c r="AH39">
        <f>COUNTIFS(Geral!BC$3:BC1031,"Sim",Geral!BD$3:BD1031,A39)</f>
        <v>0</v>
      </c>
    </row>
    <row r="40" spans="1:34" ht="15.75" customHeight="1" x14ac:dyDescent="0.2">
      <c r="A40" s="10">
        <v>38</v>
      </c>
      <c r="B40" s="11">
        <f>COUNTIFS(Geral!R$3:R994,"Passe",Geral!A$3:A994,"Tigres",Geral!S$3:S994,A40)-G40</f>
        <v>0</v>
      </c>
      <c r="C40" s="11">
        <f>COUNTIFS(Geral!R$3:R994,"Passe",Geral!A$3:A994,"Tigres",Geral!S$3:S994,A40,Geral!X$3:X994,"Sim")</f>
        <v>0</v>
      </c>
      <c r="D40" s="11">
        <f t="shared" si="0"/>
        <v>0</v>
      </c>
      <c r="E40" s="11">
        <f>SUMIFS(Geral!S$1:S994,Geral!O$1:O994,"Passe",Geral!A$1:A994,"Tigres",Geral!P$1:P994,A40)</f>
        <v>0</v>
      </c>
      <c r="F40" s="11">
        <f>COUNTIFS(Geral!R$3:R994,"Passe",Geral!A$3:A994,"Tigres",Geral!S$3:S994,A40,Geral!V$3:V994,"Sim")</f>
        <v>0</v>
      </c>
      <c r="G40" s="11">
        <f>COUNTIFS(Geral!R$3:R994,"Passe",Geral!A$3:A994,"Tigres",Geral!S$3:S994,A40,Geral!W$3:W994,"Sim")</f>
        <v>0</v>
      </c>
      <c r="H40" s="12">
        <f>COUNTIFS(Geral!R$3:R994,"Sack",Geral!A$3:A994,"Tigres",Geral!S$3:S994,A40)</f>
        <v>0</v>
      </c>
      <c r="I40" s="12">
        <f>COUNTIFS(Geral!A$3:A994,"Tigres",Geral!Z$3:Z994,A40,Geral!Y$3:Y994,"Sim")</f>
        <v>0</v>
      </c>
      <c r="J40" s="12">
        <f>COUNTIFS(Geral!R$3:R994,"Passe",Geral!A$3:A994,"Tigres",Geral!T$3:T994,A40)</f>
        <v>0</v>
      </c>
      <c r="K40" s="11">
        <f t="shared" si="1"/>
        <v>0</v>
      </c>
      <c r="L40" s="11">
        <f>COUNTIFS(Geral!R$3:R994,"Passe",Geral!A$3:A994,"Tigres",Geral!T$3:T994,A40,Geral!X$3:X994,"Sim")</f>
        <v>0</v>
      </c>
      <c r="M40" s="11">
        <f>SUMIFS(Geral!U$3:U994,Geral!R$3:R994,"Passe",Geral!A$3:A994,"Tigres",Geral!T$3:T994,A40)</f>
        <v>0</v>
      </c>
      <c r="N40" s="11">
        <f>COUNTIFS(Geral!R$3:R994,"Passe",Geral!A$3:A994,"Tigres",Geral!T$3:T994,A40,Geral!V$3:V994,"Sim")</f>
        <v>0</v>
      </c>
      <c r="O40" s="11">
        <f>COUNTIFS(Geral!R$3:R994,"Corrida",Geral!A$3:A994,"Tigres",Geral!T$3:T994,A40)</f>
        <v>0</v>
      </c>
      <c r="P40" s="11">
        <f>SUMIFS(Geral!U$3:U994,Geral!R$3:R994,"Corrida",Geral!A$3:A994,"Tigres",Geral!T$3:T994,A40)</f>
        <v>0</v>
      </c>
      <c r="Q40" s="11">
        <f>COUNTIFS(Geral!R$3:R994,"Corrida",Geral!A$3:A994,"Tigres",Geral!T$3:T994,A40,Geral!V$3:V994,"Sim")</f>
        <v>0</v>
      </c>
      <c r="R40" s="13">
        <f>COUNTIFS(Geral!R$8:R1031,"XP",Geral!A$8:A1031,"Tigres",Geral!AH$8:AH1031,A40)</f>
        <v>0</v>
      </c>
      <c r="S40" s="13">
        <f>COUNTIFS(Geral!R$8:R1031,"XP",Geral!A$8:A1031,"Tigres",Geral!AH$8:AH1031,A40,Geral!AG$8:AG1031,"Sim")</f>
        <v>0</v>
      </c>
      <c r="T40" s="13"/>
      <c r="U40" s="13"/>
      <c r="V40" s="14"/>
      <c r="W40" s="14"/>
      <c r="X40" s="15">
        <f>COUNTIFS(Geral!R$3:R994,"Punt",Geral!A$3:A994,"Tigres",Geral!T$3:T994,A40)</f>
        <v>0</v>
      </c>
      <c r="Y40" s="16">
        <f>SUMIFS(Geral!U$3:U994,Geral!R$3:R994,"Punt",Geral!A$3:A994,"Tigres",Geral!T$3:T994,A40)</f>
        <v>0</v>
      </c>
      <c r="Z40" s="17">
        <f>COUNTIFS(Geral!AJ$3:AJ994,"Sim",Geral!AK$3:AK994,A40)+COUNTIFS(Geral!AJ$3:AJ994,"Sim",Geral!AL$3:AL994,A40)</f>
        <v>0</v>
      </c>
      <c r="AA40" s="17">
        <f>COUNTIFS(Geral!AX$3:AX994,"Sim",Geral!AY$3:AY994,A40)+COUNTIFS(Geral!AX$3:AX994,"Sim",Geral!AZ$3:AZ994,A40)</f>
        <v>0</v>
      </c>
      <c r="AB40" s="17">
        <f>COUNTIFS(Geral!AM$3:AM994,"Sim",Geral!AN$3:AN994,A40)+COUNTIFS(Geral!AM$3:AM994,"Sim",Geral!AO$3:AO994,A40)</f>
        <v>0</v>
      </c>
      <c r="AC40" s="18">
        <f>COUNTIFS(Geral!AP$3:AP994,"Sim",Geral!AQ$3:AQ994,A40)</f>
        <v>0</v>
      </c>
      <c r="AD40" s="18">
        <f>COUNTIFS(Geral!AV$3:AV994,"Sim",Geral!AW$3:AW994,A40)</f>
        <v>0</v>
      </c>
      <c r="AE40" s="19">
        <f>COUNTIFS(Geral!AR$3:AR994,"Sim",Geral!AS$3:AS994,A40)</f>
        <v>0</v>
      </c>
      <c r="AF40" s="19">
        <f>COUNTIFS(Geral!AT$3:AT994,"Sim",Geral!AU$3:AU994,A40)</f>
        <v>0</v>
      </c>
      <c r="AG40" s="18">
        <f>COUNTIFS(Geral!BA$3:BA994,"Sim",Geral!BB$3:BB994,A40)</f>
        <v>0</v>
      </c>
      <c r="AH40">
        <f>COUNTIFS(Geral!BC$3:BC1032,"Sim",Geral!BD$3:BD1032,A40)</f>
        <v>0</v>
      </c>
    </row>
    <row r="41" spans="1:34" ht="15.75" customHeight="1" x14ac:dyDescent="0.2">
      <c r="A41" s="10">
        <v>39</v>
      </c>
      <c r="B41" s="11">
        <f>COUNTIFS(Geral!R$3:R994,"Passe",Geral!A$3:A994,"Tigres",Geral!S$3:S994,A41)-G41</f>
        <v>0</v>
      </c>
      <c r="C41" s="11">
        <f>COUNTIFS(Geral!R$3:R994,"Passe",Geral!A$3:A994,"Tigres",Geral!S$3:S994,A41,Geral!X$3:X994,"Sim")</f>
        <v>0</v>
      </c>
      <c r="D41" s="11">
        <f t="shared" si="0"/>
        <v>0</v>
      </c>
      <c r="E41" s="11">
        <f>SUMIFS(Geral!S$1:S994,Geral!O$1:O994,"Passe",Geral!A$1:A994,"Tigres",Geral!P$1:P994,A41)</f>
        <v>0</v>
      </c>
      <c r="F41" s="11">
        <f>COUNTIFS(Geral!R$3:R994,"Passe",Geral!A$3:A994,"Tigres",Geral!S$3:S994,A41,Geral!V$3:V994,"Sim")</f>
        <v>0</v>
      </c>
      <c r="G41" s="11">
        <f>COUNTIFS(Geral!R$3:R994,"Passe",Geral!A$3:A994,"Tigres",Geral!S$3:S994,A41,Geral!W$3:W994,"Sim")</f>
        <v>0</v>
      </c>
      <c r="H41" s="12">
        <f>COUNTIFS(Geral!R$3:R994,"Sack",Geral!A$3:A994,"Tigres",Geral!S$3:S994,A41)</f>
        <v>0</v>
      </c>
      <c r="I41" s="12">
        <f>COUNTIFS(Geral!A$3:A994,"Tigres",Geral!Z$3:Z994,A41,Geral!Y$3:Y994,"Sim")</f>
        <v>0</v>
      </c>
      <c r="J41" s="12">
        <f>COUNTIFS(Geral!R$3:R994,"Passe",Geral!A$3:A994,"Tigres",Geral!T$3:T994,A41)</f>
        <v>0</v>
      </c>
      <c r="K41" s="11">
        <f t="shared" si="1"/>
        <v>0</v>
      </c>
      <c r="L41" s="11">
        <f>COUNTIFS(Geral!R$3:R994,"Passe",Geral!A$3:A994,"Tigres",Geral!T$3:T994,A41,Geral!X$3:X994,"Sim")</f>
        <v>0</v>
      </c>
      <c r="M41" s="11">
        <f>SUMIFS(Geral!U$3:U994,Geral!R$3:R994,"Passe",Geral!A$3:A994,"Tigres",Geral!T$3:T994,A41)</f>
        <v>0</v>
      </c>
      <c r="N41" s="11">
        <f>COUNTIFS(Geral!R$3:R994,"Passe",Geral!A$3:A994,"Tigres",Geral!T$3:T994,A41,Geral!V$3:V994,"Sim")</f>
        <v>0</v>
      </c>
      <c r="O41" s="11">
        <f>COUNTIFS(Geral!R$3:R994,"Corrida",Geral!A$3:A994,"Tigres",Geral!T$3:T994,A41)</f>
        <v>0</v>
      </c>
      <c r="P41" s="11">
        <f>SUMIFS(Geral!U$3:U994,Geral!R$3:R994,"Corrida",Geral!A$3:A994,"Tigres",Geral!T$3:T994,A41)</f>
        <v>0</v>
      </c>
      <c r="Q41" s="11">
        <f>COUNTIFS(Geral!R$3:R994,"Corrida",Geral!A$3:A994,"Tigres",Geral!T$3:T994,A41,Geral!V$3:V994,"Sim")</f>
        <v>0</v>
      </c>
      <c r="R41" s="13">
        <f>COUNTIFS(Geral!R$8:R1032,"XP",Geral!A$8:A1032,"Tigres",Geral!AH$8:AH1032,A41)</f>
        <v>0</v>
      </c>
      <c r="S41" s="13">
        <f>COUNTIFS(Geral!R$8:R1032,"XP",Geral!A$8:A1032,"Tigres",Geral!AH$8:AH1032,A41,Geral!AG$8:AG1032,"Sim")</f>
        <v>0</v>
      </c>
      <c r="T41" s="13"/>
      <c r="U41" s="13"/>
      <c r="V41" s="14"/>
      <c r="W41" s="14"/>
      <c r="X41" s="15">
        <f>COUNTIFS(Geral!R$3:R994,"Punt",Geral!A$3:A994,"Tigres",Geral!T$3:T994,A41)</f>
        <v>0</v>
      </c>
      <c r="Y41" s="16">
        <f>SUMIFS(Geral!U$3:U994,Geral!R$3:R994,"Punt",Geral!A$3:A994,"Tigres",Geral!T$3:T994,A41)</f>
        <v>0</v>
      </c>
      <c r="Z41" s="17">
        <f>COUNTIFS(Geral!AJ$3:AJ994,"Sim",Geral!AK$3:AK994,A41)+COUNTIFS(Geral!AJ$3:AJ994,"Sim",Geral!AL$3:AL994,A41)</f>
        <v>0</v>
      </c>
      <c r="AA41" s="17">
        <f>COUNTIFS(Geral!AX$3:AX994,"Sim",Geral!AY$3:AY994,A41)+COUNTIFS(Geral!AX$3:AX994,"Sim",Geral!AZ$3:AZ994,A41)</f>
        <v>0</v>
      </c>
      <c r="AB41" s="17">
        <f>COUNTIFS(Geral!AM$3:AM994,"Sim",Geral!AN$3:AN994,A41)+COUNTIFS(Geral!AM$3:AM994,"Sim",Geral!AO$3:AO994,A41)</f>
        <v>0</v>
      </c>
      <c r="AC41" s="18">
        <f>COUNTIFS(Geral!AP$3:AP994,"Sim",Geral!AQ$3:AQ994,A41)</f>
        <v>0</v>
      </c>
      <c r="AD41" s="18">
        <f>COUNTIFS(Geral!AV$3:AV994,"Sim",Geral!AW$3:AW994,A41)</f>
        <v>0</v>
      </c>
      <c r="AE41" s="19">
        <f>COUNTIFS(Geral!AR$3:AR994,"Sim",Geral!AS$3:AS994,A41)</f>
        <v>0</v>
      </c>
      <c r="AF41" s="19">
        <f>COUNTIFS(Geral!AT$3:AT994,"Sim",Geral!AU$3:AU994,A41)</f>
        <v>0</v>
      </c>
      <c r="AG41" s="18">
        <f>COUNTIFS(Geral!BA$3:BA994,"Sim",Geral!BB$3:BB994,A41)</f>
        <v>0</v>
      </c>
      <c r="AH41">
        <f>COUNTIFS(Geral!BC$3:BC1033,"Sim",Geral!BD$3:BD1033,A41)</f>
        <v>0</v>
      </c>
    </row>
    <row r="42" spans="1:34" ht="15.75" customHeight="1" x14ac:dyDescent="0.2">
      <c r="A42" s="10">
        <v>40</v>
      </c>
      <c r="B42" s="11">
        <f>COUNTIFS(Geral!R$3:R994,"Passe",Geral!A$3:A994,"Tigres",Geral!S$3:S994,A42)-G42</f>
        <v>0</v>
      </c>
      <c r="C42" s="11">
        <f>COUNTIFS(Geral!R$3:R994,"Passe",Geral!A$3:A994,"Tigres",Geral!S$3:S994,A42,Geral!X$3:X994,"Sim")</f>
        <v>0</v>
      </c>
      <c r="D42" s="11">
        <f t="shared" si="0"/>
        <v>0</v>
      </c>
      <c r="E42" s="11">
        <f>SUMIFS(Geral!S$1:S994,Geral!O$1:O994,"Passe",Geral!A$1:A994,"Tigres",Geral!P$1:P994,A42)</f>
        <v>0</v>
      </c>
      <c r="F42" s="11">
        <f>COUNTIFS(Geral!R$3:R994,"Passe",Geral!A$3:A994,"Tigres",Geral!S$3:S994,A42,Geral!V$3:V994,"Sim")</f>
        <v>0</v>
      </c>
      <c r="G42" s="11">
        <f>COUNTIFS(Geral!R$3:R994,"Passe",Geral!A$3:A994,"Tigres",Geral!S$3:S994,A42,Geral!W$3:W994,"Sim")</f>
        <v>0</v>
      </c>
      <c r="H42" s="12">
        <f>COUNTIFS(Geral!R$3:R994,"Sack",Geral!A$3:A994,"Tigres",Geral!S$3:S994,A42)</f>
        <v>0</v>
      </c>
      <c r="I42" s="12">
        <f>COUNTIFS(Geral!A$3:A994,"Tigres",Geral!Z$3:Z994,A42,Geral!Y$3:Y994,"Sim")</f>
        <v>0</v>
      </c>
      <c r="J42" s="12">
        <f>COUNTIFS(Geral!R$3:R994,"Passe",Geral!A$3:A994,"Tigres",Geral!T$3:T994,A42)</f>
        <v>0</v>
      </c>
      <c r="K42" s="11">
        <f t="shared" si="1"/>
        <v>0</v>
      </c>
      <c r="L42" s="11">
        <f>COUNTIFS(Geral!R$3:R994,"Passe",Geral!A$3:A994,"Tigres",Geral!T$3:T994,A42,Geral!X$3:X994,"Sim")</f>
        <v>0</v>
      </c>
      <c r="M42" s="11">
        <f>SUMIFS(Geral!U$3:U994,Geral!R$3:R994,"Passe",Geral!A$3:A994,"Tigres",Geral!T$3:T994,A42)</f>
        <v>0</v>
      </c>
      <c r="N42" s="11">
        <f>COUNTIFS(Geral!R$3:R994,"Passe",Geral!A$3:A994,"Tigres",Geral!T$3:T994,A42,Geral!V$3:V994,"Sim")</f>
        <v>0</v>
      </c>
      <c r="O42" s="11">
        <f>COUNTIFS(Geral!R$3:R994,"Corrida",Geral!A$3:A994,"Tigres",Geral!T$3:T994,A42)</f>
        <v>0</v>
      </c>
      <c r="P42" s="11">
        <f>SUMIFS(Geral!U$3:U994,Geral!R$3:R994,"Corrida",Geral!A$3:A994,"Tigres",Geral!T$3:T994,A42)</f>
        <v>0</v>
      </c>
      <c r="Q42" s="11">
        <f>COUNTIFS(Geral!R$3:R994,"Corrida",Geral!A$3:A994,"Tigres",Geral!T$3:T994,A42,Geral!V$3:V994,"Sim")</f>
        <v>0</v>
      </c>
      <c r="R42" s="13">
        <f>COUNTIFS(Geral!R$8:R1033,"XP",Geral!A$8:A1033,"Tigres",Geral!AH$8:AH1033,A42)</f>
        <v>0</v>
      </c>
      <c r="S42" s="13">
        <f>COUNTIFS(Geral!R$8:R1033,"XP",Geral!A$8:A1033,"Tigres",Geral!AH$8:AH1033,A42,Geral!AG$8:AG1033,"Sim")</f>
        <v>0</v>
      </c>
      <c r="T42" s="13"/>
      <c r="U42" s="13"/>
      <c r="V42" s="14"/>
      <c r="W42" s="14"/>
      <c r="X42" s="15">
        <f>COUNTIFS(Geral!R$3:R994,"Punt",Geral!A$3:A994,"Tigres",Geral!T$3:T994,A42)</f>
        <v>0</v>
      </c>
      <c r="Y42" s="16">
        <f>SUMIFS(Geral!U$3:U994,Geral!R$3:R994,"Punt",Geral!A$3:A994,"Tigres",Geral!T$3:T994,A42)</f>
        <v>0</v>
      </c>
      <c r="Z42" s="17">
        <f>COUNTIFS(Geral!AJ$3:AJ994,"Sim",Geral!AK$3:AK994,A42)+COUNTIFS(Geral!AJ$3:AJ994,"Sim",Geral!AL$3:AL994,A42)</f>
        <v>0</v>
      </c>
      <c r="AA42" s="17">
        <f>COUNTIFS(Geral!AX$3:AX994,"Sim",Geral!AY$3:AY994,A42)+COUNTIFS(Geral!AX$3:AX994,"Sim",Geral!AZ$3:AZ994,A42)</f>
        <v>0</v>
      </c>
      <c r="AB42" s="17">
        <f>COUNTIFS(Geral!AM$3:AM994,"Sim",Geral!AN$3:AN994,A42)+COUNTIFS(Geral!AM$3:AM994,"Sim",Geral!AO$3:AO994,A42)</f>
        <v>0</v>
      </c>
      <c r="AC42" s="18">
        <f>COUNTIFS(Geral!AP$3:AP994,"Sim",Geral!AQ$3:AQ994,A42)</f>
        <v>0</v>
      </c>
      <c r="AD42" s="18">
        <f>COUNTIFS(Geral!AV$3:AV994,"Sim",Geral!AW$3:AW994,A42)</f>
        <v>0</v>
      </c>
      <c r="AE42" s="19">
        <f>COUNTIFS(Geral!AR$3:AR994,"Sim",Geral!AS$3:AS994,A42)</f>
        <v>0</v>
      </c>
      <c r="AF42" s="19">
        <f>COUNTIFS(Geral!AT$3:AT994,"Sim",Geral!AU$3:AU994,A42)</f>
        <v>0</v>
      </c>
      <c r="AG42" s="18">
        <f>COUNTIFS(Geral!BA$3:BA994,"Sim",Geral!BB$3:BB994,A42)</f>
        <v>0</v>
      </c>
      <c r="AH42">
        <f>COUNTIFS(Geral!BC$3:BC1034,"Sim",Geral!BD$3:BD1034,A42)</f>
        <v>0</v>
      </c>
    </row>
    <row r="43" spans="1:34" ht="15.75" customHeight="1" x14ac:dyDescent="0.2">
      <c r="A43" s="10">
        <v>41</v>
      </c>
      <c r="B43" s="11">
        <f>COUNTIFS(Geral!R$3:R994,"Passe",Geral!A$3:A994,"Tigres",Geral!S$3:S994,A43)-G43</f>
        <v>0</v>
      </c>
      <c r="C43" s="11">
        <f>COUNTIFS(Geral!R$3:R994,"Passe",Geral!A$3:A994,"Tigres",Geral!S$3:S994,A43,Geral!X$3:X994,"Sim")</f>
        <v>0</v>
      </c>
      <c r="D43" s="11">
        <f t="shared" si="0"/>
        <v>0</v>
      </c>
      <c r="E43" s="11">
        <f>SUMIFS(Geral!S$1:S994,Geral!O$1:O994,"Passe",Geral!A$1:A994,"Tigres",Geral!P$1:P994,A43)</f>
        <v>0</v>
      </c>
      <c r="F43" s="11">
        <f>COUNTIFS(Geral!R$3:R994,"Passe",Geral!A$3:A994,"Tigres",Geral!S$3:S994,A43,Geral!V$3:V994,"Sim")</f>
        <v>0</v>
      </c>
      <c r="G43" s="11">
        <f>COUNTIFS(Geral!R$3:R994,"Passe",Geral!A$3:A994,"Tigres",Geral!S$3:S994,A43,Geral!W$3:W994,"Sim")</f>
        <v>0</v>
      </c>
      <c r="H43" s="12">
        <f>COUNTIFS(Geral!R$3:R994,"Sack",Geral!A$3:A994,"Tigres",Geral!S$3:S994,A43)</f>
        <v>0</v>
      </c>
      <c r="I43" s="12">
        <f>COUNTIFS(Geral!A$3:A994,"Tigres",Geral!Z$3:Z994,A43,Geral!Y$3:Y994,"Sim")</f>
        <v>0</v>
      </c>
      <c r="J43" s="12">
        <f>COUNTIFS(Geral!R$3:R994,"Passe",Geral!A$3:A994,"Tigres",Geral!T$3:T994,A43)</f>
        <v>0</v>
      </c>
      <c r="K43" s="11">
        <f t="shared" si="1"/>
        <v>0</v>
      </c>
      <c r="L43" s="11">
        <f>COUNTIFS(Geral!R$3:R994,"Passe",Geral!A$3:A994,"Tigres",Geral!T$3:T994,A43,Geral!X$3:X994,"Sim")</f>
        <v>0</v>
      </c>
      <c r="M43" s="11">
        <f>SUMIFS(Geral!U$3:U994,Geral!R$3:R994,"Passe",Geral!A$3:A994,"Tigres",Geral!T$3:T994,A43)</f>
        <v>0</v>
      </c>
      <c r="N43" s="11">
        <f>COUNTIFS(Geral!R$3:R994,"Passe",Geral!A$3:A994,"Tigres",Geral!T$3:T994,A43,Geral!V$3:V994,"Sim")</f>
        <v>0</v>
      </c>
      <c r="O43" s="11">
        <f>COUNTIFS(Geral!R$3:R994,"Corrida",Geral!A$3:A994,"Tigres",Geral!T$3:T994,A43)</f>
        <v>0</v>
      </c>
      <c r="P43" s="11">
        <f>SUMIFS(Geral!U$3:U994,Geral!R$3:R994,"Corrida",Geral!A$3:A994,"Tigres",Geral!T$3:T994,A43)</f>
        <v>0</v>
      </c>
      <c r="Q43" s="11">
        <f>COUNTIFS(Geral!R$3:R994,"Corrida",Geral!A$3:A994,"Tigres",Geral!T$3:T994,A43,Geral!V$3:V994,"Sim")</f>
        <v>0</v>
      </c>
      <c r="R43" s="13">
        <f>COUNTIFS(Geral!R$8:R1034,"XP",Geral!A$8:A1034,"Tigres",Geral!AH$8:AH1034,A43)</f>
        <v>0</v>
      </c>
      <c r="S43" s="13">
        <f>COUNTIFS(Geral!R$8:R1034,"XP",Geral!A$8:A1034,"Tigres",Geral!AH$8:AH1034,A43,Geral!AG$8:AG1034,"Sim")</f>
        <v>0</v>
      </c>
      <c r="T43" s="13"/>
      <c r="U43" s="13"/>
      <c r="V43" s="14"/>
      <c r="W43" s="14"/>
      <c r="X43" s="15">
        <f>COUNTIFS(Geral!R$3:R994,"Punt",Geral!A$3:A994,"Tigres",Geral!T$3:T994,A43)</f>
        <v>0</v>
      </c>
      <c r="Y43" s="16">
        <f>SUMIFS(Geral!U$3:U994,Geral!R$3:R994,"Punt",Geral!A$3:A994,"Tigres",Geral!T$3:T994,A43)</f>
        <v>0</v>
      </c>
      <c r="Z43" s="17">
        <f>COUNTIFS(Geral!AJ$3:AJ994,"Sim",Geral!AK$3:AK994,A43)+COUNTIFS(Geral!AJ$3:AJ994,"Sim",Geral!AL$3:AL994,A43)</f>
        <v>0</v>
      </c>
      <c r="AA43" s="17">
        <f>COUNTIFS(Geral!AX$3:AX994,"Sim",Geral!AY$3:AY994,A43)+COUNTIFS(Geral!AX$3:AX994,"Sim",Geral!AZ$3:AZ994,A43)</f>
        <v>0</v>
      </c>
      <c r="AB43" s="17">
        <f>COUNTIFS(Geral!AM$3:AM994,"Sim",Geral!AN$3:AN994,A43)+COUNTIFS(Geral!AM$3:AM994,"Sim",Geral!AO$3:AO994,A43)</f>
        <v>0</v>
      </c>
      <c r="AC43" s="18">
        <f>COUNTIFS(Geral!AP$3:AP994,"Sim",Geral!AQ$3:AQ994,A43)</f>
        <v>0</v>
      </c>
      <c r="AD43" s="18">
        <f>COUNTIFS(Geral!AV$3:AV994,"Sim",Geral!AW$3:AW994,A43)</f>
        <v>0</v>
      </c>
      <c r="AE43" s="19">
        <f>COUNTIFS(Geral!AR$3:AR994,"Sim",Geral!AS$3:AS994,A43)</f>
        <v>0</v>
      </c>
      <c r="AF43" s="19">
        <f>COUNTIFS(Geral!AT$3:AT994,"Sim",Geral!AU$3:AU994,A43)</f>
        <v>0</v>
      </c>
      <c r="AG43" s="18">
        <f>COUNTIFS(Geral!BA$3:BA994,"Sim",Geral!BB$3:BB994,A43)</f>
        <v>0</v>
      </c>
      <c r="AH43">
        <f>COUNTIFS(Geral!BC$3:BC1035,"Sim",Geral!BD$3:BD1035,A43)</f>
        <v>0</v>
      </c>
    </row>
    <row r="44" spans="1:34" ht="15.75" customHeight="1" x14ac:dyDescent="0.2">
      <c r="A44" s="10">
        <v>42</v>
      </c>
      <c r="B44" s="11">
        <f>COUNTIFS(Geral!R$3:R994,"Passe",Geral!A$3:A994,"Tigres",Geral!S$3:S994,A44)-G44</f>
        <v>0</v>
      </c>
      <c r="C44" s="11">
        <f>COUNTIFS(Geral!R$3:R994,"Passe",Geral!A$3:A994,"Tigres",Geral!S$3:S994,A44,Geral!X$3:X994,"Sim")</f>
        <v>0</v>
      </c>
      <c r="D44" s="11">
        <f t="shared" si="0"/>
        <v>0</v>
      </c>
      <c r="E44" s="11">
        <f>SUMIFS(Geral!S$1:S994,Geral!O$1:O994,"Passe",Geral!A$1:A994,"Tigres",Geral!P$1:P994,A44)</f>
        <v>0</v>
      </c>
      <c r="F44" s="11">
        <f>COUNTIFS(Geral!R$3:R994,"Passe",Geral!A$3:A994,"Tigres",Geral!S$3:S994,A44,Geral!V$3:V994,"Sim")</f>
        <v>0</v>
      </c>
      <c r="G44" s="11">
        <f>COUNTIFS(Geral!R$3:R994,"Passe",Geral!A$3:A994,"Tigres",Geral!S$3:S994,A44,Geral!W$3:W994,"Sim")</f>
        <v>0</v>
      </c>
      <c r="H44" s="12">
        <f>COUNTIFS(Geral!R$3:R994,"Sack",Geral!A$3:A994,"Tigres",Geral!S$3:S994,A44)</f>
        <v>0</v>
      </c>
      <c r="I44" s="12">
        <f>COUNTIFS(Geral!A$3:A994,"Tigres",Geral!Z$3:Z994,A44,Geral!Y$3:Y994,"Sim")</f>
        <v>0</v>
      </c>
      <c r="J44" s="12">
        <f>COUNTIFS(Geral!R$3:R994,"Passe",Geral!A$3:A994,"Tigres",Geral!T$3:T994,A44)</f>
        <v>0</v>
      </c>
      <c r="K44" s="11">
        <f t="shared" si="1"/>
        <v>0</v>
      </c>
      <c r="L44" s="11">
        <f>COUNTIFS(Geral!R$3:R994,"Passe",Geral!A$3:A994,"Tigres",Geral!T$3:T994,A44,Geral!X$3:X994,"Sim")</f>
        <v>0</v>
      </c>
      <c r="M44" s="11">
        <f>SUMIFS(Geral!U$3:U994,Geral!R$3:R994,"Passe",Geral!A$3:A994,"Tigres",Geral!T$3:T994,A44)</f>
        <v>0</v>
      </c>
      <c r="N44" s="11">
        <f>COUNTIFS(Geral!R$3:R994,"Passe",Geral!A$3:A994,"Tigres",Geral!T$3:T994,A44,Geral!V$3:V994,"Sim")</f>
        <v>0</v>
      </c>
      <c r="O44" s="11">
        <f>COUNTIFS(Geral!R$3:R994,"Corrida",Geral!A$3:A994,"Tigres",Geral!T$3:T994,A44)</f>
        <v>0</v>
      </c>
      <c r="P44" s="11">
        <f>SUMIFS(Geral!U$3:U994,Geral!R$3:R994,"Corrida",Geral!A$3:A994,"Tigres",Geral!T$3:T994,A44)</f>
        <v>0</v>
      </c>
      <c r="Q44" s="11">
        <f>COUNTIFS(Geral!R$3:R994,"Corrida",Geral!A$3:A994,"Tigres",Geral!T$3:T994,A44,Geral!V$3:V994,"Sim")</f>
        <v>0</v>
      </c>
      <c r="R44" s="13">
        <f>COUNTIFS(Geral!R$8:R1035,"XP",Geral!A$8:A1035,"Tigres",Geral!AH$8:AH1035,A44)</f>
        <v>0</v>
      </c>
      <c r="S44" s="13">
        <f>COUNTIFS(Geral!R$8:R1035,"XP",Geral!A$8:A1035,"Tigres",Geral!AH$8:AH1035,A44,Geral!AG$8:AG1035,"Sim")</f>
        <v>0</v>
      </c>
      <c r="T44" s="13"/>
      <c r="U44" s="13"/>
      <c r="V44" s="14"/>
      <c r="W44" s="14"/>
      <c r="X44" s="15">
        <f>COUNTIFS(Geral!R$3:R994,"Punt",Geral!A$3:A994,"Tigres",Geral!T$3:T994,A44)</f>
        <v>0</v>
      </c>
      <c r="Y44" s="16">
        <f>SUMIFS(Geral!U$3:U994,Geral!R$3:R994,"Punt",Geral!A$3:A994,"Tigres",Geral!T$3:T994,A44)</f>
        <v>0</v>
      </c>
      <c r="Z44" s="17">
        <f>COUNTIFS(Geral!AJ$3:AJ994,"Sim",Geral!AK$3:AK994,A44)+COUNTIFS(Geral!AJ$3:AJ994,"Sim",Geral!AL$3:AL994,A44)</f>
        <v>0</v>
      </c>
      <c r="AA44" s="17">
        <f>COUNTIFS(Geral!AX$3:AX994,"Sim",Geral!AY$3:AY994,A44)+COUNTIFS(Geral!AX$3:AX994,"Sim",Geral!AZ$3:AZ994,A44)</f>
        <v>0</v>
      </c>
      <c r="AB44" s="17">
        <f>COUNTIFS(Geral!AM$3:AM994,"Sim",Geral!AN$3:AN994,A44)+COUNTIFS(Geral!AM$3:AM994,"Sim",Geral!AO$3:AO994,A44)</f>
        <v>0</v>
      </c>
      <c r="AC44" s="18">
        <f>COUNTIFS(Geral!AP$3:AP994,"Sim",Geral!AQ$3:AQ994,A44)</f>
        <v>0</v>
      </c>
      <c r="AD44" s="18">
        <f>COUNTIFS(Geral!AV$3:AV994,"Sim",Geral!AW$3:AW994,A44)</f>
        <v>0</v>
      </c>
      <c r="AE44" s="19">
        <f>COUNTIFS(Geral!AR$3:AR994,"Sim",Geral!AS$3:AS994,A44)</f>
        <v>0</v>
      </c>
      <c r="AF44" s="19">
        <f>COUNTIFS(Geral!AT$3:AT994,"Sim",Geral!AU$3:AU994,A44)</f>
        <v>0</v>
      </c>
      <c r="AG44" s="18">
        <f>COUNTIFS(Geral!BA$3:BA994,"Sim",Geral!BB$3:BB994,A44)</f>
        <v>0</v>
      </c>
      <c r="AH44">
        <f>COUNTIFS(Geral!BC$3:BC1036,"Sim",Geral!BD$3:BD1036,A44)</f>
        <v>0</v>
      </c>
    </row>
    <row r="45" spans="1:34" ht="15.75" customHeight="1" x14ac:dyDescent="0.2">
      <c r="A45" s="10">
        <v>43</v>
      </c>
      <c r="B45" s="11">
        <f>COUNTIFS(Geral!R$3:R994,"Passe",Geral!A$3:A994,"Tigres",Geral!S$3:S994,A45)-G45</f>
        <v>0</v>
      </c>
      <c r="C45" s="11">
        <f>COUNTIFS(Geral!R$3:R994,"Passe",Geral!A$3:A994,"Tigres",Geral!S$3:S994,A45,Geral!X$3:X994,"Sim")</f>
        <v>0</v>
      </c>
      <c r="D45" s="11">
        <f t="shared" si="0"/>
        <v>0</v>
      </c>
      <c r="E45" s="11">
        <f>SUMIFS(Geral!S$1:S994,Geral!O$1:O994,"Passe",Geral!A$1:A994,"Tigres",Geral!P$1:P994,A45)</f>
        <v>0</v>
      </c>
      <c r="F45" s="11">
        <f>COUNTIFS(Geral!R$3:R994,"Passe",Geral!A$3:A994,"Tigres",Geral!S$3:S994,A45,Geral!V$3:V994,"Sim")</f>
        <v>0</v>
      </c>
      <c r="G45" s="11">
        <f>COUNTIFS(Geral!R$3:R994,"Passe",Geral!A$3:A994,"Tigres",Geral!S$3:S994,A45,Geral!W$3:W994,"Sim")</f>
        <v>0</v>
      </c>
      <c r="H45" s="12">
        <f>COUNTIFS(Geral!R$3:R994,"Sack",Geral!A$3:A994,"Tigres",Geral!S$3:S994,A45)</f>
        <v>0</v>
      </c>
      <c r="I45" s="12">
        <f>COUNTIFS(Geral!A$3:A994,"Tigres",Geral!Z$3:Z994,A45,Geral!Y$3:Y994,"Sim")</f>
        <v>0</v>
      </c>
      <c r="J45" s="12">
        <f>COUNTIFS(Geral!R$3:R994,"Passe",Geral!A$3:A994,"Tigres",Geral!T$3:T994,A45)</f>
        <v>0</v>
      </c>
      <c r="K45" s="11">
        <f t="shared" si="1"/>
        <v>0</v>
      </c>
      <c r="L45" s="11">
        <f>COUNTIFS(Geral!R$3:R994,"Passe",Geral!A$3:A994,"Tigres",Geral!T$3:T994,A45,Geral!X$3:X994,"Sim")</f>
        <v>0</v>
      </c>
      <c r="M45" s="11">
        <f>SUMIFS(Geral!U$3:U994,Geral!R$3:R994,"Passe",Geral!A$3:A994,"Tigres",Geral!T$3:T994,A45)</f>
        <v>0</v>
      </c>
      <c r="N45" s="11">
        <f>COUNTIFS(Geral!R$3:R994,"Passe",Geral!A$3:A994,"Tigres",Geral!T$3:T994,A45,Geral!V$3:V994,"Sim")</f>
        <v>0</v>
      </c>
      <c r="O45" s="11">
        <f>COUNTIFS(Geral!R$3:R994,"Corrida",Geral!A$3:A994,"Tigres",Geral!T$3:T994,A45)</f>
        <v>0</v>
      </c>
      <c r="P45" s="11">
        <f>SUMIFS(Geral!U$3:U994,Geral!R$3:R994,"Corrida",Geral!A$3:A994,"Tigres",Geral!T$3:T994,A45)</f>
        <v>0</v>
      </c>
      <c r="Q45" s="11">
        <f>COUNTIFS(Geral!R$3:R994,"Corrida",Geral!A$3:A994,"Tigres",Geral!T$3:T994,A45,Geral!V$3:V994,"Sim")</f>
        <v>0</v>
      </c>
      <c r="R45" s="13">
        <f>COUNTIFS(Geral!R$8:R1036,"XP",Geral!A$8:A1036,"Tigres",Geral!AH$8:AH1036,A45)</f>
        <v>0</v>
      </c>
      <c r="S45" s="13">
        <f>COUNTIFS(Geral!R$8:R1036,"XP",Geral!A$8:A1036,"Tigres",Geral!AH$8:AH1036,A45,Geral!AG$8:AG1036,"Sim")</f>
        <v>0</v>
      </c>
      <c r="T45" s="13"/>
      <c r="U45" s="13"/>
      <c r="V45" s="14"/>
      <c r="W45" s="14"/>
      <c r="X45" s="15">
        <f>COUNTIFS(Geral!R$3:R994,"Punt",Geral!A$3:A994,"Tigres",Geral!T$3:T994,A45)</f>
        <v>0</v>
      </c>
      <c r="Y45" s="16">
        <f>SUMIFS(Geral!U$3:U994,Geral!R$3:R994,"Punt",Geral!A$3:A994,"Tigres",Geral!T$3:T994,A45)</f>
        <v>0</v>
      </c>
      <c r="Z45" s="17">
        <f>COUNTIFS(Geral!AJ$3:AJ994,"Sim",Geral!AK$3:AK994,A45)+COUNTIFS(Geral!AJ$3:AJ994,"Sim",Geral!AL$3:AL994,A45)</f>
        <v>0</v>
      </c>
      <c r="AA45" s="17">
        <f>COUNTIFS(Geral!AX$3:AX994,"Sim",Geral!AY$3:AY994,A45)+COUNTIFS(Geral!AX$3:AX994,"Sim",Geral!AZ$3:AZ994,A45)</f>
        <v>0</v>
      </c>
      <c r="AB45" s="17">
        <f>COUNTIFS(Geral!AM$3:AM994,"Sim",Geral!AN$3:AN994,A45)+COUNTIFS(Geral!AM$3:AM994,"Sim",Geral!AO$3:AO994,A45)</f>
        <v>0</v>
      </c>
      <c r="AC45" s="18">
        <f>COUNTIFS(Geral!AP$3:AP994,"Sim",Geral!AQ$3:AQ994,A45)</f>
        <v>0</v>
      </c>
      <c r="AD45" s="18">
        <f>COUNTIFS(Geral!AV$3:AV994,"Sim",Geral!AW$3:AW994,A45)</f>
        <v>0</v>
      </c>
      <c r="AE45" s="19">
        <f>COUNTIFS(Geral!AR$3:AR994,"Sim",Geral!AS$3:AS994,A45)</f>
        <v>0</v>
      </c>
      <c r="AF45" s="19">
        <f>COUNTIFS(Geral!AT$3:AT994,"Sim",Geral!AU$3:AU994,A45)</f>
        <v>0</v>
      </c>
      <c r="AG45" s="18">
        <f>COUNTIFS(Geral!BA$3:BA994,"Sim",Geral!BB$3:BB994,A45)</f>
        <v>0</v>
      </c>
      <c r="AH45">
        <f>COUNTIFS(Geral!BC$3:BC1037,"Sim",Geral!BD$3:BD1037,A45)</f>
        <v>0</v>
      </c>
    </row>
    <row r="46" spans="1:34" ht="15.75" customHeight="1" x14ac:dyDescent="0.2">
      <c r="A46" s="10">
        <v>44</v>
      </c>
      <c r="B46" s="11">
        <f>COUNTIFS(Geral!R$3:R994,"Passe",Geral!A$3:A994,"Tigres",Geral!S$3:S994,A46)-G46</f>
        <v>0</v>
      </c>
      <c r="C46" s="11">
        <f>COUNTIFS(Geral!R$3:R994,"Passe",Geral!A$3:A994,"Tigres",Geral!S$3:S994,A46,Geral!X$3:X994,"Sim")</f>
        <v>0</v>
      </c>
      <c r="D46" s="11">
        <f t="shared" si="0"/>
        <v>0</v>
      </c>
      <c r="E46" s="11">
        <f>SUMIFS(Geral!S$1:S994,Geral!O$1:O994,"Passe",Geral!A$1:A994,"Tigres",Geral!P$1:P994,A46)</f>
        <v>0</v>
      </c>
      <c r="F46" s="11">
        <f>COUNTIFS(Geral!R$3:R994,"Passe",Geral!A$3:A994,"Tigres",Geral!S$3:S994,A46,Geral!V$3:V994,"Sim")</f>
        <v>0</v>
      </c>
      <c r="G46" s="11">
        <f>COUNTIFS(Geral!R$3:R994,"Passe",Geral!A$3:A994,"Tigres",Geral!S$3:S994,A46,Geral!W$3:W994,"Sim")</f>
        <v>0</v>
      </c>
      <c r="H46" s="12">
        <f>COUNTIFS(Geral!R$3:R994,"Sack",Geral!A$3:A994,"Tigres",Geral!S$3:S994,A46)</f>
        <v>0</v>
      </c>
      <c r="I46" s="12">
        <f>COUNTIFS(Geral!A$3:A994,"Tigres",Geral!Z$3:Z994,A46,Geral!Y$3:Y994,"Sim")</f>
        <v>0</v>
      </c>
      <c r="J46" s="12">
        <f>COUNTIFS(Geral!R$3:R994,"Passe",Geral!A$3:A994,"Tigres",Geral!T$3:T994,A46)</f>
        <v>0</v>
      </c>
      <c r="K46" s="11">
        <f t="shared" si="1"/>
        <v>0</v>
      </c>
      <c r="L46" s="11">
        <f>COUNTIFS(Geral!R$3:R994,"Passe",Geral!A$3:A994,"Tigres",Geral!T$3:T994,A46,Geral!X$3:X994,"Sim")</f>
        <v>0</v>
      </c>
      <c r="M46" s="11">
        <f>SUMIFS(Geral!U$3:U994,Geral!R$3:R994,"Passe",Geral!A$3:A994,"Tigres",Geral!T$3:T994,A46)</f>
        <v>0</v>
      </c>
      <c r="N46" s="11">
        <f>COUNTIFS(Geral!R$3:R994,"Passe",Geral!A$3:A994,"Tigres",Geral!T$3:T994,A46,Geral!V$3:V994,"Sim")</f>
        <v>0</v>
      </c>
      <c r="O46" s="11">
        <f>COUNTIFS(Geral!R$3:R994,"Corrida",Geral!A$3:A994,"Tigres",Geral!T$3:T994,A46)</f>
        <v>0</v>
      </c>
      <c r="P46" s="11">
        <f>SUMIFS(Geral!U$3:U994,Geral!R$3:R994,"Corrida",Geral!A$3:A994,"Tigres",Geral!T$3:T994,A46)</f>
        <v>0</v>
      </c>
      <c r="Q46" s="11">
        <f>COUNTIFS(Geral!R$3:R994,"Corrida",Geral!A$3:A994,"Tigres",Geral!T$3:T994,A46,Geral!V$3:V994,"Sim")</f>
        <v>0</v>
      </c>
      <c r="R46" s="13">
        <f>COUNTIFS(Geral!R$8:R1037,"XP",Geral!A$8:A1037,"Tigres",Geral!AH$8:AH1037,A46)</f>
        <v>0</v>
      </c>
      <c r="S46" s="13">
        <f>COUNTIFS(Geral!R$8:R1037,"XP",Geral!A$8:A1037,"Tigres",Geral!AH$8:AH1037,A46,Geral!AG$8:AG1037,"Sim")</f>
        <v>0</v>
      </c>
      <c r="T46" s="13"/>
      <c r="U46" s="13"/>
      <c r="V46" s="14"/>
      <c r="W46" s="14"/>
      <c r="X46" s="15">
        <f>COUNTIFS(Geral!R$3:R994,"Punt",Geral!A$3:A994,"Tigres",Geral!T$3:T994,A46)</f>
        <v>0</v>
      </c>
      <c r="Y46" s="16">
        <f>SUMIFS(Geral!U$3:U994,Geral!R$3:R994,"Punt",Geral!A$3:A994,"Tigres",Geral!T$3:T994,A46)</f>
        <v>0</v>
      </c>
      <c r="Z46" s="17">
        <f>COUNTIFS(Geral!AJ$3:AJ994,"Sim",Geral!AK$3:AK994,A46)+COUNTIFS(Geral!AJ$3:AJ994,"Sim",Geral!AL$3:AL994,A46)</f>
        <v>0</v>
      </c>
      <c r="AA46" s="17">
        <f>COUNTIFS(Geral!AX$3:AX994,"Sim",Geral!AY$3:AY994,A46)+COUNTIFS(Geral!AX$3:AX994,"Sim",Geral!AZ$3:AZ994,A46)</f>
        <v>0</v>
      </c>
      <c r="AB46" s="17">
        <f>COUNTIFS(Geral!AM$3:AM994,"Sim",Geral!AN$3:AN994,A46)+COUNTIFS(Geral!AM$3:AM994,"Sim",Geral!AO$3:AO994,A46)</f>
        <v>0</v>
      </c>
      <c r="AC46" s="18">
        <f>COUNTIFS(Geral!AP$3:AP994,"Sim",Geral!AQ$3:AQ994,A46)</f>
        <v>0</v>
      </c>
      <c r="AD46" s="18">
        <f>COUNTIFS(Geral!AV$3:AV994,"Sim",Geral!AW$3:AW994,A46)</f>
        <v>0</v>
      </c>
      <c r="AE46" s="19">
        <f>COUNTIFS(Geral!AR$3:AR994,"Sim",Geral!AS$3:AS994,A46)</f>
        <v>0</v>
      </c>
      <c r="AF46" s="19">
        <f>COUNTIFS(Geral!AT$3:AT994,"Sim",Geral!AU$3:AU994,A46)</f>
        <v>0</v>
      </c>
      <c r="AG46" s="18">
        <f>COUNTIFS(Geral!BA$3:BA994,"Sim",Geral!BB$3:BB994,A46)</f>
        <v>0</v>
      </c>
      <c r="AH46">
        <f>COUNTIFS(Geral!BC$3:BC1038,"Sim",Geral!BD$3:BD1038,A46)</f>
        <v>0</v>
      </c>
    </row>
    <row r="47" spans="1:34" ht="15.75" customHeight="1" x14ac:dyDescent="0.2">
      <c r="A47" s="10">
        <v>45</v>
      </c>
      <c r="B47" s="11">
        <f>COUNTIFS(Geral!R$3:R994,"Passe",Geral!A$3:A994,"Tigres",Geral!S$3:S994,A47)-G47</f>
        <v>0</v>
      </c>
      <c r="C47" s="11">
        <f>COUNTIFS(Geral!R$3:R994,"Passe",Geral!A$3:A994,"Tigres",Geral!S$3:S994,A47,Geral!X$3:X994,"Sim")</f>
        <v>0</v>
      </c>
      <c r="D47" s="11">
        <f t="shared" si="0"/>
        <v>0</v>
      </c>
      <c r="E47" s="11">
        <f>SUMIFS(Geral!S$1:S994,Geral!O$1:O994,"Passe",Geral!A$1:A994,"Tigres",Geral!P$1:P994,A47)</f>
        <v>0</v>
      </c>
      <c r="F47" s="11">
        <f>COUNTIFS(Geral!R$3:R994,"Passe",Geral!A$3:A994,"Tigres",Geral!S$3:S994,A47,Geral!V$3:V994,"Sim")</f>
        <v>0</v>
      </c>
      <c r="G47" s="11">
        <f>COUNTIFS(Geral!R$3:R994,"Passe",Geral!A$3:A994,"Tigres",Geral!S$3:S994,A47,Geral!W$3:W994,"Sim")</f>
        <v>0</v>
      </c>
      <c r="H47" s="12">
        <f>COUNTIFS(Geral!R$3:R994,"Sack",Geral!A$3:A994,"Tigres",Geral!S$3:S994,A47)</f>
        <v>0</v>
      </c>
      <c r="I47" s="12">
        <f>COUNTIFS(Geral!A$3:A994,"Tigres",Geral!Z$3:Z994,A47,Geral!Y$3:Y994,"Sim")</f>
        <v>0</v>
      </c>
      <c r="J47" s="12">
        <f>COUNTIFS(Geral!R$3:R994,"Passe",Geral!A$3:A994,"Tigres",Geral!T$3:T994,A47)</f>
        <v>0</v>
      </c>
      <c r="K47" s="11">
        <f t="shared" si="1"/>
        <v>0</v>
      </c>
      <c r="L47" s="11">
        <f>COUNTIFS(Geral!R$3:R994,"Passe",Geral!A$3:A994,"Tigres",Geral!T$3:T994,A47,Geral!X$3:X994,"Sim")</f>
        <v>0</v>
      </c>
      <c r="M47" s="11">
        <f>SUMIFS(Geral!U$3:U994,Geral!R$3:R994,"Passe",Geral!A$3:A994,"Tigres",Geral!T$3:T994,A47)</f>
        <v>0</v>
      </c>
      <c r="N47" s="11">
        <f>COUNTIFS(Geral!R$3:R994,"Passe",Geral!A$3:A994,"Tigres",Geral!T$3:T994,A47,Geral!V$3:V994,"Sim")</f>
        <v>0</v>
      </c>
      <c r="O47" s="11">
        <f>COUNTIFS(Geral!R$3:R994,"Corrida",Geral!A$3:A994,"Tigres",Geral!T$3:T994,A47)</f>
        <v>0</v>
      </c>
      <c r="P47" s="11">
        <f>SUMIFS(Geral!U$3:U994,Geral!R$3:R994,"Corrida",Geral!A$3:A994,"Tigres",Geral!T$3:T994,A47)</f>
        <v>0</v>
      </c>
      <c r="Q47" s="11">
        <f>COUNTIFS(Geral!R$3:R994,"Corrida",Geral!A$3:A994,"Tigres",Geral!T$3:T994,A47,Geral!V$3:V994,"Sim")</f>
        <v>0</v>
      </c>
      <c r="R47" s="13">
        <f>COUNTIFS(Geral!R$8:R1038,"XP",Geral!A$8:A1038,"Tigres",Geral!AH$8:AH1038,A47)</f>
        <v>0</v>
      </c>
      <c r="S47" s="13">
        <f>COUNTIFS(Geral!R$8:R1038,"XP",Geral!A$8:A1038,"Tigres",Geral!AH$8:AH1038,A47,Geral!AG$8:AG1038,"Sim")</f>
        <v>0</v>
      </c>
      <c r="T47" s="13"/>
      <c r="U47" s="13"/>
      <c r="V47" s="14"/>
      <c r="W47" s="14"/>
      <c r="X47" s="15">
        <f>COUNTIFS(Geral!R$3:R994,"Punt",Geral!A$3:A994,"Tigres",Geral!T$3:T994,A47)</f>
        <v>0</v>
      </c>
      <c r="Y47" s="16">
        <f>SUMIFS(Geral!U$3:U994,Geral!R$3:R994,"Punt",Geral!A$3:A994,"Tigres",Geral!T$3:T994,A47)</f>
        <v>0</v>
      </c>
      <c r="Z47" s="17">
        <f>COUNTIFS(Geral!AJ$3:AJ994,"Sim",Geral!AK$3:AK994,A47)+COUNTIFS(Geral!AJ$3:AJ994,"Sim",Geral!AL$3:AL994,A47)</f>
        <v>0</v>
      </c>
      <c r="AA47" s="17">
        <f>COUNTIFS(Geral!AX$3:AX994,"Sim",Geral!AY$3:AY994,A47)+COUNTIFS(Geral!AX$3:AX994,"Sim",Geral!AZ$3:AZ994,A47)</f>
        <v>0</v>
      </c>
      <c r="AB47" s="17">
        <f>COUNTIFS(Geral!AM$3:AM994,"Sim",Geral!AN$3:AN994,A47)+COUNTIFS(Geral!AM$3:AM994,"Sim",Geral!AO$3:AO994,A47)</f>
        <v>0</v>
      </c>
      <c r="AC47" s="18">
        <f>COUNTIFS(Geral!AP$3:AP994,"Sim",Geral!AQ$3:AQ994,A47)</f>
        <v>0</v>
      </c>
      <c r="AD47" s="18">
        <f>COUNTIFS(Geral!AV$3:AV994,"Sim",Geral!AW$3:AW994,A47)</f>
        <v>0</v>
      </c>
      <c r="AE47" s="19">
        <f>COUNTIFS(Geral!AR$3:AR994,"Sim",Geral!AS$3:AS994,A47)</f>
        <v>0</v>
      </c>
      <c r="AF47" s="19">
        <f>COUNTIFS(Geral!AT$3:AT994,"Sim",Geral!AU$3:AU994,A47)</f>
        <v>0</v>
      </c>
      <c r="AG47" s="18">
        <f>COUNTIFS(Geral!BA$3:BA994,"Sim",Geral!BB$3:BB994,A47)</f>
        <v>0</v>
      </c>
      <c r="AH47">
        <f>COUNTIFS(Geral!BC$3:BC1039,"Sim",Geral!BD$3:BD1039,A47)</f>
        <v>0</v>
      </c>
    </row>
    <row r="48" spans="1:34" ht="15.75" customHeight="1" x14ac:dyDescent="0.2">
      <c r="A48" s="10">
        <v>46</v>
      </c>
      <c r="B48" s="11">
        <f>COUNTIFS(Geral!R$3:R994,"Passe",Geral!A$3:A994,"Tigres",Geral!S$3:S994,A48)-G48</f>
        <v>0</v>
      </c>
      <c r="C48" s="11">
        <f>COUNTIFS(Geral!R$3:R994,"Passe",Geral!A$3:A994,"Tigres",Geral!S$3:S994,A48,Geral!X$3:X994,"Sim")</f>
        <v>0</v>
      </c>
      <c r="D48" s="11">
        <f t="shared" si="0"/>
        <v>0</v>
      </c>
      <c r="E48" s="11">
        <f>SUMIFS(Geral!S$1:S994,Geral!O$1:O994,"Passe",Geral!A$1:A994,"Tigres",Geral!P$1:P994,A48)</f>
        <v>0</v>
      </c>
      <c r="F48" s="11">
        <f>COUNTIFS(Geral!R$3:R994,"Passe",Geral!A$3:A994,"Tigres",Geral!S$3:S994,A48,Geral!V$3:V994,"Sim")</f>
        <v>0</v>
      </c>
      <c r="G48" s="11">
        <f>COUNTIFS(Geral!R$3:R994,"Passe",Geral!A$3:A994,"Tigres",Geral!S$3:S994,A48,Geral!W$3:W994,"Sim")</f>
        <v>0</v>
      </c>
      <c r="H48" s="12">
        <f>COUNTIFS(Geral!R$3:R994,"Sack",Geral!A$3:A994,"Tigres",Geral!S$3:S994,A48)</f>
        <v>0</v>
      </c>
      <c r="I48" s="12">
        <f>COUNTIFS(Geral!A$3:A994,"Tigres",Geral!Z$3:Z994,A48,Geral!Y$3:Y994,"Sim")</f>
        <v>0</v>
      </c>
      <c r="J48" s="12">
        <f>COUNTIFS(Geral!R$3:R994,"Passe",Geral!A$3:A994,"Tigres",Geral!T$3:T994,A48)</f>
        <v>0</v>
      </c>
      <c r="K48" s="11">
        <f t="shared" si="1"/>
        <v>0</v>
      </c>
      <c r="L48" s="11">
        <f>COUNTIFS(Geral!R$3:R994,"Passe",Geral!A$3:A994,"Tigres",Geral!T$3:T994,A48,Geral!X$3:X994,"Sim")</f>
        <v>0</v>
      </c>
      <c r="M48" s="11">
        <f>SUMIFS(Geral!U$3:U994,Geral!R$3:R994,"Passe",Geral!A$3:A994,"Tigres",Geral!T$3:T994,A48)</f>
        <v>0</v>
      </c>
      <c r="N48" s="11">
        <f>COUNTIFS(Geral!R$3:R994,"Passe",Geral!A$3:A994,"Tigres",Geral!T$3:T994,A48,Geral!V$3:V994,"Sim")</f>
        <v>0</v>
      </c>
      <c r="O48" s="11">
        <f>COUNTIFS(Geral!R$3:R994,"Corrida",Geral!A$3:A994,"Tigres",Geral!T$3:T994,A48)</f>
        <v>0</v>
      </c>
      <c r="P48" s="11">
        <f>SUMIFS(Geral!U$3:U994,Geral!R$3:R994,"Corrida",Geral!A$3:A994,"Tigres",Geral!T$3:T994,A48)</f>
        <v>0</v>
      </c>
      <c r="Q48" s="11">
        <f>COUNTIFS(Geral!R$3:R994,"Corrida",Geral!A$3:A994,"Tigres",Geral!T$3:T994,A48,Geral!V$3:V994,"Sim")</f>
        <v>0</v>
      </c>
      <c r="R48" s="13">
        <f>COUNTIFS(Geral!R$8:R1039,"XP",Geral!A$8:A1039,"Tigres",Geral!AH$8:AH1039,A48)</f>
        <v>0</v>
      </c>
      <c r="S48" s="13">
        <f>COUNTIFS(Geral!R$8:R1039,"XP",Geral!A$8:A1039,"Tigres",Geral!AH$8:AH1039,A48,Geral!AG$8:AG1039,"Sim")</f>
        <v>0</v>
      </c>
      <c r="T48" s="13"/>
      <c r="U48" s="13"/>
      <c r="V48" s="14"/>
      <c r="W48" s="14"/>
      <c r="X48" s="15">
        <f>COUNTIFS(Geral!R$3:R994,"Punt",Geral!A$3:A994,"Tigres",Geral!T$3:T994,A48)</f>
        <v>0</v>
      </c>
      <c r="Y48" s="16">
        <f>SUMIFS(Geral!U$3:U994,Geral!R$3:R994,"Punt",Geral!A$3:A994,"Tigres",Geral!T$3:T994,A48)</f>
        <v>0</v>
      </c>
      <c r="Z48" s="17">
        <f>COUNTIFS(Geral!AJ$3:AJ994,"Sim",Geral!AK$3:AK994,A48)+COUNTIFS(Geral!AJ$3:AJ994,"Sim",Geral!AL$3:AL994,A48)</f>
        <v>0</v>
      </c>
      <c r="AA48" s="17">
        <f>COUNTIFS(Geral!AX$3:AX994,"Sim",Geral!AY$3:AY994,A48)+COUNTIFS(Geral!AX$3:AX994,"Sim",Geral!AZ$3:AZ994,A48)</f>
        <v>0</v>
      </c>
      <c r="AB48" s="17">
        <f>COUNTIFS(Geral!AM$3:AM994,"Sim",Geral!AN$3:AN994,A48)+COUNTIFS(Geral!AM$3:AM994,"Sim",Geral!AO$3:AO994,A48)</f>
        <v>0</v>
      </c>
      <c r="AC48" s="18">
        <f>COUNTIFS(Geral!AP$3:AP994,"Sim",Geral!AQ$3:AQ994,A48)</f>
        <v>0</v>
      </c>
      <c r="AD48" s="18">
        <f>COUNTIFS(Geral!AV$3:AV994,"Sim",Geral!AW$3:AW994,A48)</f>
        <v>0</v>
      </c>
      <c r="AE48" s="19">
        <f>COUNTIFS(Geral!AR$3:AR994,"Sim",Geral!AS$3:AS994,A48)</f>
        <v>0</v>
      </c>
      <c r="AF48" s="19">
        <f>COUNTIFS(Geral!AT$3:AT994,"Sim",Geral!AU$3:AU994,A48)</f>
        <v>0</v>
      </c>
      <c r="AG48" s="18">
        <f>COUNTIFS(Geral!BA$3:BA994,"Sim",Geral!BB$3:BB994,A48)</f>
        <v>0</v>
      </c>
      <c r="AH48">
        <f>COUNTIFS(Geral!BC$3:BC1040,"Sim",Geral!BD$3:BD1040,A48)</f>
        <v>0</v>
      </c>
    </row>
    <row r="49" spans="1:34" ht="15.75" customHeight="1" x14ac:dyDescent="0.2">
      <c r="A49" s="10">
        <v>47</v>
      </c>
      <c r="B49" s="11">
        <f>COUNTIFS(Geral!R$3:R994,"Passe",Geral!A$3:A994,"Tigres",Geral!S$3:S994,A49)-G49</f>
        <v>0</v>
      </c>
      <c r="C49" s="11">
        <f>COUNTIFS(Geral!R$3:R994,"Passe",Geral!A$3:A994,"Tigres",Geral!S$3:S994,A49,Geral!X$3:X994,"Sim")</f>
        <v>0</v>
      </c>
      <c r="D49" s="11">
        <f t="shared" si="0"/>
        <v>0</v>
      </c>
      <c r="E49" s="11">
        <f>SUMIFS(Geral!S$1:S994,Geral!O$1:O994,"Passe",Geral!A$1:A994,"Tigres",Geral!P$1:P994,A49)</f>
        <v>0</v>
      </c>
      <c r="F49" s="11">
        <f>COUNTIFS(Geral!R$3:R994,"Passe",Geral!A$3:A994,"Tigres",Geral!S$3:S994,A49,Geral!V$3:V994,"Sim")</f>
        <v>0</v>
      </c>
      <c r="G49" s="11">
        <f>COUNTIFS(Geral!R$3:R994,"Passe",Geral!A$3:A994,"Tigres",Geral!S$3:S994,A49,Geral!W$3:W994,"Sim")</f>
        <v>0</v>
      </c>
      <c r="H49" s="12">
        <f>COUNTIFS(Geral!R$3:R994,"Sack",Geral!A$3:A994,"Tigres",Geral!S$3:S994,A49)</f>
        <v>0</v>
      </c>
      <c r="I49" s="12">
        <f>COUNTIFS(Geral!A$3:A994,"Tigres",Geral!Z$3:Z994,A49,Geral!Y$3:Y994,"Sim")</f>
        <v>0</v>
      </c>
      <c r="J49" s="12">
        <f>COUNTIFS(Geral!R$3:R994,"Passe",Geral!A$3:A994,"Tigres",Geral!T$3:T994,A49)</f>
        <v>0</v>
      </c>
      <c r="K49" s="11">
        <f t="shared" si="1"/>
        <v>0</v>
      </c>
      <c r="L49" s="11">
        <f>COUNTIFS(Geral!R$3:R994,"Passe",Geral!A$3:A994,"Tigres",Geral!T$3:T994,A49,Geral!X$3:X994,"Sim")</f>
        <v>0</v>
      </c>
      <c r="M49" s="11">
        <f>SUMIFS(Geral!U$3:U994,Geral!R$3:R994,"Passe",Geral!A$3:A994,"Tigres",Geral!T$3:T994,A49)</f>
        <v>0</v>
      </c>
      <c r="N49" s="11">
        <f>COUNTIFS(Geral!R$3:R994,"Passe",Geral!A$3:A994,"Tigres",Geral!T$3:T994,A49,Geral!V$3:V994,"Sim")</f>
        <v>0</v>
      </c>
      <c r="O49" s="11">
        <f>COUNTIFS(Geral!R$3:R994,"Corrida",Geral!A$3:A994,"Tigres",Geral!T$3:T994,A49)</f>
        <v>0</v>
      </c>
      <c r="P49" s="11">
        <f>SUMIFS(Geral!U$3:U994,Geral!R$3:R994,"Corrida",Geral!A$3:A994,"Tigres",Geral!T$3:T994,A49)</f>
        <v>0</v>
      </c>
      <c r="Q49" s="11">
        <f>COUNTIFS(Geral!R$3:R994,"Corrida",Geral!A$3:A994,"Tigres",Geral!T$3:T994,A49,Geral!V$3:V994,"Sim")</f>
        <v>0</v>
      </c>
      <c r="R49" s="13">
        <f>COUNTIFS(Geral!R$8:R1040,"XP",Geral!A$8:A1040,"Tigres",Geral!AH$8:AH1040,A49)</f>
        <v>0</v>
      </c>
      <c r="S49" s="13">
        <f>COUNTIFS(Geral!R$8:R1040,"XP",Geral!A$8:A1040,"Tigres",Geral!AH$8:AH1040,A49,Geral!AG$8:AG1040,"Sim")</f>
        <v>0</v>
      </c>
      <c r="T49" s="13"/>
      <c r="U49" s="13"/>
      <c r="V49" s="14"/>
      <c r="W49" s="14"/>
      <c r="X49" s="15">
        <f>COUNTIFS(Geral!R$3:R994,"Punt",Geral!A$3:A994,"Tigres",Geral!T$3:T994,A49)</f>
        <v>0</v>
      </c>
      <c r="Y49" s="16">
        <f>SUMIFS(Geral!U$3:U994,Geral!R$3:R994,"Punt",Geral!A$3:A994,"Tigres",Geral!T$3:T994,A49)</f>
        <v>0</v>
      </c>
      <c r="Z49" s="17">
        <f>COUNTIFS(Geral!AJ$3:AJ994,"Sim",Geral!AK$3:AK994,A49)+COUNTIFS(Geral!AJ$3:AJ994,"Sim",Geral!AL$3:AL994,A49)</f>
        <v>0</v>
      </c>
      <c r="AA49" s="17">
        <f>COUNTIFS(Geral!AX$3:AX994,"Sim",Geral!AY$3:AY994,A49)+COUNTIFS(Geral!AX$3:AX994,"Sim",Geral!AZ$3:AZ994,A49)</f>
        <v>0</v>
      </c>
      <c r="AB49" s="17">
        <f>COUNTIFS(Geral!AM$3:AM994,"Sim",Geral!AN$3:AN994,A49)+COUNTIFS(Geral!AM$3:AM994,"Sim",Geral!AO$3:AO994,A49)</f>
        <v>0</v>
      </c>
      <c r="AC49" s="18">
        <f>COUNTIFS(Geral!AP$3:AP994,"Sim",Geral!AQ$3:AQ994,A49)</f>
        <v>0</v>
      </c>
      <c r="AD49" s="18">
        <f>COUNTIFS(Geral!AV$3:AV994,"Sim",Geral!AW$3:AW994,A49)</f>
        <v>0</v>
      </c>
      <c r="AE49" s="19">
        <f>COUNTIFS(Geral!AR$3:AR994,"Sim",Geral!AS$3:AS994,A49)</f>
        <v>0</v>
      </c>
      <c r="AF49" s="19">
        <f>COUNTIFS(Geral!AT$3:AT994,"Sim",Geral!AU$3:AU994,A49)</f>
        <v>0</v>
      </c>
      <c r="AG49" s="18">
        <f>COUNTIFS(Geral!BA$3:BA994,"Sim",Geral!BB$3:BB994,A49)</f>
        <v>0</v>
      </c>
      <c r="AH49">
        <f>COUNTIFS(Geral!BC$3:BC1041,"Sim",Geral!BD$3:BD1041,A49)</f>
        <v>0</v>
      </c>
    </row>
    <row r="50" spans="1:34" ht="15.75" customHeight="1" x14ac:dyDescent="0.2">
      <c r="A50" s="10">
        <v>48</v>
      </c>
      <c r="B50" s="11">
        <f>COUNTIFS(Geral!R$3:R994,"Passe",Geral!A$3:A994,"Tigres",Geral!S$3:S994,A50)-G50</f>
        <v>0</v>
      </c>
      <c r="C50" s="11">
        <f>COUNTIFS(Geral!R$3:R994,"Passe",Geral!A$3:A994,"Tigres",Geral!S$3:S994,A50,Geral!X$3:X994,"Sim")</f>
        <v>0</v>
      </c>
      <c r="D50" s="11">
        <f t="shared" si="0"/>
        <v>0</v>
      </c>
      <c r="E50" s="11">
        <f>SUMIFS(Geral!S$1:S994,Geral!O$1:O994,"Passe",Geral!A$1:A994,"Tigres",Geral!P$1:P994,A50)</f>
        <v>0</v>
      </c>
      <c r="F50" s="11">
        <f>COUNTIFS(Geral!R$3:R994,"Passe",Geral!A$3:A994,"Tigres",Geral!S$3:S994,A50,Geral!V$3:V994,"Sim")</f>
        <v>0</v>
      </c>
      <c r="G50" s="11">
        <f>COUNTIFS(Geral!R$3:R994,"Passe",Geral!A$3:A994,"Tigres",Geral!S$3:S994,A50,Geral!W$3:W994,"Sim")</f>
        <v>0</v>
      </c>
      <c r="H50" s="12">
        <f>COUNTIFS(Geral!R$3:R994,"Sack",Geral!A$3:A994,"Tigres",Geral!S$3:S994,A50)</f>
        <v>0</v>
      </c>
      <c r="I50" s="12">
        <f>COUNTIFS(Geral!A$3:A994,"Tigres",Geral!Z$3:Z994,A50,Geral!Y$3:Y994,"Sim")</f>
        <v>0</v>
      </c>
      <c r="J50" s="12">
        <f>COUNTIFS(Geral!R$3:R994,"Passe",Geral!A$3:A994,"Tigres",Geral!T$3:T994,A50)</f>
        <v>0</v>
      </c>
      <c r="K50" s="11">
        <f t="shared" si="1"/>
        <v>0</v>
      </c>
      <c r="L50" s="11">
        <f>COUNTIFS(Geral!R$3:R994,"Passe",Geral!A$3:A994,"Tigres",Geral!T$3:T994,A50,Geral!X$3:X994,"Sim")</f>
        <v>0</v>
      </c>
      <c r="M50" s="11">
        <f>SUMIFS(Geral!U$3:U994,Geral!R$3:R994,"Passe",Geral!A$3:A994,"Tigres",Geral!T$3:T994,A50)</f>
        <v>0</v>
      </c>
      <c r="N50" s="11">
        <f>COUNTIFS(Geral!R$3:R994,"Passe",Geral!A$3:A994,"Tigres",Geral!T$3:T994,A50,Geral!V$3:V994,"Sim")</f>
        <v>0</v>
      </c>
      <c r="O50" s="11">
        <f>COUNTIFS(Geral!R$3:R994,"Corrida",Geral!A$3:A994,"Tigres",Geral!T$3:T994,A50)</f>
        <v>0</v>
      </c>
      <c r="P50" s="11">
        <f>SUMIFS(Geral!U$3:U994,Geral!R$3:R994,"Corrida",Geral!A$3:A994,"Tigres",Geral!T$3:T994,A50)</f>
        <v>0</v>
      </c>
      <c r="Q50" s="11">
        <f>COUNTIFS(Geral!R$3:R994,"Corrida",Geral!A$3:A994,"Tigres",Geral!T$3:T994,A50,Geral!V$3:V994,"Sim")</f>
        <v>0</v>
      </c>
      <c r="R50" s="13">
        <f>COUNTIFS(Geral!R$8:R1041,"XP",Geral!A$8:A1041,"Tigres",Geral!AH$8:AH1041,A50)</f>
        <v>0</v>
      </c>
      <c r="S50" s="13">
        <f>COUNTIFS(Geral!R$8:R1041,"XP",Geral!A$8:A1041,"Tigres",Geral!AH$8:AH1041,A50,Geral!AG$8:AG1041,"Sim")</f>
        <v>0</v>
      </c>
      <c r="T50" s="13"/>
      <c r="U50" s="13"/>
      <c r="V50" s="14"/>
      <c r="W50" s="14"/>
      <c r="X50" s="15">
        <f>COUNTIFS(Geral!R$3:R994,"Punt",Geral!A$3:A994,"Tigres",Geral!T$3:T994,A50)</f>
        <v>0</v>
      </c>
      <c r="Y50" s="16">
        <f>SUMIFS(Geral!U$3:U994,Geral!R$3:R994,"Punt",Geral!A$3:A994,"Tigres",Geral!T$3:T994,A50)</f>
        <v>0</v>
      </c>
      <c r="Z50" s="17">
        <f>COUNTIFS(Geral!AJ$3:AJ994,"Sim",Geral!AK$3:AK994,A50)+COUNTIFS(Geral!AJ$3:AJ994,"Sim",Geral!AL$3:AL994,A50)</f>
        <v>0</v>
      </c>
      <c r="AA50" s="17">
        <f>COUNTIFS(Geral!AX$3:AX994,"Sim",Geral!AY$3:AY994,A50)+COUNTIFS(Geral!AX$3:AX994,"Sim",Geral!AZ$3:AZ994,A50)</f>
        <v>0</v>
      </c>
      <c r="AB50" s="17">
        <f>COUNTIFS(Geral!AM$3:AM994,"Sim",Geral!AN$3:AN994,A50)+COUNTIFS(Geral!AM$3:AM994,"Sim",Geral!AO$3:AO994,A50)</f>
        <v>0</v>
      </c>
      <c r="AC50" s="18">
        <f>COUNTIFS(Geral!AP$3:AP994,"Sim",Geral!AQ$3:AQ994,A50)</f>
        <v>0</v>
      </c>
      <c r="AD50" s="18">
        <f>COUNTIFS(Geral!AV$3:AV994,"Sim",Geral!AW$3:AW994,A50)</f>
        <v>0</v>
      </c>
      <c r="AE50" s="19">
        <f>COUNTIFS(Geral!AR$3:AR994,"Sim",Geral!AS$3:AS994,A50)</f>
        <v>0</v>
      </c>
      <c r="AF50" s="19">
        <f>COUNTIFS(Geral!AT$3:AT994,"Sim",Geral!AU$3:AU994,A50)</f>
        <v>0</v>
      </c>
      <c r="AG50" s="18">
        <f>COUNTIFS(Geral!BA$3:BA994,"Sim",Geral!BB$3:BB994,A50)</f>
        <v>0</v>
      </c>
      <c r="AH50">
        <f>COUNTIFS(Geral!BC$3:BC1042,"Sim",Geral!BD$3:BD1042,A50)</f>
        <v>0</v>
      </c>
    </row>
    <row r="51" spans="1:34" ht="15.75" customHeight="1" x14ac:dyDescent="0.2">
      <c r="A51" s="10">
        <v>49</v>
      </c>
      <c r="B51" s="11">
        <f>COUNTIFS(Geral!R$3:R994,"Passe",Geral!A$3:A994,"Tigres",Geral!S$3:S994,A51)-G51</f>
        <v>0</v>
      </c>
      <c r="C51" s="11">
        <f>COUNTIFS(Geral!R$3:R994,"Passe",Geral!A$3:A994,"Tigres",Geral!S$3:S994,A51,Geral!X$3:X994,"Sim")</f>
        <v>0</v>
      </c>
      <c r="D51" s="11">
        <f t="shared" si="0"/>
        <v>0</v>
      </c>
      <c r="E51" s="11">
        <f>SUMIFS(Geral!S$1:S994,Geral!O$1:O994,"Passe",Geral!A$1:A994,"Tigres",Geral!P$1:P994,A51)</f>
        <v>0</v>
      </c>
      <c r="F51" s="11">
        <f>COUNTIFS(Geral!R$3:R994,"Passe",Geral!A$3:A994,"Tigres",Geral!S$3:S994,A51,Geral!V$3:V994,"Sim")</f>
        <v>0</v>
      </c>
      <c r="G51" s="11">
        <f>COUNTIFS(Geral!R$3:R994,"Passe",Geral!A$3:A994,"Tigres",Geral!S$3:S994,A51,Geral!W$3:W994,"Sim")</f>
        <v>0</v>
      </c>
      <c r="H51" s="12">
        <f>COUNTIFS(Geral!R$3:R994,"Sack",Geral!A$3:A994,"Tigres",Geral!S$3:S994,A51)</f>
        <v>0</v>
      </c>
      <c r="I51" s="12">
        <f>COUNTIFS(Geral!A$3:A994,"Tigres",Geral!Z$3:Z994,A51,Geral!Y$3:Y994,"Sim")</f>
        <v>0</v>
      </c>
      <c r="J51" s="12">
        <f>COUNTIFS(Geral!R$3:R994,"Passe",Geral!A$3:A994,"Tigres",Geral!T$3:T994,A51)</f>
        <v>0</v>
      </c>
      <c r="K51" s="11">
        <f t="shared" si="1"/>
        <v>0</v>
      </c>
      <c r="L51" s="11">
        <f>COUNTIFS(Geral!R$3:R994,"Passe",Geral!A$3:A994,"Tigres",Geral!T$3:T994,A51,Geral!X$3:X994,"Sim")</f>
        <v>0</v>
      </c>
      <c r="M51" s="11">
        <f>SUMIFS(Geral!U$3:U994,Geral!R$3:R994,"Passe",Geral!A$3:A994,"Tigres",Geral!T$3:T994,A51)</f>
        <v>0</v>
      </c>
      <c r="N51" s="11">
        <f>COUNTIFS(Geral!R$3:R994,"Passe",Geral!A$3:A994,"Tigres",Geral!T$3:T994,A51,Geral!V$3:V994,"Sim")</f>
        <v>0</v>
      </c>
      <c r="O51" s="11">
        <f>COUNTIFS(Geral!R$3:R994,"Corrida",Geral!A$3:A994,"Tigres",Geral!T$3:T994,A51)</f>
        <v>0</v>
      </c>
      <c r="P51" s="11">
        <f>SUMIFS(Geral!U$3:U994,Geral!R$3:R994,"Corrida",Geral!A$3:A994,"Tigres",Geral!T$3:T994,A51)</f>
        <v>0</v>
      </c>
      <c r="Q51" s="11">
        <f>COUNTIFS(Geral!R$3:R994,"Corrida",Geral!A$3:A994,"Tigres",Geral!T$3:T994,A51,Geral!V$3:V994,"Sim")</f>
        <v>0</v>
      </c>
      <c r="R51" s="13">
        <f>COUNTIFS(Geral!R$8:R1042,"XP",Geral!A$8:A1042,"Tigres",Geral!AH$8:AH1042,A51)</f>
        <v>0</v>
      </c>
      <c r="S51" s="13">
        <f>COUNTIFS(Geral!R$8:R1042,"XP",Geral!A$8:A1042,"Tigres",Geral!AH$8:AH1042,A51,Geral!AG$8:AG1042,"Sim")</f>
        <v>0</v>
      </c>
      <c r="T51" s="13"/>
      <c r="U51" s="13"/>
      <c r="V51" s="14"/>
      <c r="W51" s="14"/>
      <c r="X51" s="15">
        <f>COUNTIFS(Geral!R$3:R994,"Punt",Geral!A$3:A994,"Tigres",Geral!T$3:T994,A51)</f>
        <v>0</v>
      </c>
      <c r="Y51" s="16">
        <f>SUMIFS(Geral!U$3:U994,Geral!R$3:R994,"Punt",Geral!A$3:A994,"Tigres",Geral!T$3:T994,A51)</f>
        <v>0</v>
      </c>
      <c r="Z51" s="17">
        <f>COUNTIFS(Geral!AJ$3:AJ994,"Sim",Geral!AK$3:AK994,A51)+COUNTIFS(Geral!AJ$3:AJ994,"Sim",Geral!AL$3:AL994,A51)</f>
        <v>0</v>
      </c>
      <c r="AA51" s="17">
        <f>COUNTIFS(Geral!AX$3:AX994,"Sim",Geral!AY$3:AY994,A51)+COUNTIFS(Geral!AX$3:AX994,"Sim",Geral!AZ$3:AZ994,A51)</f>
        <v>0</v>
      </c>
      <c r="AB51" s="17">
        <f>COUNTIFS(Geral!AM$3:AM994,"Sim",Geral!AN$3:AN994,A51)+COUNTIFS(Geral!AM$3:AM994,"Sim",Geral!AO$3:AO994,A51)</f>
        <v>0</v>
      </c>
      <c r="AC51" s="18">
        <f>COUNTIFS(Geral!AP$3:AP994,"Sim",Geral!AQ$3:AQ994,A51)</f>
        <v>0</v>
      </c>
      <c r="AD51" s="18">
        <f>COUNTIFS(Geral!AV$3:AV994,"Sim",Geral!AW$3:AW994,A51)</f>
        <v>0</v>
      </c>
      <c r="AE51" s="19">
        <f>COUNTIFS(Geral!AR$3:AR994,"Sim",Geral!AS$3:AS994,A51)</f>
        <v>0</v>
      </c>
      <c r="AF51" s="19">
        <f>COUNTIFS(Geral!AT$3:AT994,"Sim",Geral!AU$3:AU994,A51)</f>
        <v>0</v>
      </c>
      <c r="AG51" s="18">
        <f>COUNTIFS(Geral!BA$3:BA994,"Sim",Geral!BB$3:BB994,A51)</f>
        <v>0</v>
      </c>
      <c r="AH51">
        <f>COUNTIFS(Geral!BC$3:BC1043,"Sim",Geral!BD$3:BD1043,A51)</f>
        <v>0</v>
      </c>
    </row>
    <row r="52" spans="1:34" ht="15.75" customHeight="1" x14ac:dyDescent="0.2">
      <c r="A52" s="10">
        <v>50</v>
      </c>
      <c r="B52" s="11">
        <f>COUNTIFS(Geral!R$3:R994,"Passe",Geral!A$3:A994,"Tigres",Geral!S$3:S994,A52)-G52</f>
        <v>0</v>
      </c>
      <c r="C52" s="11">
        <f>COUNTIFS(Geral!R$3:R994,"Passe",Geral!A$3:A994,"Tigres",Geral!S$3:S994,A52,Geral!X$3:X994,"Sim")</f>
        <v>0</v>
      </c>
      <c r="D52" s="11">
        <f t="shared" si="0"/>
        <v>0</v>
      </c>
      <c r="E52" s="11">
        <f>SUMIFS(Geral!S$1:S994,Geral!O$1:O994,"Passe",Geral!A$1:A994,"Tigres",Geral!P$1:P994,A52)</f>
        <v>0</v>
      </c>
      <c r="F52" s="11">
        <f>COUNTIFS(Geral!R$3:R994,"Passe",Geral!A$3:A994,"Tigres",Geral!S$3:S994,A52,Geral!V$3:V994,"Sim")</f>
        <v>0</v>
      </c>
      <c r="G52" s="11">
        <f>COUNTIFS(Geral!R$3:R994,"Passe",Geral!A$3:A994,"Tigres",Geral!S$3:S994,A52,Geral!W$3:W994,"Sim")</f>
        <v>0</v>
      </c>
      <c r="H52" s="12">
        <f>COUNTIFS(Geral!R$3:R994,"Sack",Geral!A$3:A994,"Tigres",Geral!S$3:S994,A52)</f>
        <v>0</v>
      </c>
      <c r="I52" s="12">
        <f>COUNTIFS(Geral!A$3:A994,"Tigres",Geral!Z$3:Z994,A52,Geral!Y$3:Y994,"Sim")</f>
        <v>0</v>
      </c>
      <c r="J52" s="12">
        <f>COUNTIFS(Geral!R$3:R994,"Passe",Geral!A$3:A994,"Tigres",Geral!T$3:T994,A52)</f>
        <v>0</v>
      </c>
      <c r="K52" s="11">
        <f t="shared" si="1"/>
        <v>0</v>
      </c>
      <c r="L52" s="11">
        <f>COUNTIFS(Geral!R$3:R994,"Passe",Geral!A$3:A994,"Tigres",Geral!T$3:T994,A52,Geral!X$3:X994,"Sim")</f>
        <v>0</v>
      </c>
      <c r="M52" s="11">
        <f>SUMIFS(Geral!U$3:U994,Geral!R$3:R994,"Passe",Geral!A$3:A994,"Tigres",Geral!T$3:T994,A52)</f>
        <v>0</v>
      </c>
      <c r="N52" s="11">
        <f>COUNTIFS(Geral!R$3:R994,"Passe",Geral!A$3:A994,"Tigres",Geral!T$3:T994,A52,Geral!V$3:V994,"Sim")</f>
        <v>0</v>
      </c>
      <c r="O52" s="11">
        <f>COUNTIFS(Geral!R$3:R994,"Corrida",Geral!A$3:A994,"Tigres",Geral!T$3:T994,A52)</f>
        <v>0</v>
      </c>
      <c r="P52" s="11">
        <f>SUMIFS(Geral!U$3:U994,Geral!R$3:R994,"Corrida",Geral!A$3:A994,"Tigres",Geral!T$3:T994,A52)</f>
        <v>0</v>
      </c>
      <c r="Q52" s="11">
        <f>COUNTIFS(Geral!R$3:R994,"Corrida",Geral!A$3:A994,"Tigres",Geral!T$3:T994,A52,Geral!V$3:V994,"Sim")</f>
        <v>0</v>
      </c>
      <c r="R52" s="13">
        <f>COUNTIFS(Geral!R$8:R1043,"XP",Geral!A$8:A1043,"Tigres",Geral!AH$8:AH1043,A52)</f>
        <v>0</v>
      </c>
      <c r="S52" s="13">
        <f>COUNTIFS(Geral!R$8:R1043,"XP",Geral!A$8:A1043,"Tigres",Geral!AH$8:AH1043,A52,Geral!AG$8:AG1043,"Sim")</f>
        <v>0</v>
      </c>
      <c r="T52" s="13"/>
      <c r="U52" s="13"/>
      <c r="V52" s="14"/>
      <c r="W52" s="14"/>
      <c r="X52" s="15">
        <f>COUNTIFS(Geral!R$3:R994,"Punt",Geral!A$3:A994,"Tigres",Geral!T$3:T994,A52)</f>
        <v>0</v>
      </c>
      <c r="Y52" s="16">
        <f>SUMIFS(Geral!U$3:U994,Geral!R$3:R994,"Punt",Geral!A$3:A994,"Tigres",Geral!T$3:T994,A52)</f>
        <v>0</v>
      </c>
      <c r="Z52" s="17">
        <f>COUNTIFS(Geral!AJ$3:AJ994,"Sim",Geral!AK$3:AK994,A52)+COUNTIFS(Geral!AJ$3:AJ994,"Sim",Geral!AL$3:AL994,A52)</f>
        <v>0</v>
      </c>
      <c r="AA52" s="17">
        <f>COUNTIFS(Geral!AX$3:AX994,"Sim",Geral!AY$3:AY994,A52)+COUNTIFS(Geral!AX$3:AX994,"Sim",Geral!AZ$3:AZ994,A52)</f>
        <v>0</v>
      </c>
      <c r="AB52" s="17">
        <f>COUNTIFS(Geral!AM$3:AM994,"Sim",Geral!AN$3:AN994,A52)+COUNTIFS(Geral!AM$3:AM994,"Sim",Geral!AO$3:AO994,A52)</f>
        <v>0</v>
      </c>
      <c r="AC52" s="18">
        <f>COUNTIFS(Geral!AP$3:AP994,"Sim",Geral!AQ$3:AQ994,A52)</f>
        <v>0</v>
      </c>
      <c r="AD52" s="18">
        <f>COUNTIFS(Geral!AV$3:AV994,"Sim",Geral!AW$3:AW994,A52)</f>
        <v>0</v>
      </c>
      <c r="AE52" s="19">
        <f>COUNTIFS(Geral!AR$3:AR994,"Sim",Geral!AS$3:AS994,A52)</f>
        <v>0</v>
      </c>
      <c r="AF52" s="19">
        <f>COUNTIFS(Geral!AT$3:AT994,"Sim",Geral!AU$3:AU994,A52)</f>
        <v>0</v>
      </c>
      <c r="AG52" s="18">
        <f>COUNTIFS(Geral!BA$3:BA994,"Sim",Geral!BB$3:BB994,A52)</f>
        <v>0</v>
      </c>
      <c r="AH52">
        <f>COUNTIFS(Geral!BC$3:BC1044,"Sim",Geral!BD$3:BD1044,A52)</f>
        <v>0</v>
      </c>
    </row>
    <row r="53" spans="1:34" ht="15.75" customHeight="1" x14ac:dyDescent="0.2">
      <c r="A53" s="10">
        <v>51</v>
      </c>
      <c r="B53" s="11">
        <f>COUNTIFS(Geral!R$3:R994,"Passe",Geral!A$3:A994,"Tigres",Geral!S$3:S994,A53)-G53</f>
        <v>0</v>
      </c>
      <c r="C53" s="11">
        <f>COUNTIFS(Geral!R$3:R994,"Passe",Geral!A$3:A994,"Tigres",Geral!S$3:S994,A53,Geral!X$3:X994,"Sim")</f>
        <v>0</v>
      </c>
      <c r="D53" s="11">
        <f t="shared" si="0"/>
        <v>0</v>
      </c>
      <c r="E53" s="11">
        <f>SUMIFS(Geral!S$1:S994,Geral!O$1:O994,"Passe",Geral!A$1:A994,"Tigres",Geral!P$1:P994,A53)</f>
        <v>0</v>
      </c>
      <c r="F53" s="11">
        <f>COUNTIFS(Geral!R$3:R994,"Passe",Geral!A$3:A994,"Tigres",Geral!S$3:S994,A53,Geral!V$3:V994,"Sim")</f>
        <v>0</v>
      </c>
      <c r="G53" s="11">
        <f>COUNTIFS(Geral!R$3:R994,"Passe",Geral!A$3:A994,"Tigres",Geral!S$3:S994,A53,Geral!W$3:W994,"Sim")</f>
        <v>0</v>
      </c>
      <c r="H53" s="12">
        <f>COUNTIFS(Geral!R$3:R994,"Sack",Geral!A$3:A994,"Tigres",Geral!S$3:S994,A53)</f>
        <v>0</v>
      </c>
      <c r="I53" s="12">
        <f>COUNTIFS(Geral!A$3:A994,"Tigres",Geral!Z$3:Z994,A53,Geral!Y$3:Y994,"Sim")</f>
        <v>0</v>
      </c>
      <c r="J53" s="12">
        <f>COUNTIFS(Geral!R$3:R994,"Passe",Geral!A$3:A994,"Tigres",Geral!T$3:T994,A53)</f>
        <v>0</v>
      </c>
      <c r="K53" s="11">
        <f t="shared" si="1"/>
        <v>0</v>
      </c>
      <c r="L53" s="11">
        <f>COUNTIFS(Geral!R$3:R994,"Passe",Geral!A$3:A994,"Tigres",Geral!T$3:T994,A53,Geral!X$3:X994,"Sim")</f>
        <v>0</v>
      </c>
      <c r="M53" s="11">
        <f>SUMIFS(Geral!U$3:U994,Geral!R$3:R994,"Passe",Geral!A$3:A994,"Tigres",Geral!T$3:T994,A53)</f>
        <v>0</v>
      </c>
      <c r="N53" s="11">
        <f>COUNTIFS(Geral!R$3:R994,"Passe",Geral!A$3:A994,"Tigres",Geral!T$3:T994,A53,Geral!V$3:V994,"Sim")</f>
        <v>0</v>
      </c>
      <c r="O53" s="11">
        <f>COUNTIFS(Geral!R$3:R994,"Corrida",Geral!A$3:A994,"Tigres",Geral!T$3:T994,A53)</f>
        <v>0</v>
      </c>
      <c r="P53" s="11">
        <f>SUMIFS(Geral!U$3:U994,Geral!R$3:R994,"Corrida",Geral!A$3:A994,"Tigres",Geral!T$3:T994,A53)</f>
        <v>0</v>
      </c>
      <c r="Q53" s="11">
        <f>COUNTIFS(Geral!R$3:R994,"Corrida",Geral!A$3:A994,"Tigres",Geral!T$3:T994,A53,Geral!V$3:V994,"Sim")</f>
        <v>0</v>
      </c>
      <c r="R53" s="13">
        <f>COUNTIFS(Geral!R$8:R1044,"XP",Geral!A$8:A1044,"Tigres",Geral!AH$8:AH1044,A53)</f>
        <v>0</v>
      </c>
      <c r="S53" s="13">
        <f>COUNTIFS(Geral!R$8:R1044,"XP",Geral!A$8:A1044,"Tigres",Geral!AH$8:AH1044,A53,Geral!AG$8:AG1044,"Sim")</f>
        <v>0</v>
      </c>
      <c r="T53" s="13"/>
      <c r="U53" s="13"/>
      <c r="V53" s="14"/>
      <c r="W53" s="14"/>
      <c r="X53" s="15">
        <f>COUNTIFS(Geral!R$3:R994,"Punt",Geral!A$3:A994,"Tigres",Geral!T$3:T994,A53)</f>
        <v>0</v>
      </c>
      <c r="Y53" s="16">
        <f>SUMIFS(Geral!U$3:U994,Geral!R$3:R994,"Punt",Geral!A$3:A994,"Tigres",Geral!T$3:T994,A53)</f>
        <v>0</v>
      </c>
      <c r="Z53" s="17">
        <f>COUNTIFS(Geral!AJ$3:AJ994,"Sim",Geral!AK$3:AK994,A53)+COUNTIFS(Geral!AJ$3:AJ994,"Sim",Geral!AL$3:AL994,A53)</f>
        <v>0</v>
      </c>
      <c r="AA53" s="17">
        <f>COUNTIFS(Geral!AX$3:AX994,"Sim",Geral!AY$3:AY994,A53)+COUNTIFS(Geral!AX$3:AX994,"Sim",Geral!AZ$3:AZ994,A53)</f>
        <v>0</v>
      </c>
      <c r="AB53" s="17">
        <f>COUNTIFS(Geral!AM$3:AM994,"Sim",Geral!AN$3:AN994,A53)+COUNTIFS(Geral!AM$3:AM994,"Sim",Geral!AO$3:AO994,A53)</f>
        <v>0</v>
      </c>
      <c r="AC53" s="18">
        <f>COUNTIFS(Geral!AP$3:AP994,"Sim",Geral!AQ$3:AQ994,A53)</f>
        <v>0</v>
      </c>
      <c r="AD53" s="18">
        <f>COUNTIFS(Geral!AV$3:AV994,"Sim",Geral!AW$3:AW994,A53)</f>
        <v>0</v>
      </c>
      <c r="AE53" s="19">
        <f>COUNTIFS(Geral!AR$3:AR994,"Sim",Geral!AS$3:AS994,A53)</f>
        <v>0</v>
      </c>
      <c r="AF53" s="19">
        <f>COUNTIFS(Geral!AT$3:AT994,"Sim",Geral!AU$3:AU994,A53)</f>
        <v>0</v>
      </c>
      <c r="AG53" s="18">
        <f>COUNTIFS(Geral!BA$3:BA994,"Sim",Geral!BB$3:BB994,A53)</f>
        <v>0</v>
      </c>
      <c r="AH53">
        <f>COUNTIFS(Geral!BC$3:BC1045,"Sim",Geral!BD$3:BD1045,A53)</f>
        <v>0</v>
      </c>
    </row>
    <row r="54" spans="1:34" ht="15.75" customHeight="1" x14ac:dyDescent="0.2">
      <c r="A54" s="10">
        <v>52</v>
      </c>
      <c r="B54" s="11">
        <f>COUNTIFS(Geral!R$3:R994,"Passe",Geral!A$3:A994,"Tigres",Geral!S$3:S994,A54)-G54</f>
        <v>0</v>
      </c>
      <c r="C54" s="11">
        <f>COUNTIFS(Geral!R$3:R994,"Passe",Geral!A$3:A994,"Tigres",Geral!S$3:S994,A54,Geral!X$3:X994,"Sim")</f>
        <v>0</v>
      </c>
      <c r="D54" s="11">
        <f t="shared" si="0"/>
        <v>0</v>
      </c>
      <c r="E54" s="11">
        <f>SUMIFS(Geral!S$1:S994,Geral!O$1:O994,"Passe",Geral!A$1:A994,"Tigres",Geral!P$1:P994,A54)</f>
        <v>0</v>
      </c>
      <c r="F54" s="11">
        <f>COUNTIFS(Geral!R$3:R994,"Passe",Geral!A$3:A994,"Tigres",Geral!S$3:S994,A54,Geral!V$3:V994,"Sim")</f>
        <v>0</v>
      </c>
      <c r="G54" s="11">
        <f>COUNTIFS(Geral!R$3:R994,"Passe",Geral!A$3:A994,"Tigres",Geral!S$3:S994,A54,Geral!W$3:W994,"Sim")</f>
        <v>0</v>
      </c>
      <c r="H54" s="12">
        <f>COUNTIFS(Geral!R$3:R994,"Sack",Geral!A$3:A994,"Tigres",Geral!S$3:S994,A54)</f>
        <v>0</v>
      </c>
      <c r="I54" s="12">
        <f>COUNTIFS(Geral!A$3:A994,"Tigres",Geral!Z$3:Z994,A54,Geral!Y$3:Y994,"Sim")</f>
        <v>0</v>
      </c>
      <c r="J54" s="12">
        <f>COUNTIFS(Geral!R$3:R994,"Passe",Geral!A$3:A994,"Tigres",Geral!T$3:T994,A54)</f>
        <v>0</v>
      </c>
      <c r="K54" s="11">
        <f t="shared" si="1"/>
        <v>0</v>
      </c>
      <c r="L54" s="11">
        <f>COUNTIFS(Geral!R$3:R994,"Passe",Geral!A$3:A994,"Tigres",Geral!T$3:T994,A54,Geral!X$3:X994,"Sim")</f>
        <v>0</v>
      </c>
      <c r="M54" s="11">
        <f>SUMIFS(Geral!U$3:U994,Geral!R$3:R994,"Passe",Geral!A$3:A994,"Tigres",Geral!T$3:T994,A54)</f>
        <v>0</v>
      </c>
      <c r="N54" s="11">
        <f>COUNTIFS(Geral!R$3:R994,"Passe",Geral!A$3:A994,"Tigres",Geral!T$3:T994,A54,Geral!V$3:V994,"Sim")</f>
        <v>0</v>
      </c>
      <c r="O54" s="11">
        <f>COUNTIFS(Geral!R$3:R994,"Corrida",Geral!A$3:A994,"Tigres",Geral!T$3:T994,A54)</f>
        <v>0</v>
      </c>
      <c r="P54" s="11">
        <f>SUMIFS(Geral!U$3:U994,Geral!R$3:R994,"Corrida",Geral!A$3:A994,"Tigres",Geral!T$3:T994,A54)</f>
        <v>0</v>
      </c>
      <c r="Q54" s="11">
        <f>COUNTIFS(Geral!R$3:R994,"Corrida",Geral!A$3:A994,"Tigres",Geral!T$3:T994,A54,Geral!V$3:V994,"Sim")</f>
        <v>0</v>
      </c>
      <c r="R54" s="13">
        <f>COUNTIFS(Geral!R$8:R1045,"XP",Geral!A$8:A1045,"Tigres",Geral!AH$8:AH1045,A54)</f>
        <v>0</v>
      </c>
      <c r="S54" s="13">
        <f>COUNTIFS(Geral!R$8:R1045,"XP",Geral!A$8:A1045,"Tigres",Geral!AH$8:AH1045,A54,Geral!AG$8:AG1045,"Sim")</f>
        <v>0</v>
      </c>
      <c r="T54" s="13"/>
      <c r="U54" s="13"/>
      <c r="V54" s="14"/>
      <c r="W54" s="14"/>
      <c r="X54" s="15">
        <f>COUNTIFS(Geral!R$3:R994,"Punt",Geral!A$3:A994,"Tigres",Geral!T$3:T994,A54)</f>
        <v>0</v>
      </c>
      <c r="Y54" s="16">
        <f>SUMIFS(Geral!U$3:U994,Geral!R$3:R994,"Punt",Geral!A$3:A994,"Tigres",Geral!T$3:T994,A54)</f>
        <v>0</v>
      </c>
      <c r="Z54" s="17">
        <f>COUNTIFS(Geral!AJ$3:AJ994,"Sim",Geral!AK$3:AK994,A54)+COUNTIFS(Geral!AJ$3:AJ994,"Sim",Geral!AL$3:AL994,A54)</f>
        <v>0</v>
      </c>
      <c r="AA54" s="17">
        <f>COUNTIFS(Geral!AX$3:AX994,"Sim",Geral!AY$3:AY994,A54)+COUNTIFS(Geral!AX$3:AX994,"Sim",Geral!AZ$3:AZ994,A54)</f>
        <v>0</v>
      </c>
      <c r="AB54" s="17">
        <f>COUNTIFS(Geral!AM$3:AM994,"Sim",Geral!AN$3:AN994,A54)+COUNTIFS(Geral!AM$3:AM994,"Sim",Geral!AO$3:AO994,A54)</f>
        <v>0</v>
      </c>
      <c r="AC54" s="18">
        <f>COUNTIFS(Geral!AP$3:AP994,"Sim",Geral!AQ$3:AQ994,A54)</f>
        <v>0</v>
      </c>
      <c r="AD54" s="18">
        <f>COUNTIFS(Geral!AV$3:AV994,"Sim",Geral!AW$3:AW994,A54)</f>
        <v>0</v>
      </c>
      <c r="AE54" s="19">
        <f>COUNTIFS(Geral!AR$3:AR994,"Sim",Geral!AS$3:AS994,A54)</f>
        <v>0</v>
      </c>
      <c r="AF54" s="19">
        <f>COUNTIFS(Geral!AT$3:AT994,"Sim",Geral!AU$3:AU994,A54)</f>
        <v>0</v>
      </c>
      <c r="AG54" s="18">
        <f>COUNTIFS(Geral!BA$3:BA994,"Sim",Geral!BB$3:BB994,A54)</f>
        <v>0</v>
      </c>
      <c r="AH54">
        <f>COUNTIFS(Geral!BC$3:BC1046,"Sim",Geral!BD$3:BD1046,A54)</f>
        <v>0</v>
      </c>
    </row>
    <row r="55" spans="1:34" ht="15.75" customHeight="1" x14ac:dyDescent="0.2">
      <c r="A55" s="10">
        <v>53</v>
      </c>
      <c r="B55" s="11">
        <f>COUNTIFS(Geral!R$3:R994,"Passe",Geral!A$3:A994,"Tigres",Geral!S$3:S994,A55)-G55</f>
        <v>0</v>
      </c>
      <c r="C55" s="11">
        <f>COUNTIFS(Geral!R$3:R994,"Passe",Geral!A$3:A994,"Tigres",Geral!S$3:S994,A55,Geral!X$3:X994,"Sim")</f>
        <v>0</v>
      </c>
      <c r="D55" s="11">
        <f t="shared" si="0"/>
        <v>0</v>
      </c>
      <c r="E55" s="11">
        <f>SUMIFS(Geral!S$1:S994,Geral!O$1:O994,"Passe",Geral!A$1:A994,"Tigres",Geral!P$1:P994,A55)</f>
        <v>0</v>
      </c>
      <c r="F55" s="11">
        <f>COUNTIFS(Geral!R$3:R994,"Passe",Geral!A$3:A994,"Tigres",Geral!S$3:S994,A55,Geral!V$3:V994,"Sim")</f>
        <v>0</v>
      </c>
      <c r="G55" s="11">
        <f>COUNTIFS(Geral!R$3:R994,"Passe",Geral!A$3:A994,"Tigres",Geral!S$3:S994,A55,Geral!W$3:W994,"Sim")</f>
        <v>0</v>
      </c>
      <c r="H55" s="12">
        <f>COUNTIFS(Geral!R$3:R994,"Sack",Geral!A$3:A994,"Tigres",Geral!S$3:S994,A55)</f>
        <v>0</v>
      </c>
      <c r="I55" s="12">
        <f>COUNTIFS(Geral!A$3:A994,"Tigres",Geral!Z$3:Z994,A55,Geral!Y$3:Y994,"Sim")</f>
        <v>0</v>
      </c>
      <c r="J55" s="12">
        <f>COUNTIFS(Geral!R$3:R994,"Passe",Geral!A$3:A994,"Tigres",Geral!T$3:T994,A55)</f>
        <v>0</v>
      </c>
      <c r="K55" s="11">
        <f t="shared" si="1"/>
        <v>0</v>
      </c>
      <c r="L55" s="11">
        <f>COUNTIFS(Geral!R$3:R994,"Passe",Geral!A$3:A994,"Tigres",Geral!T$3:T994,A55,Geral!X$3:X994,"Sim")</f>
        <v>0</v>
      </c>
      <c r="M55" s="11">
        <f>SUMIFS(Geral!U$3:U994,Geral!R$3:R994,"Passe",Geral!A$3:A994,"Tigres",Geral!T$3:T994,A55)</f>
        <v>0</v>
      </c>
      <c r="N55" s="11">
        <f>COUNTIFS(Geral!R$3:R994,"Passe",Geral!A$3:A994,"Tigres",Geral!T$3:T994,A55,Geral!V$3:V994,"Sim")</f>
        <v>0</v>
      </c>
      <c r="O55" s="11">
        <f>COUNTIFS(Geral!R$3:R994,"Corrida",Geral!A$3:A994,"Tigres",Geral!T$3:T994,A55)</f>
        <v>0</v>
      </c>
      <c r="P55" s="11">
        <f>SUMIFS(Geral!U$3:U994,Geral!R$3:R994,"Corrida",Geral!A$3:A994,"Tigres",Geral!T$3:T994,A55)</f>
        <v>0</v>
      </c>
      <c r="Q55" s="11">
        <f>COUNTIFS(Geral!R$3:R994,"Corrida",Geral!A$3:A994,"Tigres",Geral!T$3:T994,A55,Geral!V$3:V994,"Sim")</f>
        <v>0</v>
      </c>
      <c r="R55" s="13">
        <f>COUNTIFS(Geral!R$8:R1046,"XP",Geral!A$8:A1046,"Tigres",Geral!AH$8:AH1046,A55)</f>
        <v>0</v>
      </c>
      <c r="S55" s="13">
        <f>COUNTIFS(Geral!R$8:R1046,"XP",Geral!A$8:A1046,"Tigres",Geral!AH$8:AH1046,A55,Geral!AG$8:AG1046,"Sim")</f>
        <v>0</v>
      </c>
      <c r="T55" s="13"/>
      <c r="U55" s="13"/>
      <c r="V55" s="14"/>
      <c r="W55" s="14"/>
      <c r="X55" s="15">
        <f>COUNTIFS(Geral!R$3:R994,"Punt",Geral!A$3:A994,"Tigres",Geral!T$3:T994,A55)</f>
        <v>0</v>
      </c>
      <c r="Y55" s="16">
        <f>SUMIFS(Geral!U$3:U994,Geral!R$3:R994,"Punt",Geral!A$3:A994,"Tigres",Geral!T$3:T994,A55)</f>
        <v>0</v>
      </c>
      <c r="Z55" s="17">
        <f>COUNTIFS(Geral!AJ$3:AJ994,"Sim",Geral!AK$3:AK994,A55)+COUNTIFS(Geral!AJ$3:AJ994,"Sim",Geral!AL$3:AL994,A55)</f>
        <v>0</v>
      </c>
      <c r="AA55" s="17">
        <f>COUNTIFS(Geral!AX$3:AX994,"Sim",Geral!AY$3:AY994,A55)+COUNTIFS(Geral!AX$3:AX994,"Sim",Geral!AZ$3:AZ994,A55)</f>
        <v>0</v>
      </c>
      <c r="AB55" s="17">
        <f>COUNTIFS(Geral!AM$3:AM994,"Sim",Geral!AN$3:AN994,A55)+COUNTIFS(Geral!AM$3:AM994,"Sim",Geral!AO$3:AO994,A55)</f>
        <v>0</v>
      </c>
      <c r="AC55" s="18">
        <f>COUNTIFS(Geral!AP$3:AP994,"Sim",Geral!AQ$3:AQ994,A55)</f>
        <v>0</v>
      </c>
      <c r="AD55" s="18">
        <f>COUNTIFS(Geral!AV$3:AV994,"Sim",Geral!AW$3:AW994,A55)</f>
        <v>0</v>
      </c>
      <c r="AE55" s="19">
        <f>COUNTIFS(Geral!AR$3:AR994,"Sim",Geral!AS$3:AS994,A55)</f>
        <v>0</v>
      </c>
      <c r="AF55" s="19">
        <f>COUNTIFS(Geral!AT$3:AT994,"Sim",Geral!AU$3:AU994,A55)</f>
        <v>0</v>
      </c>
      <c r="AG55" s="18">
        <f>COUNTIFS(Geral!BA$3:BA994,"Sim",Geral!BB$3:BB994,A55)</f>
        <v>0</v>
      </c>
      <c r="AH55">
        <f>COUNTIFS(Geral!BC$3:BC1047,"Sim",Geral!BD$3:BD1047,A55)</f>
        <v>0</v>
      </c>
    </row>
    <row r="56" spans="1:34" ht="15.75" customHeight="1" x14ac:dyDescent="0.2">
      <c r="A56" s="10">
        <v>54</v>
      </c>
      <c r="B56" s="11">
        <f>COUNTIFS(Geral!R$3:R994,"Passe",Geral!A$3:A994,"Tigres",Geral!S$3:S994,A56)-G56</f>
        <v>0</v>
      </c>
      <c r="C56" s="11">
        <f>COUNTIFS(Geral!R$3:R994,"Passe",Geral!A$3:A994,"Tigres",Geral!S$3:S994,A56,Geral!X$3:X994,"Sim")</f>
        <v>0</v>
      </c>
      <c r="D56" s="11">
        <f t="shared" si="0"/>
        <v>0</v>
      </c>
      <c r="E56" s="11">
        <f>SUMIFS(Geral!S$1:S994,Geral!O$1:O994,"Passe",Geral!A$1:A994,"Tigres",Geral!P$1:P994,A56)</f>
        <v>0</v>
      </c>
      <c r="F56" s="11">
        <f>COUNTIFS(Geral!R$3:R994,"Passe",Geral!A$3:A994,"Tigres",Geral!S$3:S994,A56,Geral!V$3:V994,"Sim")</f>
        <v>0</v>
      </c>
      <c r="G56" s="11">
        <f>COUNTIFS(Geral!R$3:R994,"Passe",Geral!A$3:A994,"Tigres",Geral!S$3:S994,A56,Geral!W$3:W994,"Sim")</f>
        <v>0</v>
      </c>
      <c r="H56" s="12">
        <f>COUNTIFS(Geral!R$3:R994,"Sack",Geral!A$3:A994,"Tigres",Geral!S$3:S994,A56)</f>
        <v>0</v>
      </c>
      <c r="I56" s="12">
        <f>COUNTIFS(Geral!A$3:A994,"Tigres",Geral!Z$3:Z994,A56,Geral!Y$3:Y994,"Sim")</f>
        <v>0</v>
      </c>
      <c r="J56" s="12">
        <f>COUNTIFS(Geral!R$3:R994,"Passe",Geral!A$3:A994,"Tigres",Geral!T$3:T994,A56)</f>
        <v>0</v>
      </c>
      <c r="K56" s="11">
        <f t="shared" si="1"/>
        <v>0</v>
      </c>
      <c r="L56" s="11">
        <f>COUNTIFS(Geral!R$3:R994,"Passe",Geral!A$3:A994,"Tigres",Geral!T$3:T994,A56,Geral!X$3:X994,"Sim")</f>
        <v>0</v>
      </c>
      <c r="M56" s="11">
        <f>SUMIFS(Geral!U$3:U994,Geral!R$3:R994,"Passe",Geral!A$3:A994,"Tigres",Geral!T$3:T994,A56)</f>
        <v>0</v>
      </c>
      <c r="N56" s="11">
        <f>COUNTIFS(Geral!R$3:R994,"Passe",Geral!A$3:A994,"Tigres",Geral!T$3:T994,A56,Geral!V$3:V994,"Sim")</f>
        <v>0</v>
      </c>
      <c r="O56" s="11">
        <f>COUNTIFS(Geral!R$3:R994,"Corrida",Geral!A$3:A994,"Tigres",Geral!T$3:T994,A56)</f>
        <v>0</v>
      </c>
      <c r="P56" s="11">
        <f>SUMIFS(Geral!U$3:U994,Geral!R$3:R994,"Corrida",Geral!A$3:A994,"Tigres",Geral!T$3:T994,A56)</f>
        <v>0</v>
      </c>
      <c r="Q56" s="11">
        <f>COUNTIFS(Geral!R$3:R994,"Corrida",Geral!A$3:A994,"Tigres",Geral!T$3:T994,A56,Geral!V$3:V994,"Sim")</f>
        <v>0</v>
      </c>
      <c r="R56" s="13">
        <f>COUNTIFS(Geral!R$8:R1047,"XP",Geral!A$8:A1047,"Tigres",Geral!AH$8:AH1047,A56)</f>
        <v>0</v>
      </c>
      <c r="S56" s="13">
        <f>COUNTIFS(Geral!R$8:R1047,"XP",Geral!A$8:A1047,"Tigres",Geral!AH$8:AH1047,A56,Geral!AG$8:AG1047,"Sim")</f>
        <v>0</v>
      </c>
      <c r="T56" s="13"/>
      <c r="U56" s="13"/>
      <c r="V56" s="14"/>
      <c r="W56" s="14"/>
      <c r="X56" s="15">
        <f>COUNTIFS(Geral!R$3:R994,"Punt",Geral!A$3:A994,"Tigres",Geral!T$3:T994,A56)</f>
        <v>0</v>
      </c>
      <c r="Y56" s="16">
        <f>SUMIFS(Geral!U$3:U994,Geral!R$3:R994,"Punt",Geral!A$3:A994,"Tigres",Geral!T$3:T994,A56)</f>
        <v>0</v>
      </c>
      <c r="Z56" s="17">
        <f>COUNTIFS(Geral!AJ$3:AJ994,"Sim",Geral!AK$3:AK994,A56)+COUNTIFS(Geral!AJ$3:AJ994,"Sim",Geral!AL$3:AL994,A56)</f>
        <v>0</v>
      </c>
      <c r="AA56" s="17">
        <f>COUNTIFS(Geral!AX$3:AX994,"Sim",Geral!AY$3:AY994,A56)+COUNTIFS(Geral!AX$3:AX994,"Sim",Geral!AZ$3:AZ994,A56)</f>
        <v>1</v>
      </c>
      <c r="AB56" s="17">
        <f>COUNTIFS(Geral!AM$3:AM994,"Sim",Geral!AN$3:AN994,A56)+COUNTIFS(Geral!AM$3:AM994,"Sim",Geral!AO$3:AO994,A56)</f>
        <v>0</v>
      </c>
      <c r="AC56" s="18">
        <f>COUNTIFS(Geral!AP$3:AP994,"Sim",Geral!AQ$3:AQ994,A56)</f>
        <v>0</v>
      </c>
      <c r="AD56" s="18">
        <f>COUNTIFS(Geral!AV$3:AV994,"Sim",Geral!AW$3:AW994,A56)</f>
        <v>0</v>
      </c>
      <c r="AE56" s="19">
        <f>COUNTIFS(Geral!AR$3:AR994,"Sim",Geral!AS$3:AS994,A56)</f>
        <v>0</v>
      </c>
      <c r="AF56" s="19">
        <f>COUNTIFS(Geral!AT$3:AT994,"Sim",Geral!AU$3:AU994,A56)</f>
        <v>0</v>
      </c>
      <c r="AG56" s="18">
        <f>COUNTIFS(Geral!BA$3:BA994,"Sim",Geral!BB$3:BB994,A56)</f>
        <v>0</v>
      </c>
      <c r="AH56">
        <f>COUNTIFS(Geral!BC$3:BC1048,"Sim",Geral!BD$3:BD1048,A56)</f>
        <v>0</v>
      </c>
    </row>
    <row r="57" spans="1:34" ht="15.75" customHeight="1" x14ac:dyDescent="0.2">
      <c r="A57" s="10">
        <v>55</v>
      </c>
      <c r="B57" s="11">
        <f>COUNTIFS(Geral!R$3:R994,"Passe",Geral!A$3:A994,"Tigres",Geral!S$3:S994,A57)-G57</f>
        <v>0</v>
      </c>
      <c r="C57" s="11">
        <f>COUNTIFS(Geral!R$3:R994,"Passe",Geral!A$3:A994,"Tigres",Geral!S$3:S994,A57,Geral!X$3:X994,"Sim")</f>
        <v>0</v>
      </c>
      <c r="D57" s="11">
        <f t="shared" si="0"/>
        <v>0</v>
      </c>
      <c r="E57" s="11">
        <f>SUMIFS(Geral!S$1:S994,Geral!O$1:O994,"Passe",Geral!A$1:A994,"Tigres",Geral!P$1:P994,A57)</f>
        <v>0</v>
      </c>
      <c r="F57" s="11">
        <f>COUNTIFS(Geral!R$3:R994,"Passe",Geral!A$3:A994,"Tigres",Geral!S$3:S994,A57,Geral!V$3:V994,"Sim")</f>
        <v>0</v>
      </c>
      <c r="G57" s="11">
        <f>COUNTIFS(Geral!R$3:R994,"Passe",Geral!A$3:A994,"Tigres",Geral!S$3:S994,A57,Geral!W$3:W994,"Sim")</f>
        <v>0</v>
      </c>
      <c r="H57" s="12">
        <f>COUNTIFS(Geral!R$3:R994,"Sack",Geral!A$3:A994,"Tigres",Geral!S$3:S994,A57)</f>
        <v>0</v>
      </c>
      <c r="I57" s="12">
        <f>COUNTIFS(Geral!A$3:A994,"Tigres",Geral!Z$3:Z994,A57,Geral!Y$3:Y994,"Sim")</f>
        <v>0</v>
      </c>
      <c r="J57" s="12">
        <f>COUNTIFS(Geral!R$3:R994,"Passe",Geral!A$3:A994,"Tigres",Geral!T$3:T994,A57)</f>
        <v>0</v>
      </c>
      <c r="K57" s="11">
        <f t="shared" si="1"/>
        <v>0</v>
      </c>
      <c r="L57" s="11">
        <f>COUNTIFS(Geral!R$3:R994,"Passe",Geral!A$3:A994,"Tigres",Geral!T$3:T994,A57,Geral!X$3:X994,"Sim")</f>
        <v>0</v>
      </c>
      <c r="M57" s="11">
        <f>SUMIFS(Geral!U$3:U994,Geral!R$3:R994,"Passe",Geral!A$3:A994,"Tigres",Geral!T$3:T994,A57)</f>
        <v>0</v>
      </c>
      <c r="N57" s="11">
        <f>COUNTIFS(Geral!R$3:R994,"Passe",Geral!A$3:A994,"Tigres",Geral!T$3:T994,A57,Geral!V$3:V994,"Sim")</f>
        <v>0</v>
      </c>
      <c r="O57" s="11">
        <f>COUNTIFS(Geral!R$3:R994,"Corrida",Geral!A$3:A994,"Tigres",Geral!T$3:T994,A57)</f>
        <v>0</v>
      </c>
      <c r="P57" s="11">
        <f>SUMIFS(Geral!U$3:U994,Geral!R$3:R994,"Corrida",Geral!A$3:A994,"Tigres",Geral!T$3:T994,A57)</f>
        <v>0</v>
      </c>
      <c r="Q57" s="11">
        <f>COUNTIFS(Geral!R$3:R994,"Corrida",Geral!A$3:A994,"Tigres",Geral!T$3:T994,A57,Geral!V$3:V994,"Sim")</f>
        <v>0</v>
      </c>
      <c r="R57" s="13">
        <f>COUNTIFS(Geral!R$8:R1048,"XP",Geral!A$8:A1048,"Tigres",Geral!AH$8:AH1048,A57)</f>
        <v>0</v>
      </c>
      <c r="S57" s="13">
        <f>COUNTIFS(Geral!R$8:R1048,"XP",Geral!A$8:A1048,"Tigres",Geral!AH$8:AH1048,A57,Geral!AG$8:AG1048,"Sim")</f>
        <v>0</v>
      </c>
      <c r="T57" s="13"/>
      <c r="U57" s="13"/>
      <c r="V57" s="14"/>
      <c r="W57" s="14"/>
      <c r="X57" s="15">
        <f>COUNTIFS(Geral!R$3:R994,"Punt",Geral!A$3:A994,"Tigres",Geral!T$3:T994,A57)</f>
        <v>0</v>
      </c>
      <c r="Y57" s="16">
        <f>SUMIFS(Geral!U$3:U994,Geral!R$3:R994,"Punt",Geral!A$3:A994,"Tigres",Geral!T$3:T994,A57)</f>
        <v>0</v>
      </c>
      <c r="Z57" s="17">
        <f>COUNTIFS(Geral!AJ$3:AJ994,"Sim",Geral!AK$3:AK994,A57)+COUNTIFS(Geral!AJ$3:AJ994,"Sim",Geral!AL$3:AL994,A57)</f>
        <v>0</v>
      </c>
      <c r="AA57" s="17">
        <f>COUNTIFS(Geral!AX$3:AX994,"Sim",Geral!AY$3:AY994,A57)+COUNTIFS(Geral!AX$3:AX994,"Sim",Geral!AZ$3:AZ994,A57)</f>
        <v>0</v>
      </c>
      <c r="AB57" s="17">
        <f>COUNTIFS(Geral!AM$3:AM994,"Sim",Geral!AN$3:AN994,A57)+COUNTIFS(Geral!AM$3:AM994,"Sim",Geral!AO$3:AO994,A57)</f>
        <v>0</v>
      </c>
      <c r="AC57" s="18">
        <f>COUNTIFS(Geral!AP$3:AP994,"Sim",Geral!AQ$3:AQ994,A57)</f>
        <v>0</v>
      </c>
      <c r="AD57" s="18">
        <f>COUNTIFS(Geral!AV$3:AV994,"Sim",Geral!AW$3:AW994,A57)</f>
        <v>0</v>
      </c>
      <c r="AE57" s="19">
        <f>COUNTIFS(Geral!AR$3:AR994,"Sim",Geral!AS$3:AS994,A57)</f>
        <v>0</v>
      </c>
      <c r="AF57" s="19">
        <f>COUNTIFS(Geral!AT$3:AT994,"Sim",Geral!AU$3:AU994,A57)</f>
        <v>0</v>
      </c>
      <c r="AG57" s="18">
        <f>COUNTIFS(Geral!BA$3:BA994,"Sim",Geral!BB$3:BB994,A57)</f>
        <v>0</v>
      </c>
      <c r="AH57">
        <f>COUNTIFS(Geral!BC$3:BC1049,"Sim",Geral!BD$3:BD1049,A57)</f>
        <v>0</v>
      </c>
    </row>
    <row r="58" spans="1:34" ht="15.75" customHeight="1" x14ac:dyDescent="0.2">
      <c r="A58" s="10">
        <v>56</v>
      </c>
      <c r="B58" s="11">
        <f>COUNTIFS(Geral!R$3:R994,"Passe",Geral!A$3:A994,"Tigres",Geral!S$3:S994,A58)-G58</f>
        <v>0</v>
      </c>
      <c r="C58" s="11">
        <f>COUNTIFS(Geral!R$3:R994,"Passe",Geral!A$3:A994,"Tigres",Geral!S$3:S994,A58,Geral!X$3:X994,"Sim")</f>
        <v>0</v>
      </c>
      <c r="D58" s="11">
        <f t="shared" si="0"/>
        <v>0</v>
      </c>
      <c r="E58" s="11">
        <f>SUMIFS(Geral!S$1:S994,Geral!O$1:O994,"Passe",Geral!A$1:A994,"Tigres",Geral!P$1:P994,A58)</f>
        <v>0</v>
      </c>
      <c r="F58" s="11">
        <f>COUNTIFS(Geral!R$3:R994,"Passe",Geral!A$3:A994,"Tigres",Geral!S$3:S994,A58,Geral!V$3:V994,"Sim")</f>
        <v>0</v>
      </c>
      <c r="G58" s="11">
        <f>COUNTIFS(Geral!R$3:R994,"Passe",Geral!A$3:A994,"Tigres",Geral!S$3:S994,A58,Geral!W$3:W994,"Sim")</f>
        <v>0</v>
      </c>
      <c r="H58" s="12">
        <f>COUNTIFS(Geral!R$3:R994,"Sack",Geral!A$3:A994,"Tigres",Geral!S$3:S994,A58)</f>
        <v>0</v>
      </c>
      <c r="I58" s="12">
        <f>COUNTIFS(Geral!A$3:A994,"Tigres",Geral!Z$3:Z994,A58,Geral!Y$3:Y994,"Sim")</f>
        <v>0</v>
      </c>
      <c r="J58" s="12">
        <f>COUNTIFS(Geral!R$3:R994,"Passe",Geral!A$3:A994,"Tigres",Geral!T$3:T994,A58)</f>
        <v>0</v>
      </c>
      <c r="K58" s="11">
        <f t="shared" si="1"/>
        <v>0</v>
      </c>
      <c r="L58" s="11">
        <f>COUNTIFS(Geral!R$3:R994,"Passe",Geral!A$3:A994,"Tigres",Geral!T$3:T994,A58,Geral!X$3:X994,"Sim")</f>
        <v>0</v>
      </c>
      <c r="M58" s="11">
        <f>SUMIFS(Geral!U$3:U994,Geral!R$3:R994,"Passe",Geral!A$3:A994,"Tigres",Geral!T$3:T994,A58)</f>
        <v>0</v>
      </c>
      <c r="N58" s="11">
        <f>COUNTIFS(Geral!R$3:R994,"Passe",Geral!A$3:A994,"Tigres",Geral!T$3:T994,A58,Geral!V$3:V994,"Sim")</f>
        <v>0</v>
      </c>
      <c r="O58" s="11">
        <f>COUNTIFS(Geral!R$3:R994,"Corrida",Geral!A$3:A994,"Tigres",Geral!T$3:T994,A58)</f>
        <v>0</v>
      </c>
      <c r="P58" s="11">
        <f>SUMIFS(Geral!U$3:U994,Geral!R$3:R994,"Corrida",Geral!A$3:A994,"Tigres",Geral!T$3:T994,A58)</f>
        <v>0</v>
      </c>
      <c r="Q58" s="11">
        <f>COUNTIFS(Geral!R$3:R994,"Corrida",Geral!A$3:A994,"Tigres",Geral!T$3:T994,A58,Geral!V$3:V994,"Sim")</f>
        <v>0</v>
      </c>
      <c r="R58" s="13">
        <f>COUNTIFS(Geral!R$8:R1049,"XP",Geral!A$8:A1049,"Tigres",Geral!AH$8:AH1049,A58)</f>
        <v>0</v>
      </c>
      <c r="S58" s="13">
        <f>COUNTIFS(Geral!R$8:R1049,"XP",Geral!A$8:A1049,"Tigres",Geral!AH$8:AH1049,A58,Geral!AG$8:AG1049,"Sim")</f>
        <v>0</v>
      </c>
      <c r="T58" s="13"/>
      <c r="U58" s="13"/>
      <c r="V58" s="14"/>
      <c r="W58" s="14"/>
      <c r="X58" s="15">
        <f>COUNTIFS(Geral!R$3:R994,"Punt",Geral!A$3:A994,"Tigres",Geral!T$3:T994,A58)</f>
        <v>0</v>
      </c>
      <c r="Y58" s="16">
        <f>SUMIFS(Geral!U$3:U994,Geral!R$3:R994,"Punt",Geral!A$3:A994,"Tigres",Geral!T$3:T994,A58)</f>
        <v>0</v>
      </c>
      <c r="Z58" s="17">
        <f>COUNTIFS(Geral!AJ$3:AJ994,"Sim",Geral!AK$3:AK994,A58)+COUNTIFS(Geral!AJ$3:AJ994,"Sim",Geral!AL$3:AL994,A58)</f>
        <v>0</v>
      </c>
      <c r="AA58" s="17">
        <f>COUNTIFS(Geral!AX$3:AX994,"Sim",Geral!AY$3:AY994,A58)+COUNTIFS(Geral!AX$3:AX994,"Sim",Geral!AZ$3:AZ994,A58)</f>
        <v>0</v>
      </c>
      <c r="AB58" s="17">
        <f>COUNTIFS(Geral!AM$3:AM994,"Sim",Geral!AN$3:AN994,A58)+COUNTIFS(Geral!AM$3:AM994,"Sim",Geral!AO$3:AO994,A58)</f>
        <v>0</v>
      </c>
      <c r="AC58" s="18">
        <f>COUNTIFS(Geral!AP$3:AP994,"Sim",Geral!AQ$3:AQ994,A58)</f>
        <v>0</v>
      </c>
      <c r="AD58" s="18">
        <f>COUNTIFS(Geral!AV$3:AV994,"Sim",Geral!AW$3:AW994,A58)</f>
        <v>0</v>
      </c>
      <c r="AE58" s="19">
        <f>COUNTIFS(Geral!AR$3:AR994,"Sim",Geral!AS$3:AS994,A58)</f>
        <v>0</v>
      </c>
      <c r="AF58" s="19">
        <f>COUNTIFS(Geral!AT$3:AT994,"Sim",Geral!AU$3:AU994,A58)</f>
        <v>0</v>
      </c>
      <c r="AG58" s="18">
        <f>COUNTIFS(Geral!BA$3:BA994,"Sim",Geral!BB$3:BB994,A58)</f>
        <v>0</v>
      </c>
      <c r="AH58">
        <f>COUNTIFS(Geral!BC$3:BC1050,"Sim",Geral!BD$3:BD1050,A58)</f>
        <v>0</v>
      </c>
    </row>
    <row r="59" spans="1:34" ht="15.75" customHeight="1" x14ac:dyDescent="0.2">
      <c r="A59" s="10">
        <v>57</v>
      </c>
      <c r="B59" s="11">
        <f>COUNTIFS(Geral!R$3:R994,"Passe",Geral!A$3:A994,"Tigres",Geral!S$3:S994,A59)-G59</f>
        <v>0</v>
      </c>
      <c r="C59" s="11">
        <f>COUNTIFS(Geral!R$3:R994,"Passe",Geral!A$3:A994,"Tigres",Geral!S$3:S994,A59,Geral!X$3:X994,"Sim")</f>
        <v>0</v>
      </c>
      <c r="D59" s="11">
        <f t="shared" si="0"/>
        <v>0</v>
      </c>
      <c r="E59" s="11">
        <f>SUMIFS(Geral!S$1:S994,Geral!O$1:O994,"Passe",Geral!A$1:A994,"Tigres",Geral!P$1:P994,A59)</f>
        <v>0</v>
      </c>
      <c r="F59" s="11">
        <f>COUNTIFS(Geral!R$3:R994,"Passe",Geral!A$3:A994,"Tigres",Geral!S$3:S994,A59,Geral!V$3:V994,"Sim")</f>
        <v>0</v>
      </c>
      <c r="G59" s="11">
        <f>COUNTIFS(Geral!R$3:R994,"Passe",Geral!A$3:A994,"Tigres",Geral!S$3:S994,A59,Geral!W$3:W994,"Sim")</f>
        <v>0</v>
      </c>
      <c r="H59" s="12">
        <f>COUNTIFS(Geral!R$3:R994,"Sack",Geral!A$3:A994,"Tigres",Geral!S$3:S994,A59)</f>
        <v>0</v>
      </c>
      <c r="I59" s="12">
        <f>COUNTIFS(Geral!A$3:A994,"Tigres",Geral!Z$3:Z994,A59,Geral!Y$3:Y994,"Sim")</f>
        <v>0</v>
      </c>
      <c r="J59" s="12">
        <f>COUNTIFS(Geral!R$3:R994,"Passe",Geral!A$3:A994,"Tigres",Geral!T$3:T994,A59)</f>
        <v>0</v>
      </c>
      <c r="K59" s="11">
        <f t="shared" si="1"/>
        <v>0</v>
      </c>
      <c r="L59" s="11">
        <f>COUNTIFS(Geral!R$3:R994,"Passe",Geral!A$3:A994,"Tigres",Geral!T$3:T994,A59,Geral!X$3:X994,"Sim")</f>
        <v>0</v>
      </c>
      <c r="M59" s="11">
        <f>SUMIFS(Geral!U$3:U994,Geral!R$3:R994,"Passe",Geral!A$3:A994,"Tigres",Geral!T$3:T994,A59)</f>
        <v>0</v>
      </c>
      <c r="N59" s="11">
        <f>COUNTIFS(Geral!R$3:R994,"Passe",Geral!A$3:A994,"Tigres",Geral!T$3:T994,A59,Geral!V$3:V994,"Sim")</f>
        <v>0</v>
      </c>
      <c r="O59" s="11">
        <f>COUNTIFS(Geral!R$3:R994,"Corrida",Geral!A$3:A994,"Tigres",Geral!T$3:T994,A59)</f>
        <v>0</v>
      </c>
      <c r="P59" s="11">
        <f>SUMIFS(Geral!U$3:U994,Geral!R$3:R994,"Corrida",Geral!A$3:A994,"Tigres",Geral!T$3:T994,A59)</f>
        <v>0</v>
      </c>
      <c r="Q59" s="11">
        <f>COUNTIFS(Geral!R$3:R994,"Corrida",Geral!A$3:A994,"Tigres",Geral!T$3:T994,A59,Geral!V$3:V994,"Sim")</f>
        <v>0</v>
      </c>
      <c r="R59" s="13">
        <f>COUNTIFS(Geral!R$8:R1050,"XP",Geral!A$8:A1050,"Tigres",Geral!AH$8:AH1050,A59)</f>
        <v>0</v>
      </c>
      <c r="S59" s="13">
        <f>COUNTIFS(Geral!R$8:R1050,"XP",Geral!A$8:A1050,"Tigres",Geral!AH$8:AH1050,A59,Geral!AG$8:AG1050,"Sim")</f>
        <v>0</v>
      </c>
      <c r="T59" s="13"/>
      <c r="U59" s="13"/>
      <c r="V59" s="14"/>
      <c r="W59" s="14"/>
      <c r="X59" s="15">
        <f>COUNTIFS(Geral!R$3:R994,"Punt",Geral!A$3:A994,"Tigres",Geral!T$3:T994,A59)</f>
        <v>0</v>
      </c>
      <c r="Y59" s="16">
        <f>SUMIFS(Geral!U$3:U994,Geral!R$3:R994,"Punt",Geral!A$3:A994,"Tigres",Geral!T$3:T994,A59)</f>
        <v>0</v>
      </c>
      <c r="Z59" s="17">
        <f>COUNTIFS(Geral!AJ$3:AJ994,"Sim",Geral!AK$3:AK994,A59)+COUNTIFS(Geral!AJ$3:AJ994,"Sim",Geral!AL$3:AL994,A59)</f>
        <v>0</v>
      </c>
      <c r="AA59" s="17">
        <f>COUNTIFS(Geral!AX$3:AX994,"Sim",Geral!AY$3:AY994,A59)+COUNTIFS(Geral!AX$3:AX994,"Sim",Geral!AZ$3:AZ994,A59)</f>
        <v>0</v>
      </c>
      <c r="AB59" s="17">
        <f>COUNTIFS(Geral!AM$3:AM994,"Sim",Geral!AN$3:AN994,A59)+COUNTIFS(Geral!AM$3:AM994,"Sim",Geral!AO$3:AO994,A59)</f>
        <v>0</v>
      </c>
      <c r="AC59" s="18">
        <f>COUNTIFS(Geral!AP$3:AP994,"Sim",Geral!AQ$3:AQ994,A59)</f>
        <v>0</v>
      </c>
      <c r="AD59" s="18">
        <f>COUNTIFS(Geral!AV$3:AV994,"Sim",Geral!AW$3:AW994,A59)</f>
        <v>0</v>
      </c>
      <c r="AE59" s="19">
        <f>COUNTIFS(Geral!AR$3:AR994,"Sim",Geral!AS$3:AS994,A59)</f>
        <v>0</v>
      </c>
      <c r="AF59" s="19">
        <f>COUNTIFS(Geral!AT$3:AT994,"Sim",Geral!AU$3:AU994,A59)</f>
        <v>0</v>
      </c>
      <c r="AG59" s="18">
        <f>COUNTIFS(Geral!BA$3:BA994,"Sim",Geral!BB$3:BB994,A59)</f>
        <v>0</v>
      </c>
      <c r="AH59">
        <f>COUNTIFS(Geral!BC$3:BC1051,"Sim",Geral!BD$3:BD1051,A59)</f>
        <v>0</v>
      </c>
    </row>
    <row r="60" spans="1:34" ht="15.75" customHeight="1" x14ac:dyDescent="0.2">
      <c r="A60" s="10">
        <v>58</v>
      </c>
      <c r="B60" s="11">
        <f>COUNTIFS(Geral!R$3:R994,"Passe",Geral!A$3:A994,"Tigres",Geral!S$3:S994,A60)-G60</f>
        <v>0</v>
      </c>
      <c r="C60" s="11">
        <f>COUNTIFS(Geral!R$3:R994,"Passe",Geral!A$3:A994,"Tigres",Geral!S$3:S994,A60,Geral!X$3:X994,"Sim")</f>
        <v>0</v>
      </c>
      <c r="D60" s="11">
        <f t="shared" si="0"/>
        <v>0</v>
      </c>
      <c r="E60" s="11">
        <f>SUMIFS(Geral!S$1:S994,Geral!O$1:O994,"Passe",Geral!A$1:A994,"Tigres",Geral!P$1:P994,A60)</f>
        <v>0</v>
      </c>
      <c r="F60" s="11">
        <f>COUNTIFS(Geral!R$3:R994,"Passe",Geral!A$3:A994,"Tigres",Geral!S$3:S994,A60,Geral!V$3:V994,"Sim")</f>
        <v>0</v>
      </c>
      <c r="G60" s="11">
        <f>COUNTIFS(Geral!R$3:R994,"Passe",Geral!A$3:A994,"Tigres",Geral!S$3:S994,A60,Geral!W$3:W994,"Sim")</f>
        <v>0</v>
      </c>
      <c r="H60" s="12">
        <f>COUNTIFS(Geral!R$3:R994,"Sack",Geral!A$3:A994,"Tigres",Geral!S$3:S994,A60)</f>
        <v>0</v>
      </c>
      <c r="I60" s="12">
        <f>COUNTIFS(Geral!A$3:A994,"Tigres",Geral!Z$3:Z994,A60,Geral!Y$3:Y994,"Sim")</f>
        <v>0</v>
      </c>
      <c r="J60" s="12">
        <f>COUNTIFS(Geral!R$3:R994,"Passe",Geral!A$3:A994,"Tigres",Geral!T$3:T994,A60)</f>
        <v>0</v>
      </c>
      <c r="K60" s="11">
        <f t="shared" si="1"/>
        <v>0</v>
      </c>
      <c r="L60" s="11">
        <f>COUNTIFS(Geral!R$3:R994,"Passe",Geral!A$3:A994,"Tigres",Geral!T$3:T994,A60,Geral!X$3:X994,"Sim")</f>
        <v>0</v>
      </c>
      <c r="M60" s="11">
        <f>SUMIFS(Geral!U$3:U994,Geral!R$3:R994,"Passe",Geral!A$3:A994,"Tigres",Geral!T$3:T994,A60)</f>
        <v>0</v>
      </c>
      <c r="N60" s="11">
        <f>COUNTIFS(Geral!R$3:R994,"Passe",Geral!A$3:A994,"Tigres",Geral!T$3:T994,A60,Geral!V$3:V994,"Sim")</f>
        <v>0</v>
      </c>
      <c r="O60" s="11">
        <f>COUNTIFS(Geral!R$3:R994,"Corrida",Geral!A$3:A994,"Tigres",Geral!T$3:T994,A60)</f>
        <v>0</v>
      </c>
      <c r="P60" s="11">
        <f>SUMIFS(Geral!U$3:U994,Geral!R$3:R994,"Corrida",Geral!A$3:A994,"Tigres",Geral!T$3:T994,A60)</f>
        <v>0</v>
      </c>
      <c r="Q60" s="11">
        <f>COUNTIFS(Geral!R$3:R994,"Corrida",Geral!A$3:A994,"Tigres",Geral!T$3:T994,A60,Geral!V$3:V994,"Sim")</f>
        <v>0</v>
      </c>
      <c r="R60" s="13">
        <f>COUNTIFS(Geral!R$8:R1051,"XP",Geral!A$8:A1051,"Tigres",Geral!AH$8:AH1051,A60)</f>
        <v>0</v>
      </c>
      <c r="S60" s="13">
        <f>COUNTIFS(Geral!R$8:R1051,"XP",Geral!A$8:A1051,"Tigres",Geral!AH$8:AH1051,A60,Geral!AG$8:AG1051,"Sim")</f>
        <v>0</v>
      </c>
      <c r="T60" s="13"/>
      <c r="U60" s="13"/>
      <c r="V60" s="14"/>
      <c r="W60" s="14"/>
      <c r="X60" s="15">
        <f>COUNTIFS(Geral!R$3:R994,"Punt",Geral!A$3:A994,"Tigres",Geral!T$3:T994,A60)</f>
        <v>0</v>
      </c>
      <c r="Y60" s="16">
        <f>SUMIFS(Geral!U$3:U994,Geral!R$3:R994,"Punt",Geral!A$3:A994,"Tigres",Geral!T$3:T994,A60)</f>
        <v>0</v>
      </c>
      <c r="Z60" s="17">
        <f>COUNTIFS(Geral!AJ$3:AJ994,"Sim",Geral!AK$3:AK994,A60)+COUNTIFS(Geral!AJ$3:AJ994,"Sim",Geral!AL$3:AL994,A60)</f>
        <v>0</v>
      </c>
      <c r="AA60" s="17">
        <f>COUNTIFS(Geral!AX$3:AX994,"Sim",Geral!AY$3:AY994,A60)+COUNTIFS(Geral!AX$3:AX994,"Sim",Geral!AZ$3:AZ994,A60)</f>
        <v>0</v>
      </c>
      <c r="AB60" s="17">
        <f>COUNTIFS(Geral!AM$3:AM994,"Sim",Geral!AN$3:AN994,A60)+COUNTIFS(Geral!AM$3:AM994,"Sim",Geral!AO$3:AO994,A60)</f>
        <v>0</v>
      </c>
      <c r="AC60" s="18">
        <f>COUNTIFS(Geral!AP$3:AP994,"Sim",Geral!AQ$3:AQ994,A60)</f>
        <v>0</v>
      </c>
      <c r="AD60" s="18">
        <f>COUNTIFS(Geral!AV$3:AV994,"Sim",Geral!AW$3:AW994,A60)</f>
        <v>0</v>
      </c>
      <c r="AE60" s="19">
        <f>COUNTIFS(Geral!AR$3:AR994,"Sim",Geral!AS$3:AS994,A60)</f>
        <v>0</v>
      </c>
      <c r="AF60" s="19">
        <f>COUNTIFS(Geral!AT$3:AT994,"Sim",Geral!AU$3:AU994,A60)</f>
        <v>0</v>
      </c>
      <c r="AG60" s="18">
        <f>COUNTIFS(Geral!BA$3:BA994,"Sim",Geral!BB$3:BB994,A60)</f>
        <v>0</v>
      </c>
      <c r="AH60">
        <f>COUNTIFS(Geral!BC$3:BC1052,"Sim",Geral!BD$3:BD1052,A60)</f>
        <v>0</v>
      </c>
    </row>
    <row r="61" spans="1:34" ht="15.75" customHeight="1" x14ac:dyDescent="0.2">
      <c r="A61" s="10">
        <v>59</v>
      </c>
      <c r="B61" s="11">
        <f>COUNTIFS(Geral!R$3:R994,"Passe",Geral!A$3:A994,"Tigres",Geral!S$3:S994,A61)-G61</f>
        <v>0</v>
      </c>
      <c r="C61" s="11">
        <f>COUNTIFS(Geral!R$3:R994,"Passe",Geral!A$3:A994,"Tigres",Geral!S$3:S994,A61,Geral!X$3:X994,"Sim")</f>
        <v>0</v>
      </c>
      <c r="D61" s="11">
        <f t="shared" si="0"/>
        <v>0</v>
      </c>
      <c r="E61" s="11">
        <f>SUMIFS(Geral!S$1:S994,Geral!O$1:O994,"Passe",Geral!A$1:A994,"Tigres",Geral!P$1:P994,A61)</f>
        <v>0</v>
      </c>
      <c r="F61" s="11">
        <f>COUNTIFS(Geral!R$3:R994,"Passe",Geral!A$3:A994,"Tigres",Geral!S$3:S994,A61,Geral!V$3:V994,"Sim")</f>
        <v>0</v>
      </c>
      <c r="G61" s="11">
        <f>COUNTIFS(Geral!R$3:R994,"Passe",Geral!A$3:A994,"Tigres",Geral!S$3:S994,A61,Geral!W$3:W994,"Sim")</f>
        <v>0</v>
      </c>
      <c r="H61" s="12">
        <f>COUNTIFS(Geral!R$3:R994,"Sack",Geral!A$3:A994,"Tigres",Geral!S$3:S994,A61)</f>
        <v>0</v>
      </c>
      <c r="I61" s="12">
        <f>COUNTIFS(Geral!A$3:A994,"Tigres",Geral!Z$3:Z994,A61,Geral!Y$3:Y994,"Sim")</f>
        <v>0</v>
      </c>
      <c r="J61" s="12">
        <f>COUNTIFS(Geral!R$3:R994,"Passe",Geral!A$3:A994,"Tigres",Geral!T$3:T994,A61)</f>
        <v>0</v>
      </c>
      <c r="K61" s="11">
        <f t="shared" si="1"/>
        <v>0</v>
      </c>
      <c r="L61" s="11">
        <f>COUNTIFS(Geral!R$3:R994,"Passe",Geral!A$3:A994,"Tigres",Geral!T$3:T994,A61,Geral!X$3:X994,"Sim")</f>
        <v>0</v>
      </c>
      <c r="M61" s="11">
        <f>SUMIFS(Geral!U$3:U994,Geral!R$3:R994,"Passe",Geral!A$3:A994,"Tigres",Geral!T$3:T994,A61)</f>
        <v>0</v>
      </c>
      <c r="N61" s="11">
        <f>COUNTIFS(Geral!R$3:R994,"Passe",Geral!A$3:A994,"Tigres",Geral!T$3:T994,A61,Geral!V$3:V994,"Sim")</f>
        <v>0</v>
      </c>
      <c r="O61" s="11">
        <f>COUNTIFS(Geral!R$3:R994,"Corrida",Geral!A$3:A994,"Tigres",Geral!T$3:T994,A61)</f>
        <v>0</v>
      </c>
      <c r="P61" s="11">
        <f>SUMIFS(Geral!U$3:U994,Geral!R$3:R994,"Corrida",Geral!A$3:A994,"Tigres",Geral!T$3:T994,A61)</f>
        <v>0</v>
      </c>
      <c r="Q61" s="11">
        <f>COUNTIFS(Geral!R$3:R994,"Corrida",Geral!A$3:A994,"Tigres",Geral!T$3:T994,A61,Geral!V$3:V994,"Sim")</f>
        <v>0</v>
      </c>
      <c r="R61" s="13">
        <f>COUNTIFS(Geral!R$8:R1052,"XP",Geral!A$8:A1052,"Tigres",Geral!AH$8:AH1052,A61)</f>
        <v>0</v>
      </c>
      <c r="S61" s="13">
        <f>COUNTIFS(Geral!R$8:R1052,"XP",Geral!A$8:A1052,"Tigres",Geral!AH$8:AH1052,A61,Geral!AG$8:AG1052,"Sim")</f>
        <v>0</v>
      </c>
      <c r="T61" s="13"/>
      <c r="U61" s="13"/>
      <c r="V61" s="14"/>
      <c r="W61" s="14"/>
      <c r="X61" s="15">
        <f>COUNTIFS(Geral!R$3:R994,"Punt",Geral!A$3:A994,"Tigres",Geral!T$3:T994,A61)</f>
        <v>0</v>
      </c>
      <c r="Y61" s="16">
        <f>SUMIFS(Geral!U$3:U994,Geral!R$3:R994,"Punt",Geral!A$3:A994,"Tigres",Geral!T$3:T994,A61)</f>
        <v>0</v>
      </c>
      <c r="Z61" s="17">
        <f>COUNTIFS(Geral!AJ$3:AJ994,"Sim",Geral!AK$3:AK994,A61)+COUNTIFS(Geral!AJ$3:AJ994,"Sim",Geral!AL$3:AL994,A61)</f>
        <v>0</v>
      </c>
      <c r="AA61" s="17">
        <f>COUNTIFS(Geral!AX$3:AX994,"Sim",Geral!AY$3:AY994,A61)+COUNTIFS(Geral!AX$3:AX994,"Sim",Geral!AZ$3:AZ994,A61)</f>
        <v>2</v>
      </c>
      <c r="AB61" s="17">
        <f>COUNTIFS(Geral!AM$3:AM994,"Sim",Geral!AN$3:AN994,A61)+COUNTIFS(Geral!AM$3:AM994,"Sim",Geral!AO$3:AO994,A61)</f>
        <v>0</v>
      </c>
      <c r="AC61" s="18">
        <f>COUNTIFS(Geral!AP$3:AP994,"Sim",Geral!AQ$3:AQ994,A61)</f>
        <v>0</v>
      </c>
      <c r="AD61" s="18">
        <f>COUNTIFS(Geral!AV$3:AV994,"Sim",Geral!AW$3:AW994,A61)</f>
        <v>0</v>
      </c>
      <c r="AE61" s="19">
        <f>COUNTIFS(Geral!AR$3:AR994,"Sim",Geral!AS$3:AS994,A61)</f>
        <v>0</v>
      </c>
      <c r="AF61" s="19">
        <f>COUNTIFS(Geral!AT$3:AT994,"Sim",Geral!AU$3:AU994,A61)</f>
        <v>0</v>
      </c>
      <c r="AG61" s="18">
        <f>COUNTIFS(Geral!BA$3:BA994,"Sim",Geral!BB$3:BB994,A61)</f>
        <v>0</v>
      </c>
      <c r="AH61">
        <f>COUNTIFS(Geral!BC$3:BC1053,"Sim",Geral!BD$3:BD1053,A61)</f>
        <v>0</v>
      </c>
    </row>
    <row r="62" spans="1:34" ht="15.75" customHeight="1" x14ac:dyDescent="0.2">
      <c r="A62" s="10">
        <v>60</v>
      </c>
      <c r="B62" s="11">
        <f>COUNTIFS(Geral!R$3:R994,"Passe",Geral!A$3:A994,"Tigres",Geral!S$3:S994,A62)-G62</f>
        <v>0</v>
      </c>
      <c r="C62" s="11">
        <f>COUNTIFS(Geral!R$3:R994,"Passe",Geral!A$3:A994,"Tigres",Geral!S$3:S994,A62,Geral!X$3:X994,"Sim")</f>
        <v>0</v>
      </c>
      <c r="D62" s="11">
        <f t="shared" si="0"/>
        <v>0</v>
      </c>
      <c r="E62" s="11">
        <f>SUMIFS(Geral!S$1:S994,Geral!O$1:O994,"Passe",Geral!A$1:A994,"Tigres",Geral!P$1:P994,A62)</f>
        <v>0</v>
      </c>
      <c r="F62" s="11">
        <f>COUNTIFS(Geral!R$3:R994,"Passe",Geral!A$3:A994,"Tigres",Geral!S$3:S994,A62,Geral!V$3:V994,"Sim")</f>
        <v>0</v>
      </c>
      <c r="G62" s="11">
        <f>COUNTIFS(Geral!R$3:R994,"Passe",Geral!A$3:A994,"Tigres",Geral!S$3:S994,A62,Geral!W$3:W994,"Sim")</f>
        <v>0</v>
      </c>
      <c r="H62" s="12">
        <f>COUNTIFS(Geral!R$3:R994,"Sack",Geral!A$3:A994,"Tigres",Geral!S$3:S994,A62)</f>
        <v>0</v>
      </c>
      <c r="I62" s="12">
        <f>COUNTIFS(Geral!A$3:A994,"Tigres",Geral!Z$3:Z994,A62,Geral!Y$3:Y994,"Sim")</f>
        <v>0</v>
      </c>
      <c r="J62" s="12">
        <f>COUNTIFS(Geral!R$3:R994,"Passe",Geral!A$3:A994,"Tigres",Geral!T$3:T994,A62)</f>
        <v>0</v>
      </c>
      <c r="K62" s="11">
        <f t="shared" si="1"/>
        <v>0</v>
      </c>
      <c r="L62" s="11">
        <f>COUNTIFS(Geral!R$3:R994,"Passe",Geral!A$3:A994,"Tigres",Geral!T$3:T994,A62,Geral!X$3:X994,"Sim")</f>
        <v>0</v>
      </c>
      <c r="M62" s="11">
        <f>SUMIFS(Geral!U$3:U994,Geral!R$3:R994,"Passe",Geral!A$3:A994,"Tigres",Geral!T$3:T994,A62)</f>
        <v>0</v>
      </c>
      <c r="N62" s="11">
        <f>COUNTIFS(Geral!R$3:R994,"Passe",Geral!A$3:A994,"Tigres",Geral!T$3:T994,A62,Geral!V$3:V994,"Sim")</f>
        <v>0</v>
      </c>
      <c r="O62" s="11">
        <f>COUNTIFS(Geral!R$3:R994,"Corrida",Geral!A$3:A994,"Tigres",Geral!T$3:T994,A62)</f>
        <v>0</v>
      </c>
      <c r="P62" s="11">
        <f>SUMIFS(Geral!U$3:U994,Geral!R$3:R994,"Corrida",Geral!A$3:A994,"Tigres",Geral!T$3:T994,A62)</f>
        <v>0</v>
      </c>
      <c r="Q62" s="11">
        <f>COUNTIFS(Geral!R$3:R994,"Corrida",Geral!A$3:A994,"Tigres",Geral!T$3:T994,A62,Geral!V$3:V994,"Sim")</f>
        <v>0</v>
      </c>
      <c r="R62" s="13">
        <f>COUNTIFS(Geral!R$8:R1053,"XP",Geral!A$8:A1053,"Tigres",Geral!AH$8:AH1053,A62)</f>
        <v>0</v>
      </c>
      <c r="S62" s="13">
        <f>COUNTIFS(Geral!R$8:R1053,"XP",Geral!A$8:A1053,"Tigres",Geral!AH$8:AH1053,A62,Geral!AG$8:AG1053,"Sim")</f>
        <v>0</v>
      </c>
      <c r="T62" s="13"/>
      <c r="U62" s="13"/>
      <c r="V62" s="14"/>
      <c r="W62" s="14"/>
      <c r="X62" s="15">
        <f>COUNTIFS(Geral!R$3:R994,"Punt",Geral!A$3:A994,"Tigres",Geral!T$3:T994,A62)</f>
        <v>0</v>
      </c>
      <c r="Y62" s="16">
        <f>SUMIFS(Geral!U$3:U994,Geral!R$3:R994,"Punt",Geral!A$3:A994,"Tigres",Geral!T$3:T994,A62)</f>
        <v>0</v>
      </c>
      <c r="Z62" s="17">
        <f>COUNTIFS(Geral!AJ$3:AJ994,"Sim",Geral!AK$3:AK994,A62)+COUNTIFS(Geral!AJ$3:AJ994,"Sim",Geral!AL$3:AL994,A62)</f>
        <v>0</v>
      </c>
      <c r="AA62" s="17">
        <f>COUNTIFS(Geral!AX$3:AX994,"Sim",Geral!AY$3:AY994,A62)+COUNTIFS(Geral!AX$3:AX994,"Sim",Geral!AZ$3:AZ994,A62)</f>
        <v>0</v>
      </c>
      <c r="AB62" s="17">
        <f>COUNTIFS(Geral!AM$3:AM994,"Sim",Geral!AN$3:AN994,A62)+COUNTIFS(Geral!AM$3:AM994,"Sim",Geral!AO$3:AO994,A62)</f>
        <v>0</v>
      </c>
      <c r="AC62" s="18">
        <f>COUNTIFS(Geral!AP$3:AP994,"Sim",Geral!AQ$3:AQ994,A62)</f>
        <v>0</v>
      </c>
      <c r="AD62" s="18">
        <f>COUNTIFS(Geral!AV$3:AV994,"Sim",Geral!AW$3:AW994,A62)</f>
        <v>0</v>
      </c>
      <c r="AE62" s="19">
        <f>COUNTIFS(Geral!AR$3:AR994,"Sim",Geral!AS$3:AS994,A62)</f>
        <v>0</v>
      </c>
      <c r="AF62" s="19">
        <f>COUNTIFS(Geral!AT$3:AT994,"Sim",Geral!AU$3:AU994,A62)</f>
        <v>0</v>
      </c>
      <c r="AG62" s="18">
        <f>COUNTIFS(Geral!BA$3:BA994,"Sim",Geral!BB$3:BB994,A62)</f>
        <v>0</v>
      </c>
      <c r="AH62">
        <f>COUNTIFS(Geral!BC$3:BC1054,"Sim",Geral!BD$3:BD1054,A62)</f>
        <v>0</v>
      </c>
    </row>
    <row r="63" spans="1:34" ht="15.75" customHeight="1" x14ac:dyDescent="0.2">
      <c r="A63" s="10">
        <v>61</v>
      </c>
      <c r="B63" s="11">
        <f>COUNTIFS(Geral!R$3:R994,"Passe",Geral!A$3:A994,"Tigres",Geral!S$3:S994,A63)-G63</f>
        <v>0</v>
      </c>
      <c r="C63" s="11">
        <f>COUNTIFS(Geral!R$3:R994,"Passe",Geral!A$3:A994,"Tigres",Geral!S$3:S994,A63,Geral!X$3:X994,"Sim")</f>
        <v>0</v>
      </c>
      <c r="D63" s="11">
        <f t="shared" si="0"/>
        <v>0</v>
      </c>
      <c r="E63" s="11">
        <f>SUMIFS(Geral!S$1:S994,Geral!O$1:O994,"Passe",Geral!A$1:A994,"Tigres",Geral!P$1:P994,A63)</f>
        <v>0</v>
      </c>
      <c r="F63" s="11">
        <f>COUNTIFS(Geral!R$3:R994,"Passe",Geral!A$3:A994,"Tigres",Geral!S$3:S994,A63,Geral!V$3:V994,"Sim")</f>
        <v>0</v>
      </c>
      <c r="G63" s="11">
        <f>COUNTIFS(Geral!R$3:R994,"Passe",Geral!A$3:A994,"Tigres",Geral!S$3:S994,A63,Geral!W$3:W994,"Sim")</f>
        <v>0</v>
      </c>
      <c r="H63" s="12">
        <f>COUNTIFS(Geral!R$3:R994,"Sack",Geral!A$3:A994,"Tigres",Geral!S$3:S994,A63)</f>
        <v>0</v>
      </c>
      <c r="I63" s="12">
        <f>COUNTIFS(Geral!A$3:A994,"Tigres",Geral!Z$3:Z994,A63,Geral!Y$3:Y994,"Sim")</f>
        <v>0</v>
      </c>
      <c r="J63" s="12">
        <f>COUNTIFS(Geral!R$3:R994,"Passe",Geral!A$3:A994,"Tigres",Geral!T$3:T994,A63)</f>
        <v>0</v>
      </c>
      <c r="K63" s="11">
        <f t="shared" si="1"/>
        <v>0</v>
      </c>
      <c r="L63" s="11">
        <f>COUNTIFS(Geral!R$3:R994,"Passe",Geral!A$3:A994,"Tigres",Geral!T$3:T994,A63,Geral!X$3:X994,"Sim")</f>
        <v>0</v>
      </c>
      <c r="M63" s="11">
        <f>SUMIFS(Geral!U$3:U994,Geral!R$3:R994,"Passe",Geral!A$3:A994,"Tigres",Geral!T$3:T994,A63)</f>
        <v>0</v>
      </c>
      <c r="N63" s="11">
        <f>COUNTIFS(Geral!R$3:R994,"Passe",Geral!A$3:A994,"Tigres",Geral!T$3:T994,A63,Geral!V$3:V994,"Sim")</f>
        <v>0</v>
      </c>
      <c r="O63" s="11">
        <f>COUNTIFS(Geral!R$3:R994,"Corrida",Geral!A$3:A994,"Tigres",Geral!T$3:T994,A63)</f>
        <v>0</v>
      </c>
      <c r="P63" s="11">
        <f>SUMIFS(Geral!U$3:U994,Geral!R$3:R994,"Corrida",Geral!A$3:A994,"Tigres",Geral!T$3:T994,A63)</f>
        <v>0</v>
      </c>
      <c r="Q63" s="11">
        <f>COUNTIFS(Geral!R$3:R994,"Corrida",Geral!A$3:A994,"Tigres",Geral!T$3:T994,A63,Geral!V$3:V994,"Sim")</f>
        <v>0</v>
      </c>
      <c r="R63" s="13">
        <f>COUNTIFS(Geral!R$8:R1054,"XP",Geral!A$8:A1054,"Tigres",Geral!AH$8:AH1054,A63)</f>
        <v>0</v>
      </c>
      <c r="S63" s="13">
        <f>COUNTIFS(Geral!R$8:R1054,"XP",Geral!A$8:A1054,"Tigres",Geral!AH$8:AH1054,A63,Geral!AG$8:AG1054,"Sim")</f>
        <v>0</v>
      </c>
      <c r="T63" s="13"/>
      <c r="U63" s="13"/>
      <c r="V63" s="14"/>
      <c r="W63" s="14"/>
      <c r="X63" s="15">
        <f>COUNTIFS(Geral!R$3:R994,"Punt",Geral!A$3:A994,"Tigres",Geral!T$3:T994,A63)</f>
        <v>0</v>
      </c>
      <c r="Y63" s="16">
        <f>SUMIFS(Geral!U$3:U994,Geral!R$3:R994,"Punt",Geral!A$3:A994,"Tigres",Geral!T$3:T994,A63)</f>
        <v>0</v>
      </c>
      <c r="Z63" s="17">
        <f>COUNTIFS(Geral!AJ$3:AJ994,"Sim",Geral!AK$3:AK994,A63)+COUNTIFS(Geral!AJ$3:AJ994,"Sim",Geral!AL$3:AL994,A63)</f>
        <v>0</v>
      </c>
      <c r="AA63" s="17">
        <f>COUNTIFS(Geral!AX$3:AX994,"Sim",Geral!AY$3:AY994,A63)+COUNTIFS(Geral!AX$3:AX994,"Sim",Geral!AZ$3:AZ994,A63)</f>
        <v>0</v>
      </c>
      <c r="AB63" s="17">
        <f>COUNTIFS(Geral!AM$3:AM994,"Sim",Geral!AN$3:AN994,A63)+COUNTIFS(Geral!AM$3:AM994,"Sim",Geral!AO$3:AO994,A63)</f>
        <v>0</v>
      </c>
      <c r="AC63" s="18">
        <f>COUNTIFS(Geral!AP$3:AP994,"Sim",Geral!AQ$3:AQ994,A63)</f>
        <v>0</v>
      </c>
      <c r="AD63" s="18">
        <f>COUNTIFS(Geral!AV$3:AV994,"Sim",Geral!AW$3:AW994,A63)</f>
        <v>0</v>
      </c>
      <c r="AE63" s="19">
        <f>COUNTIFS(Geral!AR$3:AR994,"Sim",Geral!AS$3:AS994,A63)</f>
        <v>0</v>
      </c>
      <c r="AF63" s="19">
        <f>COUNTIFS(Geral!AT$3:AT994,"Sim",Geral!AU$3:AU994,A63)</f>
        <v>0</v>
      </c>
      <c r="AG63" s="18">
        <f>COUNTIFS(Geral!BA$3:BA994,"Sim",Geral!BB$3:BB994,A63)</f>
        <v>0</v>
      </c>
      <c r="AH63">
        <f>COUNTIFS(Geral!BC$3:BC1055,"Sim",Geral!BD$3:BD1055,A63)</f>
        <v>0</v>
      </c>
    </row>
    <row r="64" spans="1:34" ht="15.75" customHeight="1" x14ac:dyDescent="0.2">
      <c r="A64" s="10">
        <v>62</v>
      </c>
      <c r="B64" s="11">
        <f>COUNTIFS(Geral!R$3:R994,"Passe",Geral!A$3:A994,"Tigres",Geral!S$3:S994,A64)-G64</f>
        <v>0</v>
      </c>
      <c r="C64" s="11">
        <f>COUNTIFS(Geral!R$3:R994,"Passe",Geral!A$3:A994,"Tigres",Geral!S$3:S994,A64,Geral!X$3:X994,"Sim")</f>
        <v>0</v>
      </c>
      <c r="D64" s="11">
        <f t="shared" si="0"/>
        <v>0</v>
      </c>
      <c r="E64" s="11">
        <f>SUMIFS(Geral!S$1:S994,Geral!O$1:O994,"Passe",Geral!A$1:A994,"Tigres",Geral!P$1:P994,A64)</f>
        <v>0</v>
      </c>
      <c r="F64" s="11">
        <f>COUNTIFS(Geral!R$3:R994,"Passe",Geral!A$3:A994,"Tigres",Geral!S$3:S994,A64,Geral!V$3:V994,"Sim")</f>
        <v>0</v>
      </c>
      <c r="G64" s="11">
        <f>COUNTIFS(Geral!R$3:R994,"Passe",Geral!A$3:A994,"Tigres",Geral!S$3:S994,A64,Geral!W$3:W994,"Sim")</f>
        <v>0</v>
      </c>
      <c r="H64" s="12">
        <f>COUNTIFS(Geral!R$3:R994,"Sack",Geral!A$3:A994,"Tigres",Geral!S$3:S994,A64)</f>
        <v>0</v>
      </c>
      <c r="I64" s="12">
        <f>COUNTIFS(Geral!A$3:A994,"Tigres",Geral!Z$3:Z994,A64,Geral!Y$3:Y994,"Sim")</f>
        <v>0</v>
      </c>
      <c r="J64" s="12">
        <f>COUNTIFS(Geral!R$3:R994,"Passe",Geral!A$3:A994,"Tigres",Geral!T$3:T994,A64)</f>
        <v>0</v>
      </c>
      <c r="K64" s="11">
        <f t="shared" si="1"/>
        <v>0</v>
      </c>
      <c r="L64" s="11">
        <f>COUNTIFS(Geral!R$3:R994,"Passe",Geral!A$3:A994,"Tigres",Geral!T$3:T994,A64,Geral!X$3:X994,"Sim")</f>
        <v>0</v>
      </c>
      <c r="M64" s="11">
        <f>SUMIFS(Geral!U$3:U994,Geral!R$3:R994,"Passe",Geral!A$3:A994,"Tigres",Geral!T$3:T994,A64)</f>
        <v>0</v>
      </c>
      <c r="N64" s="11">
        <f>COUNTIFS(Geral!R$3:R994,"Passe",Geral!A$3:A994,"Tigres",Geral!T$3:T994,A64,Geral!V$3:V994,"Sim")</f>
        <v>0</v>
      </c>
      <c r="O64" s="11">
        <f>COUNTIFS(Geral!R$3:R994,"Corrida",Geral!A$3:A994,"Tigres",Geral!T$3:T994,A64)</f>
        <v>0</v>
      </c>
      <c r="P64" s="11">
        <f>SUMIFS(Geral!U$3:U994,Geral!R$3:R994,"Corrida",Geral!A$3:A994,"Tigres",Geral!T$3:T994,A64)</f>
        <v>0</v>
      </c>
      <c r="Q64" s="11">
        <f>COUNTIFS(Geral!R$3:R994,"Corrida",Geral!A$3:A994,"Tigres",Geral!T$3:T994,A64,Geral!V$3:V994,"Sim")</f>
        <v>0</v>
      </c>
      <c r="R64" s="13">
        <f>COUNTIFS(Geral!R$8:R1055,"XP",Geral!A$8:A1055,"Tigres",Geral!AH$8:AH1055,A64)</f>
        <v>0</v>
      </c>
      <c r="S64" s="13">
        <f>COUNTIFS(Geral!R$8:R1055,"XP",Geral!A$8:A1055,"Tigres",Geral!AH$8:AH1055,A64,Geral!AG$8:AG1055,"Sim")</f>
        <v>0</v>
      </c>
      <c r="T64" s="13"/>
      <c r="U64" s="13"/>
      <c r="V64" s="14"/>
      <c r="W64" s="14"/>
      <c r="X64" s="15">
        <f>COUNTIFS(Geral!R$3:R994,"Punt",Geral!A$3:A994,"Tigres",Geral!T$3:T994,A64)</f>
        <v>0</v>
      </c>
      <c r="Y64" s="16">
        <f>SUMIFS(Geral!U$3:U994,Geral!R$3:R994,"Punt",Geral!A$3:A994,"Tigres",Geral!T$3:T994,A64)</f>
        <v>0</v>
      </c>
      <c r="Z64" s="17">
        <f>COUNTIFS(Geral!AJ$3:AJ994,"Sim",Geral!AK$3:AK994,A64)+COUNTIFS(Geral!AJ$3:AJ994,"Sim",Geral!AL$3:AL994,A64)</f>
        <v>0</v>
      </c>
      <c r="AA64" s="17">
        <f>COUNTIFS(Geral!AX$3:AX994,"Sim",Geral!AY$3:AY994,A64)+COUNTIFS(Geral!AX$3:AX994,"Sim",Geral!AZ$3:AZ994,A64)</f>
        <v>0</v>
      </c>
      <c r="AB64" s="17">
        <f>COUNTIFS(Geral!AM$3:AM994,"Sim",Geral!AN$3:AN994,A64)+COUNTIFS(Geral!AM$3:AM994,"Sim",Geral!AO$3:AO994,A64)</f>
        <v>0</v>
      </c>
      <c r="AC64" s="18">
        <f>COUNTIFS(Geral!AP$3:AP994,"Sim",Geral!AQ$3:AQ994,A64)</f>
        <v>0</v>
      </c>
      <c r="AD64" s="18">
        <f>COUNTIFS(Geral!AV$3:AV994,"Sim",Geral!AW$3:AW994,A64)</f>
        <v>0</v>
      </c>
      <c r="AE64" s="19">
        <f>COUNTIFS(Geral!AR$3:AR994,"Sim",Geral!AS$3:AS994,A64)</f>
        <v>0</v>
      </c>
      <c r="AF64" s="19">
        <f>COUNTIFS(Geral!AT$3:AT994,"Sim",Geral!AU$3:AU994,A64)</f>
        <v>0</v>
      </c>
      <c r="AG64" s="18">
        <f>COUNTIFS(Geral!BA$3:BA994,"Sim",Geral!BB$3:BB994,A64)</f>
        <v>0</v>
      </c>
      <c r="AH64">
        <f>COUNTIFS(Geral!BC$3:BC1056,"Sim",Geral!BD$3:BD1056,A64)</f>
        <v>0</v>
      </c>
    </row>
    <row r="65" spans="1:34" ht="15.75" customHeight="1" x14ac:dyDescent="0.2">
      <c r="A65" s="10">
        <v>63</v>
      </c>
      <c r="B65" s="11">
        <f>COUNTIFS(Geral!R$3:R994,"Passe",Geral!A$3:A994,"Tigres",Geral!S$3:S994,A65)-G65</f>
        <v>0</v>
      </c>
      <c r="C65" s="11">
        <f>COUNTIFS(Geral!R$3:R994,"Passe",Geral!A$3:A994,"Tigres",Geral!S$3:S994,A65,Geral!X$3:X994,"Sim")</f>
        <v>0</v>
      </c>
      <c r="D65" s="11">
        <f t="shared" si="0"/>
        <v>0</v>
      </c>
      <c r="E65" s="11">
        <f>SUMIFS(Geral!S$1:S994,Geral!O$1:O994,"Passe",Geral!A$1:A994,"Tigres",Geral!P$1:P994,A65)</f>
        <v>0</v>
      </c>
      <c r="F65" s="11">
        <f>COUNTIFS(Geral!R$3:R994,"Passe",Geral!A$3:A994,"Tigres",Geral!S$3:S994,A65,Geral!V$3:V994,"Sim")</f>
        <v>0</v>
      </c>
      <c r="G65" s="11">
        <f>COUNTIFS(Geral!R$3:R994,"Passe",Geral!A$3:A994,"Tigres",Geral!S$3:S994,A65,Geral!W$3:W994,"Sim")</f>
        <v>0</v>
      </c>
      <c r="H65" s="12">
        <f>COUNTIFS(Geral!R$3:R994,"Sack",Geral!A$3:A994,"Tigres",Geral!S$3:S994,A65)</f>
        <v>0</v>
      </c>
      <c r="I65" s="12">
        <f>COUNTIFS(Geral!A$3:A994,"Tigres",Geral!Z$3:Z994,A65,Geral!Y$3:Y994,"Sim")</f>
        <v>0</v>
      </c>
      <c r="J65" s="12">
        <f>COUNTIFS(Geral!R$3:R994,"Passe",Geral!A$3:A994,"Tigres",Geral!T$3:T994,A65)</f>
        <v>0</v>
      </c>
      <c r="K65" s="11">
        <f t="shared" si="1"/>
        <v>0</v>
      </c>
      <c r="L65" s="11">
        <f>COUNTIFS(Geral!R$3:R994,"Passe",Geral!A$3:A994,"Tigres",Geral!T$3:T994,A65,Geral!X$3:X994,"Sim")</f>
        <v>0</v>
      </c>
      <c r="M65" s="11">
        <f>SUMIFS(Geral!U$3:U994,Geral!R$3:R994,"Passe",Geral!A$3:A994,"Tigres",Geral!T$3:T994,A65)</f>
        <v>0</v>
      </c>
      <c r="N65" s="11">
        <f>COUNTIFS(Geral!R$3:R994,"Passe",Geral!A$3:A994,"Tigres",Geral!T$3:T994,A65,Geral!V$3:V994,"Sim")</f>
        <v>0</v>
      </c>
      <c r="O65" s="11">
        <f>COUNTIFS(Geral!R$3:R994,"Corrida",Geral!A$3:A994,"Tigres",Geral!T$3:T994,A65)</f>
        <v>0</v>
      </c>
      <c r="P65" s="11">
        <f>SUMIFS(Geral!U$3:U994,Geral!R$3:R994,"Corrida",Geral!A$3:A994,"Tigres",Geral!T$3:T994,A65)</f>
        <v>0</v>
      </c>
      <c r="Q65" s="11">
        <f>COUNTIFS(Geral!R$3:R994,"Corrida",Geral!A$3:A994,"Tigres",Geral!T$3:T994,A65,Geral!V$3:V994,"Sim")</f>
        <v>0</v>
      </c>
      <c r="R65" s="13">
        <f>COUNTIFS(Geral!R$8:R1056,"XP",Geral!A$8:A1056,"Tigres",Geral!AH$8:AH1056,A65)</f>
        <v>0</v>
      </c>
      <c r="S65" s="13">
        <f>COUNTIFS(Geral!R$8:R1056,"XP",Geral!A$8:A1056,"Tigres",Geral!AH$8:AH1056,A65,Geral!AG$8:AG1056,"Sim")</f>
        <v>0</v>
      </c>
      <c r="T65" s="13"/>
      <c r="U65" s="13"/>
      <c r="V65" s="14"/>
      <c r="W65" s="14"/>
      <c r="X65" s="15">
        <f>COUNTIFS(Geral!R$3:R994,"Punt",Geral!A$3:A994,"Tigres",Geral!T$3:T994,A65)</f>
        <v>0</v>
      </c>
      <c r="Y65" s="16">
        <f>SUMIFS(Geral!U$3:U994,Geral!R$3:R994,"Punt",Geral!A$3:A994,"Tigres",Geral!T$3:T994,A65)</f>
        <v>0</v>
      </c>
      <c r="Z65" s="17">
        <f>COUNTIFS(Geral!AJ$3:AJ994,"Sim",Geral!AK$3:AK994,A65)+COUNTIFS(Geral!AJ$3:AJ994,"Sim",Geral!AL$3:AL994,A65)</f>
        <v>0</v>
      </c>
      <c r="AA65" s="17">
        <f>COUNTIFS(Geral!AX$3:AX994,"Sim",Geral!AY$3:AY994,A65)+COUNTIFS(Geral!AX$3:AX994,"Sim",Geral!AZ$3:AZ994,A65)</f>
        <v>0</v>
      </c>
      <c r="AB65" s="17">
        <f>COUNTIFS(Geral!AM$3:AM994,"Sim",Geral!AN$3:AN994,A65)+COUNTIFS(Geral!AM$3:AM994,"Sim",Geral!AO$3:AO994,A65)</f>
        <v>0</v>
      </c>
      <c r="AC65" s="18">
        <f>COUNTIFS(Geral!AP$3:AP994,"Sim",Geral!AQ$3:AQ994,A65)</f>
        <v>0</v>
      </c>
      <c r="AD65" s="18">
        <f>COUNTIFS(Geral!AV$3:AV994,"Sim",Geral!AW$3:AW994,A65)</f>
        <v>0</v>
      </c>
      <c r="AE65" s="19">
        <f>COUNTIFS(Geral!AR$3:AR994,"Sim",Geral!AS$3:AS994,A65)</f>
        <v>0</v>
      </c>
      <c r="AF65" s="19">
        <f>COUNTIFS(Geral!AT$3:AT994,"Sim",Geral!AU$3:AU994,A65)</f>
        <v>0</v>
      </c>
      <c r="AG65" s="18">
        <f>COUNTIFS(Geral!BA$3:BA994,"Sim",Geral!BB$3:BB994,A65)</f>
        <v>0</v>
      </c>
      <c r="AH65">
        <f>COUNTIFS(Geral!BC$3:BC1057,"Sim",Geral!BD$3:BD1057,A65)</f>
        <v>0</v>
      </c>
    </row>
    <row r="66" spans="1:34" ht="15.75" customHeight="1" x14ac:dyDescent="0.2">
      <c r="A66" s="10">
        <v>64</v>
      </c>
      <c r="B66" s="11">
        <f>COUNTIFS(Geral!R$3:R994,"Passe",Geral!A$3:A994,"Tigres",Geral!S$3:S994,A66)-G66</f>
        <v>0</v>
      </c>
      <c r="C66" s="11">
        <f>COUNTIFS(Geral!R$3:R994,"Passe",Geral!A$3:A994,"Tigres",Geral!S$3:S994,A66,Geral!X$3:X994,"Sim")</f>
        <v>0</v>
      </c>
      <c r="D66" s="11">
        <f t="shared" si="0"/>
        <v>0</v>
      </c>
      <c r="E66" s="11">
        <f>SUMIFS(Geral!S$1:S994,Geral!O$1:O994,"Passe",Geral!A$1:A994,"Tigres",Geral!P$1:P994,A66)</f>
        <v>0</v>
      </c>
      <c r="F66" s="11">
        <f>COUNTIFS(Geral!R$3:R994,"Passe",Geral!A$3:A994,"Tigres",Geral!S$3:S994,A66,Geral!V$3:V994,"Sim")</f>
        <v>0</v>
      </c>
      <c r="G66" s="11">
        <f>COUNTIFS(Geral!R$3:R994,"Passe",Geral!A$3:A994,"Tigres",Geral!S$3:S994,A66,Geral!W$3:W994,"Sim")</f>
        <v>0</v>
      </c>
      <c r="H66" s="12">
        <f>COUNTIFS(Geral!R$3:R994,"Sack",Geral!A$3:A994,"Tigres",Geral!S$3:S994,A66)</f>
        <v>0</v>
      </c>
      <c r="I66" s="12">
        <f>COUNTIFS(Geral!A$3:A994,"Tigres",Geral!Z$3:Z994,A66,Geral!Y$3:Y994,"Sim")</f>
        <v>0</v>
      </c>
      <c r="J66" s="12">
        <f>COUNTIFS(Geral!R$3:R994,"Passe",Geral!A$3:A994,"Tigres",Geral!T$3:T994,A66)</f>
        <v>0</v>
      </c>
      <c r="K66" s="11">
        <f t="shared" si="1"/>
        <v>0</v>
      </c>
      <c r="L66" s="11">
        <f>COUNTIFS(Geral!R$3:R994,"Passe",Geral!A$3:A994,"Tigres",Geral!T$3:T994,A66,Geral!X$3:X994,"Sim")</f>
        <v>0</v>
      </c>
      <c r="M66" s="11">
        <f>SUMIFS(Geral!U$3:U994,Geral!R$3:R994,"Passe",Geral!A$3:A994,"Tigres",Geral!T$3:T994,A66)</f>
        <v>0</v>
      </c>
      <c r="N66" s="11">
        <f>COUNTIFS(Geral!R$3:R994,"Passe",Geral!A$3:A994,"Tigres",Geral!T$3:T994,A66,Geral!V$3:V994,"Sim")</f>
        <v>0</v>
      </c>
      <c r="O66" s="11">
        <f>COUNTIFS(Geral!R$3:R994,"Corrida",Geral!A$3:A994,"Tigres",Geral!T$3:T994,A66)</f>
        <v>0</v>
      </c>
      <c r="P66" s="11">
        <f>SUMIFS(Geral!U$3:U994,Geral!R$3:R994,"Corrida",Geral!A$3:A994,"Tigres",Geral!T$3:T994,A66)</f>
        <v>0</v>
      </c>
      <c r="Q66" s="11">
        <f>COUNTIFS(Geral!R$3:R994,"Corrida",Geral!A$3:A994,"Tigres",Geral!T$3:T994,A66,Geral!V$3:V994,"Sim")</f>
        <v>0</v>
      </c>
      <c r="R66" s="13">
        <f>COUNTIFS(Geral!R$8:R1057,"XP",Geral!A$8:A1057,"Tigres",Geral!AH$8:AH1057,A66)</f>
        <v>0</v>
      </c>
      <c r="S66" s="13">
        <f>COUNTIFS(Geral!R$8:R1057,"XP",Geral!A$8:A1057,"Tigres",Geral!AH$8:AH1057,A66,Geral!AG$8:AG1057,"Sim")</f>
        <v>0</v>
      </c>
      <c r="T66" s="13"/>
      <c r="U66" s="13"/>
      <c r="V66" s="14"/>
      <c r="W66" s="14"/>
      <c r="X66" s="15">
        <f>COUNTIFS(Geral!R$3:R994,"Punt",Geral!A$3:A994,"Tigres",Geral!T$3:T994,A66)</f>
        <v>0</v>
      </c>
      <c r="Y66" s="16">
        <f>SUMIFS(Geral!U$3:U994,Geral!R$3:R994,"Punt",Geral!A$3:A994,"Tigres",Geral!T$3:T994,A66)</f>
        <v>0</v>
      </c>
      <c r="Z66" s="17">
        <f>COUNTIFS(Geral!AJ$3:AJ994,"Sim",Geral!AK$3:AK994,A66)+COUNTIFS(Geral!AJ$3:AJ994,"Sim",Geral!AL$3:AL994,A66)</f>
        <v>0</v>
      </c>
      <c r="AA66" s="17">
        <f>COUNTIFS(Geral!AX$3:AX994,"Sim",Geral!AY$3:AY994,A66)+COUNTIFS(Geral!AX$3:AX994,"Sim",Geral!AZ$3:AZ994,A66)</f>
        <v>0</v>
      </c>
      <c r="AB66" s="17">
        <f>COUNTIFS(Geral!AM$3:AM994,"Sim",Geral!AN$3:AN994,A66)+COUNTIFS(Geral!AM$3:AM994,"Sim",Geral!AO$3:AO994,A66)</f>
        <v>0</v>
      </c>
      <c r="AC66" s="18">
        <f>COUNTIFS(Geral!AP$3:AP994,"Sim",Geral!AQ$3:AQ994,A66)</f>
        <v>0</v>
      </c>
      <c r="AD66" s="18">
        <f>COUNTIFS(Geral!AV$3:AV994,"Sim",Geral!AW$3:AW994,A66)</f>
        <v>0</v>
      </c>
      <c r="AE66" s="19">
        <f>COUNTIFS(Geral!AR$3:AR994,"Sim",Geral!AS$3:AS994,A66)</f>
        <v>0</v>
      </c>
      <c r="AF66" s="19">
        <f>COUNTIFS(Geral!AT$3:AT994,"Sim",Geral!AU$3:AU994,A66)</f>
        <v>0</v>
      </c>
      <c r="AG66" s="18">
        <f>COUNTIFS(Geral!BA$3:BA994,"Sim",Geral!BB$3:BB994,A66)</f>
        <v>0</v>
      </c>
      <c r="AH66">
        <f>COUNTIFS(Geral!BC$3:BC1058,"Sim",Geral!BD$3:BD1058,A66)</f>
        <v>0</v>
      </c>
    </row>
    <row r="67" spans="1:34" ht="15.75" customHeight="1" x14ac:dyDescent="0.2">
      <c r="A67" s="10">
        <v>65</v>
      </c>
      <c r="B67" s="11">
        <f>COUNTIFS(Geral!R$3:R994,"Passe",Geral!A$3:A994,"Tigres",Geral!S$3:S994,A67)-G67</f>
        <v>0</v>
      </c>
      <c r="C67" s="11">
        <f>COUNTIFS(Geral!R$3:R994,"Passe",Geral!A$3:A994,"Tigres",Geral!S$3:S994,A67,Geral!X$3:X994,"Sim")</f>
        <v>0</v>
      </c>
      <c r="D67" s="11">
        <f t="shared" si="0"/>
        <v>0</v>
      </c>
      <c r="E67" s="11">
        <f>SUMIFS(Geral!S$1:S994,Geral!O$1:O994,"Passe",Geral!A$1:A994,"Tigres",Geral!P$1:P994,A67)</f>
        <v>0</v>
      </c>
      <c r="F67" s="11">
        <f>COUNTIFS(Geral!R$3:R994,"Passe",Geral!A$3:A994,"Tigres",Geral!S$3:S994,A67,Geral!V$3:V994,"Sim")</f>
        <v>0</v>
      </c>
      <c r="G67" s="11">
        <f>COUNTIFS(Geral!R$3:R994,"Passe",Geral!A$3:A994,"Tigres",Geral!S$3:S994,A67,Geral!W$3:W994,"Sim")</f>
        <v>0</v>
      </c>
      <c r="H67" s="12">
        <f>COUNTIFS(Geral!R$3:R994,"Sack",Geral!A$3:A994,"Tigres",Geral!S$3:S994,A67)</f>
        <v>0</v>
      </c>
      <c r="I67" s="12">
        <f>COUNTIFS(Geral!A$3:A994,"Tigres",Geral!Z$3:Z994,A67,Geral!Y$3:Y994,"Sim")</f>
        <v>0</v>
      </c>
      <c r="J67" s="12">
        <f>COUNTIFS(Geral!R$3:R994,"Passe",Geral!A$3:A994,"Tigres",Geral!T$3:T994,A67)</f>
        <v>0</v>
      </c>
      <c r="K67" s="11">
        <f t="shared" si="1"/>
        <v>0</v>
      </c>
      <c r="L67" s="11">
        <f>COUNTIFS(Geral!R$3:R994,"Passe",Geral!A$3:A994,"Tigres",Geral!T$3:T994,A67,Geral!X$3:X994,"Sim")</f>
        <v>0</v>
      </c>
      <c r="M67" s="11">
        <f>SUMIFS(Geral!U$3:U994,Geral!R$3:R994,"Passe",Geral!A$3:A994,"Tigres",Geral!T$3:T994,A67)</f>
        <v>0</v>
      </c>
      <c r="N67" s="11">
        <f>COUNTIFS(Geral!R$3:R994,"Passe",Geral!A$3:A994,"Tigres",Geral!T$3:T994,A67,Geral!V$3:V994,"Sim")</f>
        <v>0</v>
      </c>
      <c r="O67" s="11">
        <f>COUNTIFS(Geral!R$3:R994,"Corrida",Geral!A$3:A994,"Tigres",Geral!T$3:T994,A67)</f>
        <v>0</v>
      </c>
      <c r="P67" s="11">
        <f>SUMIFS(Geral!U$3:U994,Geral!R$3:R994,"Corrida",Geral!A$3:A994,"Tigres",Geral!T$3:T994,A67)</f>
        <v>0</v>
      </c>
      <c r="Q67" s="11">
        <f>COUNTIFS(Geral!R$3:R994,"Corrida",Geral!A$3:A994,"Tigres",Geral!T$3:T994,A67,Geral!V$3:V994,"Sim")</f>
        <v>0</v>
      </c>
      <c r="R67" s="13">
        <f>COUNTIFS(Geral!R$8:R1058,"XP",Geral!A$8:A1058,"Tigres",Geral!AH$8:AH1058,A67)</f>
        <v>0</v>
      </c>
      <c r="S67" s="13">
        <f>COUNTIFS(Geral!R$8:R1058,"XP",Geral!A$8:A1058,"Tigres",Geral!AH$8:AH1058,A67,Geral!AG$8:AG1058,"Sim")</f>
        <v>0</v>
      </c>
      <c r="T67" s="13"/>
      <c r="U67" s="13"/>
      <c r="V67" s="14"/>
      <c r="W67" s="14"/>
      <c r="X67" s="15">
        <f>COUNTIFS(Geral!R$3:R994,"Punt",Geral!A$3:A994,"Tigres",Geral!T$3:T994,A67)</f>
        <v>0</v>
      </c>
      <c r="Y67" s="16">
        <f>SUMIFS(Geral!U$3:U994,Geral!R$3:R994,"Punt",Geral!A$3:A994,"Tigres",Geral!T$3:T994,A67)</f>
        <v>0</v>
      </c>
      <c r="Z67" s="17">
        <f>COUNTIFS(Geral!AJ$3:AJ994,"Sim",Geral!AK$3:AK994,A67)+COUNTIFS(Geral!AJ$3:AJ994,"Sim",Geral!AL$3:AL994,A67)</f>
        <v>0</v>
      </c>
      <c r="AA67" s="17">
        <f>COUNTIFS(Geral!AX$3:AX994,"Sim",Geral!AY$3:AY994,A67)+COUNTIFS(Geral!AX$3:AX994,"Sim",Geral!AZ$3:AZ994,A67)</f>
        <v>0</v>
      </c>
      <c r="AB67" s="17">
        <f>COUNTIFS(Geral!AM$3:AM994,"Sim",Geral!AN$3:AN994,A67)+COUNTIFS(Geral!AM$3:AM994,"Sim",Geral!AO$3:AO994,A67)</f>
        <v>0</v>
      </c>
      <c r="AC67" s="18">
        <f>COUNTIFS(Geral!AP$3:AP994,"Sim",Geral!AQ$3:AQ994,A67)</f>
        <v>0</v>
      </c>
      <c r="AD67" s="18">
        <f>COUNTIFS(Geral!AV$3:AV994,"Sim",Geral!AW$3:AW994,A67)</f>
        <v>0</v>
      </c>
      <c r="AE67" s="19">
        <f>COUNTIFS(Geral!AR$3:AR994,"Sim",Geral!AS$3:AS994,A67)</f>
        <v>0</v>
      </c>
      <c r="AF67" s="19">
        <f>COUNTIFS(Geral!AT$3:AT994,"Sim",Geral!AU$3:AU994,A67)</f>
        <v>0</v>
      </c>
      <c r="AG67" s="18">
        <f>COUNTIFS(Geral!BA$3:BA994,"Sim",Geral!BB$3:BB994,A67)</f>
        <v>0</v>
      </c>
      <c r="AH67">
        <f>COUNTIFS(Geral!BC$3:BC1059,"Sim",Geral!BD$3:BD1059,A67)</f>
        <v>0</v>
      </c>
    </row>
    <row r="68" spans="1:34" ht="15.75" customHeight="1" x14ac:dyDescent="0.2">
      <c r="A68" s="10">
        <v>66</v>
      </c>
      <c r="B68" s="11">
        <f>COUNTIFS(Geral!R$3:R994,"Passe",Geral!A$3:A994,"Tigres",Geral!S$3:S994,A68)-G68</f>
        <v>0</v>
      </c>
      <c r="C68" s="11">
        <f>COUNTIFS(Geral!R$3:R994,"Passe",Geral!A$3:A994,"Tigres",Geral!S$3:S994,A68,Geral!X$3:X994,"Sim")</f>
        <v>0</v>
      </c>
      <c r="D68" s="11">
        <f t="shared" si="0"/>
        <v>0</v>
      </c>
      <c r="E68" s="11">
        <f>SUMIFS(Geral!S$1:S994,Geral!O$1:O994,"Passe",Geral!A$1:A994,"Tigres",Geral!P$1:P994,A68)</f>
        <v>0</v>
      </c>
      <c r="F68" s="11">
        <f>COUNTIFS(Geral!R$3:R994,"Passe",Geral!A$3:A994,"Tigres",Geral!S$3:S994,A68,Geral!V$3:V994,"Sim")</f>
        <v>0</v>
      </c>
      <c r="G68" s="11">
        <f>COUNTIFS(Geral!R$3:R994,"Passe",Geral!A$3:A994,"Tigres",Geral!S$3:S994,A68,Geral!W$3:W994,"Sim")</f>
        <v>0</v>
      </c>
      <c r="H68" s="12">
        <f>COUNTIFS(Geral!R$3:R994,"Sack",Geral!A$3:A994,"Tigres",Geral!S$3:S994,A68)</f>
        <v>0</v>
      </c>
      <c r="I68" s="12">
        <f>COUNTIFS(Geral!A$3:A994,"Tigres",Geral!Z$3:Z994,A68,Geral!Y$3:Y994,"Sim")</f>
        <v>0</v>
      </c>
      <c r="J68" s="12">
        <f>COUNTIFS(Geral!R$3:R994,"Passe",Geral!A$3:A994,"Tigres",Geral!T$3:T994,A68)</f>
        <v>0</v>
      </c>
      <c r="K68" s="11">
        <f t="shared" si="1"/>
        <v>0</v>
      </c>
      <c r="L68" s="11">
        <f>COUNTIFS(Geral!R$3:R994,"Passe",Geral!A$3:A994,"Tigres",Geral!T$3:T994,A68,Geral!X$3:X994,"Sim")</f>
        <v>0</v>
      </c>
      <c r="M68" s="11">
        <f>SUMIFS(Geral!U$3:U994,Geral!R$3:R994,"Passe",Geral!A$3:A994,"Tigres",Geral!T$3:T994,A68)</f>
        <v>0</v>
      </c>
      <c r="N68" s="11">
        <f>COUNTIFS(Geral!R$3:R994,"Passe",Geral!A$3:A994,"Tigres",Geral!T$3:T994,A68,Geral!V$3:V994,"Sim")</f>
        <v>0</v>
      </c>
      <c r="O68" s="11">
        <f>COUNTIFS(Geral!R$3:R994,"Corrida",Geral!A$3:A994,"Tigres",Geral!T$3:T994,A68)</f>
        <v>0</v>
      </c>
      <c r="P68" s="11">
        <f>SUMIFS(Geral!U$3:U994,Geral!R$3:R994,"Corrida",Geral!A$3:A994,"Tigres",Geral!T$3:T994,A68)</f>
        <v>0</v>
      </c>
      <c r="Q68" s="11">
        <f>COUNTIFS(Geral!R$3:R994,"Corrida",Geral!A$3:A994,"Tigres",Geral!T$3:T994,A68,Geral!V$3:V994,"Sim")</f>
        <v>0</v>
      </c>
      <c r="R68" s="13">
        <f>COUNTIFS(Geral!R$8:R1059,"XP",Geral!A$8:A1059,"Tigres",Geral!AH$8:AH1059,A68)</f>
        <v>0</v>
      </c>
      <c r="S68" s="13">
        <f>COUNTIFS(Geral!R$8:R1059,"XP",Geral!A$8:A1059,"Tigres",Geral!AH$8:AH1059,A68,Geral!AG$8:AG1059,"Sim")</f>
        <v>0</v>
      </c>
      <c r="T68" s="13"/>
      <c r="U68" s="13"/>
      <c r="V68" s="14"/>
      <c r="W68" s="14"/>
      <c r="X68" s="15">
        <f>COUNTIFS(Geral!R$3:R994,"Punt",Geral!A$3:A994,"Tigres",Geral!T$3:T994,A68)</f>
        <v>0</v>
      </c>
      <c r="Y68" s="16">
        <f>SUMIFS(Geral!U$3:U994,Geral!R$3:R994,"Punt",Geral!A$3:A994,"Tigres",Geral!T$3:T994,A68)</f>
        <v>0</v>
      </c>
      <c r="Z68" s="17">
        <f>COUNTIFS(Geral!AJ$3:AJ994,"Sim",Geral!AK$3:AK994,A68)+COUNTIFS(Geral!AJ$3:AJ994,"Sim",Geral!AL$3:AL994,A68)</f>
        <v>0</v>
      </c>
      <c r="AA68" s="17">
        <f>COUNTIFS(Geral!AX$3:AX994,"Sim",Geral!AY$3:AY994,A68)+COUNTIFS(Geral!AX$3:AX994,"Sim",Geral!AZ$3:AZ994,A68)</f>
        <v>0</v>
      </c>
      <c r="AB68" s="17">
        <f>COUNTIFS(Geral!AM$3:AM994,"Sim",Geral!AN$3:AN994,A68)+COUNTIFS(Geral!AM$3:AM994,"Sim",Geral!AO$3:AO994,A68)</f>
        <v>0</v>
      </c>
      <c r="AC68" s="18">
        <f>COUNTIFS(Geral!AP$3:AP994,"Sim",Geral!AQ$3:AQ994,A68)</f>
        <v>0</v>
      </c>
      <c r="AD68" s="18">
        <f>COUNTIFS(Geral!AV$3:AV994,"Sim",Geral!AW$3:AW994,A68)</f>
        <v>0</v>
      </c>
      <c r="AE68" s="19">
        <f>COUNTIFS(Geral!AR$3:AR994,"Sim",Geral!AS$3:AS994,A68)</f>
        <v>0</v>
      </c>
      <c r="AF68" s="19">
        <f>COUNTIFS(Geral!AT$3:AT994,"Sim",Geral!AU$3:AU994,A68)</f>
        <v>0</v>
      </c>
      <c r="AG68" s="18">
        <f>COUNTIFS(Geral!BA$3:BA994,"Sim",Geral!BB$3:BB994,A68)</f>
        <v>0</v>
      </c>
      <c r="AH68">
        <f>COUNTIFS(Geral!BC$3:BC1060,"Sim",Geral!BD$3:BD1060,A68)</f>
        <v>0</v>
      </c>
    </row>
    <row r="69" spans="1:34" ht="15.75" customHeight="1" x14ac:dyDescent="0.2">
      <c r="A69" s="10">
        <v>67</v>
      </c>
      <c r="B69" s="11">
        <f>COUNTIFS(Geral!R$3:R994,"Passe",Geral!A$3:A994,"Tigres",Geral!S$3:S994,A69)-G69</f>
        <v>0</v>
      </c>
      <c r="C69" s="11">
        <f>COUNTIFS(Geral!R$3:R994,"Passe",Geral!A$3:A994,"Tigres",Geral!S$3:S994,A69,Geral!X$3:X994,"Sim")</f>
        <v>0</v>
      </c>
      <c r="D69" s="11">
        <f t="shared" si="0"/>
        <v>0</v>
      </c>
      <c r="E69" s="11">
        <f>SUMIFS(Geral!S$1:S994,Geral!O$1:O994,"Passe",Geral!A$1:A994,"Tigres",Geral!P$1:P994,A69)</f>
        <v>0</v>
      </c>
      <c r="F69" s="11">
        <f>COUNTIFS(Geral!R$3:R994,"Passe",Geral!A$3:A994,"Tigres",Geral!S$3:S994,A69,Geral!V$3:V994,"Sim")</f>
        <v>0</v>
      </c>
      <c r="G69" s="11">
        <f>COUNTIFS(Geral!R$3:R994,"Passe",Geral!A$3:A994,"Tigres",Geral!S$3:S994,A69,Geral!W$3:W994,"Sim")</f>
        <v>0</v>
      </c>
      <c r="H69" s="12">
        <f>COUNTIFS(Geral!R$3:R994,"Sack",Geral!A$3:A994,"Tigres",Geral!S$3:S994,A69)</f>
        <v>0</v>
      </c>
      <c r="I69" s="12">
        <f>COUNTIFS(Geral!A$3:A994,"Tigres",Geral!Z$3:Z994,A69,Geral!Y$3:Y994,"Sim")</f>
        <v>0</v>
      </c>
      <c r="J69" s="12">
        <f>COUNTIFS(Geral!R$3:R994,"Passe",Geral!A$3:A994,"Tigres",Geral!T$3:T994,A69)</f>
        <v>0</v>
      </c>
      <c r="K69" s="11">
        <f t="shared" si="1"/>
        <v>0</v>
      </c>
      <c r="L69" s="11">
        <f>COUNTIFS(Geral!R$3:R994,"Passe",Geral!A$3:A994,"Tigres",Geral!T$3:T994,A69,Geral!X$3:X994,"Sim")</f>
        <v>0</v>
      </c>
      <c r="M69" s="11">
        <f>SUMIFS(Geral!U$3:U994,Geral!R$3:R994,"Passe",Geral!A$3:A994,"Tigres",Geral!T$3:T994,A69)</f>
        <v>0</v>
      </c>
      <c r="N69" s="11">
        <f>COUNTIFS(Geral!R$3:R994,"Passe",Geral!A$3:A994,"Tigres",Geral!T$3:T994,A69,Geral!V$3:V994,"Sim")</f>
        <v>0</v>
      </c>
      <c r="O69" s="11">
        <f>COUNTIFS(Geral!R$3:R994,"Corrida",Geral!A$3:A994,"Tigres",Geral!T$3:T994,A69)</f>
        <v>0</v>
      </c>
      <c r="P69" s="11">
        <f>SUMIFS(Geral!U$3:U994,Geral!R$3:R994,"Corrida",Geral!A$3:A994,"Tigres",Geral!T$3:T994,A69)</f>
        <v>0</v>
      </c>
      <c r="Q69" s="11">
        <f>COUNTIFS(Geral!R$3:R994,"Corrida",Geral!A$3:A994,"Tigres",Geral!T$3:T994,A69,Geral!V$3:V994,"Sim")</f>
        <v>0</v>
      </c>
      <c r="R69" s="13">
        <f>COUNTIFS(Geral!R$8:R1060,"XP",Geral!A$8:A1060,"Tigres",Geral!AH$8:AH1060,A69)</f>
        <v>0</v>
      </c>
      <c r="S69" s="13">
        <f>COUNTIFS(Geral!R$8:R1060,"XP",Geral!A$8:A1060,"Tigres",Geral!AH$8:AH1060,A69,Geral!AG$8:AG1060,"Sim")</f>
        <v>0</v>
      </c>
      <c r="T69" s="13"/>
      <c r="U69" s="13"/>
      <c r="V69" s="14"/>
      <c r="W69" s="14"/>
      <c r="X69" s="15">
        <f>COUNTIFS(Geral!R$3:R994,"Punt",Geral!A$3:A994,"Tigres",Geral!T$3:T994,A69)</f>
        <v>0</v>
      </c>
      <c r="Y69" s="16">
        <f>SUMIFS(Geral!U$3:U994,Geral!R$3:R994,"Punt",Geral!A$3:A994,"Tigres",Geral!T$3:T994,A69)</f>
        <v>0</v>
      </c>
      <c r="Z69" s="17">
        <f>COUNTIFS(Geral!AJ$3:AJ994,"Sim",Geral!AK$3:AK994,A69)+COUNTIFS(Geral!AJ$3:AJ994,"Sim",Geral!AL$3:AL994,A69)</f>
        <v>0</v>
      </c>
      <c r="AA69" s="17">
        <f>COUNTIFS(Geral!AX$3:AX994,"Sim",Geral!AY$3:AY994,A69)+COUNTIFS(Geral!AX$3:AX994,"Sim",Geral!AZ$3:AZ994,A69)</f>
        <v>0</v>
      </c>
      <c r="AB69" s="17">
        <f>COUNTIFS(Geral!AM$3:AM994,"Sim",Geral!AN$3:AN994,A69)+COUNTIFS(Geral!AM$3:AM994,"Sim",Geral!AO$3:AO994,A69)</f>
        <v>0</v>
      </c>
      <c r="AC69" s="18">
        <f>COUNTIFS(Geral!AP$3:AP994,"Sim",Geral!AQ$3:AQ994,A69)</f>
        <v>0</v>
      </c>
      <c r="AD69" s="18">
        <f>COUNTIFS(Geral!AV$3:AV994,"Sim",Geral!AW$3:AW994,A69)</f>
        <v>0</v>
      </c>
      <c r="AE69" s="19">
        <f>COUNTIFS(Geral!AR$3:AR994,"Sim",Geral!AS$3:AS994,A69)</f>
        <v>0</v>
      </c>
      <c r="AF69" s="19">
        <f>COUNTIFS(Geral!AT$3:AT994,"Sim",Geral!AU$3:AU994,A69)</f>
        <v>0</v>
      </c>
      <c r="AG69" s="18">
        <f>COUNTIFS(Geral!BA$3:BA994,"Sim",Geral!BB$3:BB994,A69)</f>
        <v>0</v>
      </c>
      <c r="AH69">
        <f>COUNTIFS(Geral!BC$3:BC1061,"Sim",Geral!BD$3:BD1061,A69)</f>
        <v>0</v>
      </c>
    </row>
    <row r="70" spans="1:34" ht="15.75" customHeight="1" x14ac:dyDescent="0.2">
      <c r="A70" s="10">
        <v>68</v>
      </c>
      <c r="B70" s="11">
        <f>COUNTIFS(Geral!R$3:R994,"Passe",Geral!A$3:A994,"Tigres",Geral!S$3:S994,A70)-G70</f>
        <v>0</v>
      </c>
      <c r="C70" s="11">
        <f>COUNTIFS(Geral!R$3:R994,"Passe",Geral!A$3:A994,"Tigres",Geral!S$3:S994,A70,Geral!X$3:X994,"Sim")</f>
        <v>0</v>
      </c>
      <c r="D70" s="11">
        <f t="shared" si="0"/>
        <v>0</v>
      </c>
      <c r="E70" s="11">
        <f>SUMIFS(Geral!S$1:S994,Geral!O$1:O994,"Passe",Geral!A$1:A994,"Tigres",Geral!P$1:P994,A70)</f>
        <v>0</v>
      </c>
      <c r="F70" s="11">
        <f>COUNTIFS(Geral!R$3:R994,"Passe",Geral!A$3:A994,"Tigres",Geral!S$3:S994,A70,Geral!V$3:V994,"Sim")</f>
        <v>0</v>
      </c>
      <c r="G70" s="11">
        <f>COUNTIFS(Geral!R$3:R994,"Passe",Geral!A$3:A994,"Tigres",Geral!S$3:S994,A70,Geral!W$3:W994,"Sim")</f>
        <v>0</v>
      </c>
      <c r="H70" s="12">
        <f>COUNTIFS(Geral!R$3:R994,"Sack",Geral!A$3:A994,"Tigres",Geral!S$3:S994,A70)</f>
        <v>0</v>
      </c>
      <c r="I70" s="12">
        <f>COUNTIFS(Geral!A$3:A994,"Tigres",Geral!Z$3:Z994,A70,Geral!Y$3:Y994,"Sim")</f>
        <v>0</v>
      </c>
      <c r="J70" s="12">
        <f>COUNTIFS(Geral!R$3:R994,"Passe",Geral!A$3:A994,"Tigres",Geral!T$3:T994,A70)</f>
        <v>0</v>
      </c>
      <c r="K70" s="11">
        <f t="shared" si="1"/>
        <v>0</v>
      </c>
      <c r="L70" s="11">
        <f>COUNTIFS(Geral!R$3:R994,"Passe",Geral!A$3:A994,"Tigres",Geral!T$3:T994,A70,Geral!X$3:X994,"Sim")</f>
        <v>0</v>
      </c>
      <c r="M70" s="11">
        <f>SUMIFS(Geral!U$3:U994,Geral!R$3:R994,"Passe",Geral!A$3:A994,"Tigres",Geral!T$3:T994,A70)</f>
        <v>0</v>
      </c>
      <c r="N70" s="11">
        <f>COUNTIFS(Geral!R$3:R994,"Passe",Geral!A$3:A994,"Tigres",Geral!T$3:T994,A70,Geral!V$3:V994,"Sim")</f>
        <v>0</v>
      </c>
      <c r="O70" s="11">
        <f>COUNTIFS(Geral!R$3:R994,"Corrida",Geral!A$3:A994,"Tigres",Geral!T$3:T994,A70)</f>
        <v>0</v>
      </c>
      <c r="P70" s="11">
        <f>SUMIFS(Geral!U$3:U994,Geral!R$3:R994,"Corrida",Geral!A$3:A994,"Tigres",Geral!T$3:T994,A70)</f>
        <v>0</v>
      </c>
      <c r="Q70" s="11">
        <f>COUNTIFS(Geral!R$3:R994,"Corrida",Geral!A$3:A994,"Tigres",Geral!T$3:T994,A70,Geral!V$3:V994,"Sim")</f>
        <v>0</v>
      </c>
      <c r="R70" s="13">
        <f>COUNTIFS(Geral!R$8:R1061,"XP",Geral!A$8:A1061,"Tigres",Geral!AH$8:AH1061,A70)</f>
        <v>0</v>
      </c>
      <c r="S70" s="13">
        <f>COUNTIFS(Geral!R$8:R1061,"XP",Geral!A$8:A1061,"Tigres",Geral!AH$8:AH1061,A70,Geral!AG$8:AG1061,"Sim")</f>
        <v>0</v>
      </c>
      <c r="T70" s="13"/>
      <c r="U70" s="13"/>
      <c r="V70" s="14"/>
      <c r="W70" s="14"/>
      <c r="X70" s="15">
        <f>COUNTIFS(Geral!R$3:R994,"Punt",Geral!A$3:A994,"Tigres",Geral!T$3:T994,A70)</f>
        <v>0</v>
      </c>
      <c r="Y70" s="16">
        <f>SUMIFS(Geral!U$3:U994,Geral!R$3:R994,"Punt",Geral!A$3:A994,"Tigres",Geral!T$3:T994,A70)</f>
        <v>0</v>
      </c>
      <c r="Z70" s="17">
        <f>COUNTIFS(Geral!AJ$3:AJ994,"Sim",Geral!AK$3:AK994,A70)+COUNTIFS(Geral!AJ$3:AJ994,"Sim",Geral!AL$3:AL994,A70)</f>
        <v>0</v>
      </c>
      <c r="AA70" s="17">
        <f>COUNTIFS(Geral!AX$3:AX994,"Sim",Geral!AY$3:AY994,A70)+COUNTIFS(Geral!AX$3:AX994,"Sim",Geral!AZ$3:AZ994,A70)</f>
        <v>0</v>
      </c>
      <c r="AB70" s="17">
        <f>COUNTIFS(Geral!AM$3:AM994,"Sim",Geral!AN$3:AN994,A70)+COUNTIFS(Geral!AM$3:AM994,"Sim",Geral!AO$3:AO994,A70)</f>
        <v>0</v>
      </c>
      <c r="AC70" s="18">
        <f>COUNTIFS(Geral!AP$3:AP994,"Sim",Geral!AQ$3:AQ994,A70)</f>
        <v>0</v>
      </c>
      <c r="AD70" s="18">
        <f>COUNTIFS(Geral!AV$3:AV994,"Sim",Geral!AW$3:AW994,A70)</f>
        <v>0</v>
      </c>
      <c r="AE70" s="19">
        <f>COUNTIFS(Geral!AR$3:AR994,"Sim",Geral!AS$3:AS994,A70)</f>
        <v>0</v>
      </c>
      <c r="AF70" s="19">
        <f>COUNTIFS(Geral!AT$3:AT994,"Sim",Geral!AU$3:AU994,A70)</f>
        <v>0</v>
      </c>
      <c r="AG70" s="18">
        <f>COUNTIFS(Geral!BA$3:BA994,"Sim",Geral!BB$3:BB994,A70)</f>
        <v>0</v>
      </c>
      <c r="AH70">
        <f>COUNTIFS(Geral!BC$3:BC1062,"Sim",Geral!BD$3:BD1062,A70)</f>
        <v>0</v>
      </c>
    </row>
    <row r="71" spans="1:34" ht="15.75" customHeight="1" x14ac:dyDescent="0.2">
      <c r="A71" s="10">
        <v>69</v>
      </c>
      <c r="B71" s="11">
        <f>COUNTIFS(Geral!R$3:R994,"Passe",Geral!A$3:A994,"Tigres",Geral!S$3:S994,A71)-G71</f>
        <v>0</v>
      </c>
      <c r="C71" s="11">
        <f>COUNTIFS(Geral!R$3:R994,"Passe",Geral!A$3:A994,"Tigres",Geral!S$3:S994,A71,Geral!X$3:X994,"Sim")</f>
        <v>0</v>
      </c>
      <c r="D71" s="11">
        <f t="shared" si="0"/>
        <v>0</v>
      </c>
      <c r="E71" s="11">
        <f>SUMIFS(Geral!S$1:S994,Geral!O$1:O994,"Passe",Geral!A$1:A994,"Tigres",Geral!P$1:P994,A71)</f>
        <v>0</v>
      </c>
      <c r="F71" s="11">
        <f>COUNTIFS(Geral!R$3:R994,"Passe",Geral!A$3:A994,"Tigres",Geral!S$3:S994,A71,Geral!V$3:V994,"Sim")</f>
        <v>0</v>
      </c>
      <c r="G71" s="11">
        <f>COUNTIFS(Geral!R$3:R994,"Passe",Geral!A$3:A994,"Tigres",Geral!S$3:S994,A71,Geral!W$3:W994,"Sim")</f>
        <v>0</v>
      </c>
      <c r="H71" s="12">
        <f>COUNTIFS(Geral!R$3:R994,"Sack",Geral!A$3:A994,"Tigres",Geral!S$3:S994,A71)</f>
        <v>0</v>
      </c>
      <c r="I71" s="12">
        <f>COUNTIFS(Geral!A$3:A994,"Tigres",Geral!Z$3:Z994,A71,Geral!Y$3:Y994,"Sim")</f>
        <v>0</v>
      </c>
      <c r="J71" s="12">
        <f>COUNTIFS(Geral!R$3:R994,"Passe",Geral!A$3:A994,"Tigres",Geral!T$3:T994,A71)</f>
        <v>0</v>
      </c>
      <c r="K71" s="11">
        <f t="shared" si="1"/>
        <v>0</v>
      </c>
      <c r="L71" s="11">
        <f>COUNTIFS(Geral!R$3:R994,"Passe",Geral!A$3:A994,"Tigres",Geral!T$3:T994,A71,Geral!X$3:X994,"Sim")</f>
        <v>0</v>
      </c>
      <c r="M71" s="11">
        <f>SUMIFS(Geral!U$3:U994,Geral!R$3:R994,"Passe",Geral!A$3:A994,"Tigres",Geral!T$3:T994,A71)</f>
        <v>0</v>
      </c>
      <c r="N71" s="11">
        <f>COUNTIFS(Geral!R$3:R994,"Passe",Geral!A$3:A994,"Tigres",Geral!T$3:T994,A71,Geral!V$3:V994,"Sim")</f>
        <v>0</v>
      </c>
      <c r="O71" s="11">
        <f>COUNTIFS(Geral!R$3:R994,"Corrida",Geral!A$3:A994,"Tigres",Geral!T$3:T994,A71)</f>
        <v>0</v>
      </c>
      <c r="P71" s="11">
        <f>SUMIFS(Geral!U$3:U994,Geral!R$3:R994,"Corrida",Geral!A$3:A994,"Tigres",Geral!T$3:T994,A71)</f>
        <v>0</v>
      </c>
      <c r="Q71" s="11">
        <f>COUNTIFS(Geral!R$3:R994,"Corrida",Geral!A$3:A994,"Tigres",Geral!T$3:T994,A71,Geral!V$3:V994,"Sim")</f>
        <v>0</v>
      </c>
      <c r="R71" s="13">
        <f>COUNTIFS(Geral!R$8:R1062,"XP",Geral!A$8:A1062,"Tigres",Geral!AH$8:AH1062,A71)</f>
        <v>0</v>
      </c>
      <c r="S71" s="13">
        <f>COUNTIFS(Geral!R$8:R1062,"XP",Geral!A$8:A1062,"Tigres",Geral!AH$8:AH1062,A71,Geral!AG$8:AG1062,"Sim")</f>
        <v>0</v>
      </c>
      <c r="T71" s="13"/>
      <c r="U71" s="13"/>
      <c r="V71" s="14"/>
      <c r="W71" s="14"/>
      <c r="X71" s="15">
        <f>COUNTIFS(Geral!R$3:R994,"Punt",Geral!A$3:A994,"Tigres",Geral!T$3:T994,A71)</f>
        <v>0</v>
      </c>
      <c r="Y71" s="16">
        <f>SUMIFS(Geral!U$3:U994,Geral!R$3:R994,"Punt",Geral!A$3:A994,"Tigres",Geral!T$3:T994,A71)</f>
        <v>0</v>
      </c>
      <c r="Z71" s="17">
        <f>COUNTIFS(Geral!AJ$3:AJ994,"Sim",Geral!AK$3:AK994,A71)+COUNTIFS(Geral!AJ$3:AJ994,"Sim",Geral!AL$3:AL994,A71)</f>
        <v>0</v>
      </c>
      <c r="AA71" s="17">
        <f>COUNTIFS(Geral!AX$3:AX994,"Sim",Geral!AY$3:AY994,A71)+COUNTIFS(Geral!AX$3:AX994,"Sim",Geral!AZ$3:AZ994,A71)</f>
        <v>0</v>
      </c>
      <c r="AB71" s="17">
        <f>COUNTIFS(Geral!AM$3:AM994,"Sim",Geral!AN$3:AN994,A71)+COUNTIFS(Geral!AM$3:AM994,"Sim",Geral!AO$3:AO994,A71)</f>
        <v>0</v>
      </c>
      <c r="AC71" s="18">
        <f>COUNTIFS(Geral!AP$3:AP994,"Sim",Geral!AQ$3:AQ994,A71)</f>
        <v>0</v>
      </c>
      <c r="AD71" s="18">
        <f>COUNTIFS(Geral!AV$3:AV994,"Sim",Geral!AW$3:AW994,A71)</f>
        <v>0</v>
      </c>
      <c r="AE71" s="19">
        <f>COUNTIFS(Geral!AR$3:AR994,"Sim",Geral!AS$3:AS994,A71)</f>
        <v>0</v>
      </c>
      <c r="AF71" s="19">
        <f>COUNTIFS(Geral!AT$3:AT994,"Sim",Geral!AU$3:AU994,A71)</f>
        <v>0</v>
      </c>
      <c r="AG71" s="18">
        <f>COUNTIFS(Geral!BA$3:BA994,"Sim",Geral!BB$3:BB994,A71)</f>
        <v>0</v>
      </c>
      <c r="AH71">
        <f>COUNTIFS(Geral!BC$3:BC1063,"Sim",Geral!BD$3:BD1063,A71)</f>
        <v>0</v>
      </c>
    </row>
    <row r="72" spans="1:34" ht="15.75" customHeight="1" x14ac:dyDescent="0.2">
      <c r="A72" s="10">
        <v>70</v>
      </c>
      <c r="B72" s="11">
        <f>COUNTIFS(Geral!R$3:R994,"Passe",Geral!A$3:A994,"Tigres",Geral!S$3:S994,A72)-G72</f>
        <v>0</v>
      </c>
      <c r="C72" s="11">
        <f>COUNTIFS(Geral!R$3:R994,"Passe",Geral!A$3:A994,"Tigres",Geral!S$3:S994,A72,Geral!X$3:X994,"Sim")</f>
        <v>0</v>
      </c>
      <c r="D72" s="11">
        <f t="shared" si="0"/>
        <v>0</v>
      </c>
      <c r="E72" s="11">
        <f>SUMIFS(Geral!S$1:S994,Geral!O$1:O994,"Passe",Geral!A$1:A994,"Tigres",Geral!P$1:P994,A72)</f>
        <v>0</v>
      </c>
      <c r="F72" s="11">
        <f>COUNTIFS(Geral!R$3:R994,"Passe",Geral!A$3:A994,"Tigres",Geral!S$3:S994,A72,Geral!V$3:V994,"Sim")</f>
        <v>0</v>
      </c>
      <c r="G72" s="11">
        <f>COUNTIFS(Geral!R$3:R994,"Passe",Geral!A$3:A994,"Tigres",Geral!S$3:S994,A72,Geral!W$3:W994,"Sim")</f>
        <v>0</v>
      </c>
      <c r="H72" s="12">
        <f>COUNTIFS(Geral!R$3:R994,"Sack",Geral!A$3:A994,"Tigres",Geral!S$3:S994,A72)</f>
        <v>0</v>
      </c>
      <c r="I72" s="12">
        <f>COUNTIFS(Geral!A$3:A994,"Tigres",Geral!Z$3:Z994,A72,Geral!Y$3:Y994,"Sim")</f>
        <v>0</v>
      </c>
      <c r="J72" s="12">
        <f>COUNTIFS(Geral!R$3:R994,"Passe",Geral!A$3:A994,"Tigres",Geral!T$3:T994,A72)</f>
        <v>0</v>
      </c>
      <c r="K72" s="11">
        <f t="shared" si="1"/>
        <v>0</v>
      </c>
      <c r="L72" s="11">
        <f>COUNTIFS(Geral!R$3:R994,"Passe",Geral!A$3:A994,"Tigres",Geral!T$3:T994,A72,Geral!X$3:X994,"Sim")</f>
        <v>0</v>
      </c>
      <c r="M72" s="11">
        <f>SUMIFS(Geral!U$3:U994,Geral!R$3:R994,"Passe",Geral!A$3:A994,"Tigres",Geral!T$3:T994,A72)</f>
        <v>0</v>
      </c>
      <c r="N72" s="11">
        <f>COUNTIFS(Geral!R$3:R994,"Passe",Geral!A$3:A994,"Tigres",Geral!T$3:T994,A72,Geral!V$3:V994,"Sim")</f>
        <v>0</v>
      </c>
      <c r="O72" s="11">
        <f>COUNTIFS(Geral!R$3:R994,"Corrida",Geral!A$3:A994,"Tigres",Geral!T$3:T994,A72)</f>
        <v>0</v>
      </c>
      <c r="P72" s="11">
        <f>SUMIFS(Geral!U$3:U994,Geral!R$3:R994,"Corrida",Geral!A$3:A994,"Tigres",Geral!T$3:T994,A72)</f>
        <v>0</v>
      </c>
      <c r="Q72" s="11">
        <f>COUNTIFS(Geral!R$3:R994,"Corrida",Geral!A$3:A994,"Tigres",Geral!T$3:T994,A72,Geral!V$3:V994,"Sim")</f>
        <v>0</v>
      </c>
      <c r="R72" s="13">
        <f>COUNTIFS(Geral!R$8:R1063,"XP",Geral!A$8:A1063,"Tigres",Geral!AH$8:AH1063,A72)</f>
        <v>0</v>
      </c>
      <c r="S72" s="13">
        <f>COUNTIFS(Geral!R$8:R1063,"XP",Geral!A$8:A1063,"Tigres",Geral!AH$8:AH1063,A72,Geral!AG$8:AG1063,"Sim")</f>
        <v>0</v>
      </c>
      <c r="T72" s="13"/>
      <c r="U72" s="13"/>
      <c r="V72" s="14"/>
      <c r="W72" s="14"/>
      <c r="X72" s="15">
        <f>COUNTIFS(Geral!R$3:R994,"Punt",Geral!A$3:A994,"Tigres",Geral!T$3:T994,A72)</f>
        <v>0</v>
      </c>
      <c r="Y72" s="16">
        <f>SUMIFS(Geral!U$3:U994,Geral!R$3:R994,"Punt",Geral!A$3:A994,"Tigres",Geral!T$3:T994,A72)</f>
        <v>0</v>
      </c>
      <c r="Z72" s="17">
        <f>COUNTIFS(Geral!AJ$3:AJ994,"Sim",Geral!AK$3:AK994,A72)+COUNTIFS(Geral!AJ$3:AJ994,"Sim",Geral!AL$3:AL994,A72)</f>
        <v>0</v>
      </c>
      <c r="AA72" s="17">
        <f>COUNTIFS(Geral!AX$3:AX994,"Sim",Geral!AY$3:AY994,A72)+COUNTIFS(Geral!AX$3:AX994,"Sim",Geral!AZ$3:AZ994,A72)</f>
        <v>0</v>
      </c>
      <c r="AB72" s="17">
        <f>COUNTIFS(Geral!AM$3:AM994,"Sim",Geral!AN$3:AN994,A72)+COUNTIFS(Geral!AM$3:AM994,"Sim",Geral!AO$3:AO994,A72)</f>
        <v>0</v>
      </c>
      <c r="AC72" s="18">
        <f>COUNTIFS(Geral!AP$3:AP994,"Sim",Geral!AQ$3:AQ994,A72)</f>
        <v>0</v>
      </c>
      <c r="AD72" s="18">
        <f>COUNTIFS(Geral!AV$3:AV994,"Sim",Geral!AW$3:AW994,A72)</f>
        <v>0</v>
      </c>
      <c r="AE72" s="19">
        <f>COUNTIFS(Geral!AR$3:AR994,"Sim",Geral!AS$3:AS994,A72)</f>
        <v>0</v>
      </c>
      <c r="AF72" s="19">
        <f>COUNTIFS(Geral!AT$3:AT994,"Sim",Geral!AU$3:AU994,A72)</f>
        <v>0</v>
      </c>
      <c r="AG72" s="18">
        <f>COUNTIFS(Geral!BA$3:BA994,"Sim",Geral!BB$3:BB994,A72)</f>
        <v>0</v>
      </c>
      <c r="AH72">
        <f>COUNTIFS(Geral!BC$3:BC1064,"Sim",Geral!BD$3:BD1064,A72)</f>
        <v>0</v>
      </c>
    </row>
    <row r="73" spans="1:34" ht="15.75" customHeight="1" x14ac:dyDescent="0.2">
      <c r="A73" s="10">
        <v>71</v>
      </c>
      <c r="B73" s="11">
        <f>COUNTIFS(Geral!R$3:R994,"Passe",Geral!A$3:A994,"Tigres",Geral!S$3:S994,A73)-G73</f>
        <v>0</v>
      </c>
      <c r="C73" s="11">
        <f>COUNTIFS(Geral!R$3:R994,"Passe",Geral!A$3:A994,"Tigres",Geral!S$3:S994,A73,Geral!X$3:X994,"Sim")</f>
        <v>0</v>
      </c>
      <c r="D73" s="11">
        <f t="shared" si="0"/>
        <v>0</v>
      </c>
      <c r="E73" s="11">
        <f>SUMIFS(Geral!S$1:S994,Geral!O$1:O994,"Passe",Geral!A$1:A994,"Tigres",Geral!P$1:P994,A73)</f>
        <v>0</v>
      </c>
      <c r="F73" s="11">
        <f>COUNTIFS(Geral!R$3:R994,"Passe",Geral!A$3:A994,"Tigres",Geral!S$3:S994,A73,Geral!V$3:V994,"Sim")</f>
        <v>0</v>
      </c>
      <c r="G73" s="11">
        <f>COUNTIFS(Geral!R$3:R994,"Passe",Geral!A$3:A994,"Tigres",Geral!S$3:S994,A73,Geral!W$3:W994,"Sim")</f>
        <v>0</v>
      </c>
      <c r="H73" s="12">
        <f>COUNTIFS(Geral!R$3:R994,"Sack",Geral!A$3:A994,"Tigres",Geral!S$3:S994,A73)</f>
        <v>0</v>
      </c>
      <c r="I73" s="12">
        <f>COUNTIFS(Geral!A$3:A994,"Tigres",Geral!Z$3:Z994,A73,Geral!Y$3:Y994,"Sim")</f>
        <v>0</v>
      </c>
      <c r="J73" s="12">
        <f>COUNTIFS(Geral!R$3:R994,"Passe",Geral!A$3:A994,"Tigres",Geral!T$3:T994,A73)</f>
        <v>0</v>
      </c>
      <c r="K73" s="11">
        <f t="shared" si="1"/>
        <v>0</v>
      </c>
      <c r="L73" s="11">
        <f>COUNTIFS(Geral!R$3:R994,"Passe",Geral!A$3:A994,"Tigres",Geral!T$3:T994,A73,Geral!X$3:X994,"Sim")</f>
        <v>0</v>
      </c>
      <c r="M73" s="11">
        <f>SUMIFS(Geral!U$3:U994,Geral!R$3:R994,"Passe",Geral!A$3:A994,"Tigres",Geral!T$3:T994,A73)</f>
        <v>0</v>
      </c>
      <c r="N73" s="11">
        <f>COUNTIFS(Geral!R$3:R994,"Passe",Geral!A$3:A994,"Tigres",Geral!T$3:T994,A73,Geral!V$3:V994,"Sim")</f>
        <v>0</v>
      </c>
      <c r="O73" s="11">
        <f>COUNTIFS(Geral!R$3:R994,"Corrida",Geral!A$3:A994,"Tigres",Geral!T$3:T994,A73)</f>
        <v>0</v>
      </c>
      <c r="P73" s="11">
        <f>SUMIFS(Geral!U$3:U994,Geral!R$3:R994,"Corrida",Geral!A$3:A994,"Tigres",Geral!T$3:T994,A73)</f>
        <v>0</v>
      </c>
      <c r="Q73" s="11">
        <f>COUNTIFS(Geral!R$3:R994,"Corrida",Geral!A$3:A994,"Tigres",Geral!T$3:T994,A73,Geral!V$3:V994,"Sim")</f>
        <v>0</v>
      </c>
      <c r="R73" s="13">
        <f>COUNTIFS(Geral!R$8:R1064,"XP",Geral!A$8:A1064,"Tigres",Geral!AH$8:AH1064,A73)</f>
        <v>0</v>
      </c>
      <c r="S73" s="13">
        <f>COUNTIFS(Geral!R$8:R1064,"XP",Geral!A$8:A1064,"Tigres",Geral!AH$8:AH1064,A73,Geral!AG$8:AG1064,"Sim")</f>
        <v>0</v>
      </c>
      <c r="T73" s="13"/>
      <c r="U73" s="13"/>
      <c r="V73" s="14"/>
      <c r="W73" s="14"/>
      <c r="X73" s="15">
        <f>COUNTIFS(Geral!R$3:R994,"Punt",Geral!A$3:A994,"Tigres",Geral!T$3:T994,A73)</f>
        <v>0</v>
      </c>
      <c r="Y73" s="16">
        <f>SUMIFS(Geral!U$3:U994,Geral!R$3:R994,"Punt",Geral!A$3:A994,"Tigres",Geral!T$3:T994,A73)</f>
        <v>0</v>
      </c>
      <c r="Z73" s="17">
        <f>COUNTIFS(Geral!AJ$3:AJ994,"Sim",Geral!AK$3:AK994,A73)+COUNTIFS(Geral!AJ$3:AJ994,"Sim",Geral!AL$3:AL994,A73)</f>
        <v>0</v>
      </c>
      <c r="AA73" s="17">
        <f>COUNTIFS(Geral!AX$3:AX994,"Sim",Geral!AY$3:AY994,A73)+COUNTIFS(Geral!AX$3:AX994,"Sim",Geral!AZ$3:AZ994,A73)</f>
        <v>0</v>
      </c>
      <c r="AB73" s="17">
        <f>COUNTIFS(Geral!AM$3:AM994,"Sim",Geral!AN$3:AN994,A73)+COUNTIFS(Geral!AM$3:AM994,"Sim",Geral!AO$3:AO994,A73)</f>
        <v>0</v>
      </c>
      <c r="AC73" s="18">
        <f>COUNTIFS(Geral!AP$3:AP994,"Sim",Geral!AQ$3:AQ994,A73)</f>
        <v>0</v>
      </c>
      <c r="AD73" s="18">
        <f>COUNTIFS(Geral!AV$3:AV994,"Sim",Geral!AW$3:AW994,A73)</f>
        <v>0</v>
      </c>
      <c r="AE73" s="19">
        <f>COUNTIFS(Geral!AR$3:AR994,"Sim",Geral!AS$3:AS994,A73)</f>
        <v>0</v>
      </c>
      <c r="AF73" s="19">
        <f>COUNTIFS(Geral!AT$3:AT994,"Sim",Geral!AU$3:AU994,A73)</f>
        <v>0</v>
      </c>
      <c r="AG73" s="18">
        <f>COUNTIFS(Geral!BA$3:BA994,"Sim",Geral!BB$3:BB994,A73)</f>
        <v>0</v>
      </c>
      <c r="AH73">
        <f>COUNTIFS(Geral!BC$3:BC1065,"Sim",Geral!BD$3:BD1065,A73)</f>
        <v>0</v>
      </c>
    </row>
    <row r="74" spans="1:34" ht="15.75" customHeight="1" x14ac:dyDescent="0.2">
      <c r="A74" s="10">
        <v>72</v>
      </c>
      <c r="B74" s="11">
        <f>COUNTIFS(Geral!R$3:R994,"Passe",Geral!A$3:A994,"Tigres",Geral!S$3:S994,A74)-G74</f>
        <v>0</v>
      </c>
      <c r="C74" s="11">
        <f>COUNTIFS(Geral!R$3:R994,"Passe",Geral!A$3:A994,"Tigres",Geral!S$3:S994,A74,Geral!X$3:X994,"Sim")</f>
        <v>0</v>
      </c>
      <c r="D74" s="11">
        <f t="shared" si="0"/>
        <v>0</v>
      </c>
      <c r="E74" s="11">
        <f>SUMIFS(Geral!S$1:S994,Geral!O$1:O994,"Passe",Geral!A$1:A994,"Tigres",Geral!P$1:P994,A74)</f>
        <v>0</v>
      </c>
      <c r="F74" s="11">
        <f>COUNTIFS(Geral!R$3:R994,"Passe",Geral!A$3:A994,"Tigres",Geral!S$3:S994,A74,Geral!V$3:V994,"Sim")</f>
        <v>0</v>
      </c>
      <c r="G74" s="11">
        <f>COUNTIFS(Geral!R$3:R994,"Passe",Geral!A$3:A994,"Tigres",Geral!S$3:S994,A74,Geral!W$3:W994,"Sim")</f>
        <v>0</v>
      </c>
      <c r="H74" s="12">
        <f>COUNTIFS(Geral!R$3:R994,"Sack",Geral!A$3:A994,"Tigres",Geral!S$3:S994,A74)</f>
        <v>0</v>
      </c>
      <c r="I74" s="12">
        <f>COUNTIFS(Geral!A$3:A994,"Tigres",Geral!Z$3:Z994,A74,Geral!Y$3:Y994,"Sim")</f>
        <v>0</v>
      </c>
      <c r="J74" s="12">
        <f>COUNTIFS(Geral!R$3:R994,"Passe",Geral!A$3:A994,"Tigres",Geral!T$3:T994,A74)</f>
        <v>0</v>
      </c>
      <c r="K74" s="11">
        <f t="shared" si="1"/>
        <v>0</v>
      </c>
      <c r="L74" s="11">
        <f>COUNTIFS(Geral!R$3:R994,"Passe",Geral!A$3:A994,"Tigres",Geral!T$3:T994,A74,Geral!X$3:X994,"Sim")</f>
        <v>0</v>
      </c>
      <c r="M74" s="11">
        <f>SUMIFS(Geral!U$3:U994,Geral!R$3:R994,"Passe",Geral!A$3:A994,"Tigres",Geral!T$3:T994,A74)</f>
        <v>0</v>
      </c>
      <c r="N74" s="11">
        <f>COUNTIFS(Geral!R$3:R994,"Passe",Geral!A$3:A994,"Tigres",Geral!T$3:T994,A74,Geral!V$3:V994,"Sim")</f>
        <v>0</v>
      </c>
      <c r="O74" s="11">
        <f>COUNTIFS(Geral!R$3:R994,"Corrida",Geral!A$3:A994,"Tigres",Geral!T$3:T994,A74)</f>
        <v>0</v>
      </c>
      <c r="P74" s="11">
        <f>SUMIFS(Geral!U$3:U994,Geral!R$3:R994,"Corrida",Geral!A$3:A994,"Tigres",Geral!T$3:T994,A74)</f>
        <v>0</v>
      </c>
      <c r="Q74" s="11">
        <f>COUNTIFS(Geral!R$3:R994,"Corrida",Geral!A$3:A994,"Tigres",Geral!T$3:T994,A74,Geral!V$3:V994,"Sim")</f>
        <v>0</v>
      </c>
      <c r="R74" s="13">
        <f>COUNTIFS(Geral!R$8:R1065,"XP",Geral!A$8:A1065,"Tigres",Geral!AH$8:AH1065,A74)</f>
        <v>0</v>
      </c>
      <c r="S74" s="13">
        <f>COUNTIFS(Geral!R$8:R1065,"XP",Geral!A$8:A1065,"Tigres",Geral!AH$8:AH1065,A74,Geral!AG$8:AG1065,"Sim")</f>
        <v>0</v>
      </c>
      <c r="T74" s="13"/>
      <c r="U74" s="13"/>
      <c r="V74" s="14"/>
      <c r="W74" s="14"/>
      <c r="X74" s="15">
        <f>COUNTIFS(Geral!R$3:R994,"Punt",Geral!A$3:A994,"Tigres",Geral!T$3:T994,A74)</f>
        <v>0</v>
      </c>
      <c r="Y74" s="16">
        <f>SUMIFS(Geral!U$3:U994,Geral!R$3:R994,"Punt",Geral!A$3:A994,"Tigres",Geral!T$3:T994,A74)</f>
        <v>0</v>
      </c>
      <c r="Z74" s="17">
        <f>COUNTIFS(Geral!AJ$3:AJ994,"Sim",Geral!AK$3:AK994,A74)+COUNTIFS(Geral!AJ$3:AJ994,"Sim",Geral!AL$3:AL994,A74)</f>
        <v>0</v>
      </c>
      <c r="AA74" s="17">
        <f>COUNTIFS(Geral!AX$3:AX994,"Sim",Geral!AY$3:AY994,A74)+COUNTIFS(Geral!AX$3:AX994,"Sim",Geral!AZ$3:AZ994,A74)</f>
        <v>0</v>
      </c>
      <c r="AB74" s="17">
        <f>COUNTIFS(Geral!AM$3:AM994,"Sim",Geral!AN$3:AN994,A74)+COUNTIFS(Geral!AM$3:AM994,"Sim",Geral!AO$3:AO994,A74)</f>
        <v>0</v>
      </c>
      <c r="AC74" s="18">
        <f>COUNTIFS(Geral!AP$3:AP994,"Sim",Geral!AQ$3:AQ994,A74)</f>
        <v>0</v>
      </c>
      <c r="AD74" s="18">
        <f>COUNTIFS(Geral!AV$3:AV994,"Sim",Geral!AW$3:AW994,A74)</f>
        <v>0</v>
      </c>
      <c r="AE74" s="19">
        <f>COUNTIFS(Geral!AR$3:AR994,"Sim",Geral!AS$3:AS994,A74)</f>
        <v>0</v>
      </c>
      <c r="AF74" s="19">
        <f>COUNTIFS(Geral!AT$3:AT994,"Sim",Geral!AU$3:AU994,A74)</f>
        <v>0</v>
      </c>
      <c r="AG74" s="18">
        <f>COUNTIFS(Geral!BA$3:BA994,"Sim",Geral!BB$3:BB994,A74)</f>
        <v>0</v>
      </c>
      <c r="AH74">
        <f>COUNTIFS(Geral!BC$3:BC1066,"Sim",Geral!BD$3:BD1066,A74)</f>
        <v>0</v>
      </c>
    </row>
    <row r="75" spans="1:34" ht="15.75" customHeight="1" x14ac:dyDescent="0.2">
      <c r="A75" s="10">
        <v>73</v>
      </c>
      <c r="B75" s="11">
        <f>COUNTIFS(Geral!R$3:R994,"Passe",Geral!A$3:A994,"Tigres",Geral!S$3:S994,A75)-G75</f>
        <v>0</v>
      </c>
      <c r="C75" s="11">
        <f>COUNTIFS(Geral!R$3:R994,"Passe",Geral!A$3:A994,"Tigres",Geral!S$3:S994,A75,Geral!X$3:X994,"Sim")</f>
        <v>0</v>
      </c>
      <c r="D75" s="11">
        <f t="shared" si="0"/>
        <v>0</v>
      </c>
      <c r="E75" s="11">
        <f>SUMIFS(Geral!S$1:S994,Geral!O$1:O994,"Passe",Geral!A$1:A994,"Tigres",Geral!P$1:P994,A75)</f>
        <v>0</v>
      </c>
      <c r="F75" s="11">
        <f>COUNTIFS(Geral!R$3:R994,"Passe",Geral!A$3:A994,"Tigres",Geral!S$3:S994,A75,Geral!V$3:V994,"Sim")</f>
        <v>0</v>
      </c>
      <c r="G75" s="11">
        <f>COUNTIFS(Geral!R$3:R994,"Passe",Geral!A$3:A994,"Tigres",Geral!S$3:S994,A75,Geral!W$3:W994,"Sim")</f>
        <v>0</v>
      </c>
      <c r="H75" s="12">
        <f>COUNTIFS(Geral!R$3:R994,"Sack",Geral!A$3:A994,"Tigres",Geral!S$3:S994,A75)</f>
        <v>0</v>
      </c>
      <c r="I75" s="12">
        <f>COUNTIFS(Geral!A$3:A994,"Tigres",Geral!Z$3:Z994,A75,Geral!Y$3:Y994,"Sim")</f>
        <v>0</v>
      </c>
      <c r="J75" s="12">
        <f>COUNTIFS(Geral!R$3:R994,"Passe",Geral!A$3:A994,"Tigres",Geral!T$3:T994,A75)</f>
        <v>0</v>
      </c>
      <c r="K75" s="11">
        <f t="shared" si="1"/>
        <v>0</v>
      </c>
      <c r="L75" s="11">
        <f>COUNTIFS(Geral!R$3:R994,"Passe",Geral!A$3:A994,"Tigres",Geral!T$3:T994,A75,Geral!X$3:X994,"Sim")</f>
        <v>0</v>
      </c>
      <c r="M75" s="11">
        <f>SUMIFS(Geral!U$3:U994,Geral!R$3:R994,"Passe",Geral!A$3:A994,"Tigres",Geral!T$3:T994,A75)</f>
        <v>0</v>
      </c>
      <c r="N75" s="11">
        <f>COUNTIFS(Geral!R$3:R994,"Passe",Geral!A$3:A994,"Tigres",Geral!T$3:T994,A75,Geral!V$3:V994,"Sim")</f>
        <v>0</v>
      </c>
      <c r="O75" s="11">
        <f>COUNTIFS(Geral!R$3:R994,"Corrida",Geral!A$3:A994,"Tigres",Geral!T$3:T994,A75)</f>
        <v>0</v>
      </c>
      <c r="P75" s="11">
        <f>SUMIFS(Geral!U$3:U994,Geral!R$3:R994,"Corrida",Geral!A$3:A994,"Tigres",Geral!T$3:T994,A75)</f>
        <v>0</v>
      </c>
      <c r="Q75" s="11">
        <f>COUNTIFS(Geral!R$3:R994,"Corrida",Geral!A$3:A994,"Tigres",Geral!T$3:T994,A75,Geral!V$3:V994,"Sim")</f>
        <v>0</v>
      </c>
      <c r="R75" s="13">
        <f>COUNTIFS(Geral!R$8:R1066,"XP",Geral!A$8:A1066,"Tigres",Geral!AH$8:AH1066,A75)</f>
        <v>0</v>
      </c>
      <c r="S75" s="13">
        <f>COUNTIFS(Geral!R$8:R1066,"XP",Geral!A$8:A1066,"Tigres",Geral!AH$8:AH1066,A75,Geral!AG$8:AG1066,"Sim")</f>
        <v>0</v>
      </c>
      <c r="T75" s="13"/>
      <c r="U75" s="13"/>
      <c r="V75" s="14"/>
      <c r="W75" s="14"/>
      <c r="X75" s="15">
        <f>COUNTIFS(Geral!R$3:R994,"Punt",Geral!A$3:A994,"Tigres",Geral!T$3:T994,A75)</f>
        <v>0</v>
      </c>
      <c r="Y75" s="16">
        <f>SUMIFS(Geral!U$3:U994,Geral!R$3:R994,"Punt",Geral!A$3:A994,"Tigres",Geral!T$3:T994,A75)</f>
        <v>0</v>
      </c>
      <c r="Z75" s="17">
        <f>COUNTIFS(Geral!AJ$3:AJ994,"Sim",Geral!AK$3:AK994,A75)+COUNTIFS(Geral!AJ$3:AJ994,"Sim",Geral!AL$3:AL994,A75)</f>
        <v>0</v>
      </c>
      <c r="AA75" s="17">
        <f>COUNTIFS(Geral!AX$3:AX994,"Sim",Geral!AY$3:AY994,A75)+COUNTIFS(Geral!AX$3:AX994,"Sim",Geral!AZ$3:AZ994,A75)</f>
        <v>0</v>
      </c>
      <c r="AB75" s="17">
        <f>COUNTIFS(Geral!AM$3:AM994,"Sim",Geral!AN$3:AN994,A75)+COUNTIFS(Geral!AM$3:AM994,"Sim",Geral!AO$3:AO994,A75)</f>
        <v>0</v>
      </c>
      <c r="AC75" s="18">
        <f>COUNTIFS(Geral!AP$3:AP994,"Sim",Geral!AQ$3:AQ994,A75)</f>
        <v>0</v>
      </c>
      <c r="AD75" s="18">
        <f>COUNTIFS(Geral!AV$3:AV994,"Sim",Geral!AW$3:AW994,A75)</f>
        <v>0</v>
      </c>
      <c r="AE75" s="19">
        <f>COUNTIFS(Geral!AR$3:AR994,"Sim",Geral!AS$3:AS994,A75)</f>
        <v>0</v>
      </c>
      <c r="AF75" s="19">
        <f>COUNTIFS(Geral!AT$3:AT994,"Sim",Geral!AU$3:AU994,A75)</f>
        <v>0</v>
      </c>
      <c r="AG75" s="18">
        <f>COUNTIFS(Geral!BA$3:BA994,"Sim",Geral!BB$3:BB994,A75)</f>
        <v>0</v>
      </c>
      <c r="AH75">
        <f>COUNTIFS(Geral!BC$3:BC1067,"Sim",Geral!BD$3:BD1067,A75)</f>
        <v>0</v>
      </c>
    </row>
    <row r="76" spans="1:34" ht="15.75" customHeight="1" x14ac:dyDescent="0.2">
      <c r="A76" s="10">
        <v>74</v>
      </c>
      <c r="B76" s="11">
        <f>COUNTIFS(Geral!R$3:R994,"Passe",Geral!A$3:A994,"Tigres",Geral!S$3:S994,A76)-G76</f>
        <v>0</v>
      </c>
      <c r="C76" s="11">
        <f>COUNTIFS(Geral!R$3:R994,"Passe",Geral!A$3:A994,"Tigres",Geral!S$3:S994,A76,Geral!X$3:X994,"Sim")</f>
        <v>0</v>
      </c>
      <c r="D76" s="11">
        <f t="shared" si="0"/>
        <v>0</v>
      </c>
      <c r="E76" s="11">
        <f>SUMIFS(Geral!S$1:S994,Geral!O$1:O994,"Passe",Geral!A$1:A994,"Tigres",Geral!P$1:P994,A76)</f>
        <v>0</v>
      </c>
      <c r="F76" s="11">
        <f>COUNTIFS(Geral!R$3:R994,"Passe",Geral!A$3:A994,"Tigres",Geral!S$3:S994,A76,Geral!V$3:V994,"Sim")</f>
        <v>0</v>
      </c>
      <c r="G76" s="11">
        <f>COUNTIFS(Geral!R$3:R994,"Passe",Geral!A$3:A994,"Tigres",Geral!S$3:S994,A76,Geral!W$3:W994,"Sim")</f>
        <v>0</v>
      </c>
      <c r="H76" s="12">
        <f>COUNTIFS(Geral!R$3:R994,"Sack",Geral!A$3:A994,"Tigres",Geral!S$3:S994,A76)</f>
        <v>0</v>
      </c>
      <c r="I76" s="12">
        <f>COUNTIFS(Geral!A$3:A994,"Tigres",Geral!Z$3:Z994,A76,Geral!Y$3:Y994,"Sim")</f>
        <v>0</v>
      </c>
      <c r="J76" s="12">
        <f>COUNTIFS(Geral!R$3:R994,"Passe",Geral!A$3:A994,"Tigres",Geral!T$3:T994,A76)</f>
        <v>0</v>
      </c>
      <c r="K76" s="11">
        <f t="shared" si="1"/>
        <v>0</v>
      </c>
      <c r="L76" s="11">
        <f>COUNTIFS(Geral!R$3:R994,"Passe",Geral!A$3:A994,"Tigres",Geral!T$3:T994,A76,Geral!X$3:X994,"Sim")</f>
        <v>0</v>
      </c>
      <c r="M76" s="11">
        <f>SUMIFS(Geral!U$3:U994,Geral!R$3:R994,"Passe",Geral!A$3:A994,"Tigres",Geral!T$3:T994,A76)</f>
        <v>0</v>
      </c>
      <c r="N76" s="11">
        <f>COUNTIFS(Geral!R$3:R994,"Passe",Geral!A$3:A994,"Tigres",Geral!T$3:T994,A76,Geral!V$3:V994,"Sim")</f>
        <v>0</v>
      </c>
      <c r="O76" s="11">
        <f>COUNTIFS(Geral!R$3:R994,"Corrida",Geral!A$3:A994,"Tigres",Geral!T$3:T994,A76)</f>
        <v>0</v>
      </c>
      <c r="P76" s="11">
        <f>SUMIFS(Geral!U$3:U994,Geral!R$3:R994,"Corrida",Geral!A$3:A994,"Tigres",Geral!T$3:T994,A76)</f>
        <v>0</v>
      </c>
      <c r="Q76" s="11">
        <f>COUNTIFS(Geral!R$3:R994,"Corrida",Geral!A$3:A994,"Tigres",Geral!T$3:T994,A76,Geral!V$3:V994,"Sim")</f>
        <v>0</v>
      </c>
      <c r="R76" s="13">
        <f>COUNTIFS(Geral!R$8:R1067,"XP",Geral!A$8:A1067,"Tigres",Geral!AH$8:AH1067,A76)</f>
        <v>0</v>
      </c>
      <c r="S76" s="13">
        <f>COUNTIFS(Geral!R$8:R1067,"XP",Geral!A$8:A1067,"Tigres",Geral!AH$8:AH1067,A76,Geral!AG$8:AG1067,"Sim")</f>
        <v>0</v>
      </c>
      <c r="T76" s="13"/>
      <c r="U76" s="13"/>
      <c r="V76" s="14"/>
      <c r="W76" s="14"/>
      <c r="X76" s="15">
        <f>COUNTIFS(Geral!R$3:R994,"Punt",Geral!A$3:A994,"Tigres",Geral!T$3:T994,A76)</f>
        <v>0</v>
      </c>
      <c r="Y76" s="16">
        <f>SUMIFS(Geral!U$3:U994,Geral!R$3:R994,"Punt",Geral!A$3:A994,"Tigres",Geral!T$3:T994,A76)</f>
        <v>0</v>
      </c>
      <c r="Z76" s="17">
        <f>COUNTIFS(Geral!AJ$3:AJ994,"Sim",Geral!AK$3:AK994,A76)+COUNTIFS(Geral!AJ$3:AJ994,"Sim",Geral!AL$3:AL994,A76)</f>
        <v>0</v>
      </c>
      <c r="AA76" s="17">
        <f>COUNTIFS(Geral!AX$3:AX994,"Sim",Geral!AY$3:AY994,A76)+COUNTIFS(Geral!AX$3:AX994,"Sim",Geral!AZ$3:AZ994,A76)</f>
        <v>0</v>
      </c>
      <c r="AB76" s="17">
        <f>COUNTIFS(Geral!AM$3:AM994,"Sim",Geral!AN$3:AN994,A76)+COUNTIFS(Geral!AM$3:AM994,"Sim",Geral!AO$3:AO994,A76)</f>
        <v>0</v>
      </c>
      <c r="AC76" s="18">
        <f>COUNTIFS(Geral!AP$3:AP994,"Sim",Geral!AQ$3:AQ994,A76)</f>
        <v>0</v>
      </c>
      <c r="AD76" s="18">
        <f>COUNTIFS(Geral!AV$3:AV994,"Sim",Geral!AW$3:AW994,A76)</f>
        <v>0</v>
      </c>
      <c r="AE76" s="19">
        <f>COUNTIFS(Geral!AR$3:AR994,"Sim",Geral!AS$3:AS994,A76)</f>
        <v>0</v>
      </c>
      <c r="AF76" s="19">
        <f>COUNTIFS(Geral!AT$3:AT994,"Sim",Geral!AU$3:AU994,A76)</f>
        <v>0</v>
      </c>
      <c r="AG76" s="18">
        <f>COUNTIFS(Geral!BA$3:BA994,"Sim",Geral!BB$3:BB994,A76)</f>
        <v>0</v>
      </c>
      <c r="AH76">
        <f>COUNTIFS(Geral!BC$3:BC1068,"Sim",Geral!BD$3:BD1068,A76)</f>
        <v>0</v>
      </c>
    </row>
    <row r="77" spans="1:34" ht="15.75" customHeight="1" x14ac:dyDescent="0.2">
      <c r="A77" s="10">
        <v>75</v>
      </c>
      <c r="B77" s="11">
        <f>COUNTIFS(Geral!R$3:R994,"Passe",Geral!A$3:A994,"Tigres",Geral!S$3:S994,A77)-G77</f>
        <v>0</v>
      </c>
      <c r="C77" s="11">
        <f>COUNTIFS(Geral!R$3:R994,"Passe",Geral!A$3:A994,"Tigres",Geral!S$3:S994,A77,Geral!X$3:X994,"Sim")</f>
        <v>0</v>
      </c>
      <c r="D77" s="11">
        <f t="shared" si="0"/>
        <v>0</v>
      </c>
      <c r="E77" s="11">
        <f>SUMIFS(Geral!S$1:S994,Geral!O$1:O994,"Passe",Geral!A$1:A994,"Tigres",Geral!P$1:P994,A77)</f>
        <v>0</v>
      </c>
      <c r="F77" s="11">
        <f>COUNTIFS(Geral!R$3:R994,"Passe",Geral!A$3:A994,"Tigres",Geral!S$3:S994,A77,Geral!V$3:V994,"Sim")</f>
        <v>0</v>
      </c>
      <c r="G77" s="11">
        <f>COUNTIFS(Geral!R$3:R994,"Passe",Geral!A$3:A994,"Tigres",Geral!S$3:S994,A77,Geral!W$3:W994,"Sim")</f>
        <v>0</v>
      </c>
      <c r="H77" s="12">
        <f>COUNTIFS(Geral!R$3:R994,"Sack",Geral!A$3:A994,"Tigres",Geral!S$3:S994,A77)</f>
        <v>0</v>
      </c>
      <c r="I77" s="12">
        <f>COUNTIFS(Geral!A$3:A994,"Tigres",Geral!Z$3:Z994,A77,Geral!Y$3:Y994,"Sim")</f>
        <v>0</v>
      </c>
      <c r="J77" s="12">
        <f>COUNTIFS(Geral!R$3:R994,"Passe",Geral!A$3:A994,"Tigres",Geral!T$3:T994,A77)</f>
        <v>0</v>
      </c>
      <c r="K77" s="11">
        <f t="shared" si="1"/>
        <v>0</v>
      </c>
      <c r="L77" s="11">
        <f>COUNTIFS(Geral!R$3:R994,"Passe",Geral!A$3:A994,"Tigres",Geral!T$3:T994,A77,Geral!X$3:X994,"Sim")</f>
        <v>0</v>
      </c>
      <c r="M77" s="11">
        <f>SUMIFS(Geral!U$3:U994,Geral!R$3:R994,"Passe",Geral!A$3:A994,"Tigres",Geral!T$3:T994,A77)</f>
        <v>0</v>
      </c>
      <c r="N77" s="11">
        <f>COUNTIFS(Geral!R$3:R994,"Passe",Geral!A$3:A994,"Tigres",Geral!T$3:T994,A77,Geral!V$3:V994,"Sim")</f>
        <v>0</v>
      </c>
      <c r="O77" s="11">
        <f>COUNTIFS(Geral!R$3:R994,"Corrida",Geral!A$3:A994,"Tigres",Geral!T$3:T994,A77)</f>
        <v>0</v>
      </c>
      <c r="P77" s="11">
        <f>SUMIFS(Geral!U$3:U994,Geral!R$3:R994,"Corrida",Geral!A$3:A994,"Tigres",Geral!T$3:T994,A77)</f>
        <v>0</v>
      </c>
      <c r="Q77" s="11">
        <f>COUNTIFS(Geral!R$3:R994,"Corrida",Geral!A$3:A994,"Tigres",Geral!T$3:T994,A77,Geral!V$3:V994,"Sim")</f>
        <v>0</v>
      </c>
      <c r="R77" s="13">
        <f>COUNTIFS(Geral!R$8:R1068,"XP",Geral!A$8:A1068,"Tigres",Geral!AH$8:AH1068,A77)</f>
        <v>0</v>
      </c>
      <c r="S77" s="13">
        <f>COUNTIFS(Geral!R$8:R1068,"XP",Geral!A$8:A1068,"Tigres",Geral!AH$8:AH1068,A77,Geral!AG$8:AG1068,"Sim")</f>
        <v>0</v>
      </c>
      <c r="T77" s="13"/>
      <c r="U77" s="13"/>
      <c r="V77" s="14"/>
      <c r="W77" s="14"/>
      <c r="X77" s="15">
        <f>COUNTIFS(Geral!R$3:R994,"Punt",Geral!A$3:A994,"Tigres",Geral!T$3:T994,A77)</f>
        <v>0</v>
      </c>
      <c r="Y77" s="16">
        <f>SUMIFS(Geral!U$3:U994,Geral!R$3:R994,"Punt",Geral!A$3:A994,"Tigres",Geral!T$3:T994,A77)</f>
        <v>0</v>
      </c>
      <c r="Z77" s="17">
        <f>COUNTIFS(Geral!AJ$3:AJ994,"Sim",Geral!AK$3:AK994,A77)+COUNTIFS(Geral!AJ$3:AJ994,"Sim",Geral!AL$3:AL994,A77)</f>
        <v>0</v>
      </c>
      <c r="AA77" s="17">
        <f>COUNTIFS(Geral!AX$3:AX994,"Sim",Geral!AY$3:AY994,A77)+COUNTIFS(Geral!AX$3:AX994,"Sim",Geral!AZ$3:AZ994,A77)</f>
        <v>0</v>
      </c>
      <c r="AB77" s="17">
        <f>COUNTIFS(Geral!AM$3:AM994,"Sim",Geral!AN$3:AN994,A77)+COUNTIFS(Geral!AM$3:AM994,"Sim",Geral!AO$3:AO994,A77)</f>
        <v>0</v>
      </c>
      <c r="AC77" s="18">
        <f>COUNTIFS(Geral!AP$3:AP994,"Sim",Geral!AQ$3:AQ994,A77)</f>
        <v>0</v>
      </c>
      <c r="AD77" s="18">
        <f>COUNTIFS(Geral!AV$3:AV994,"Sim",Geral!AW$3:AW994,A77)</f>
        <v>0</v>
      </c>
      <c r="AE77" s="19">
        <f>COUNTIFS(Geral!AR$3:AR994,"Sim",Geral!AS$3:AS994,A77)</f>
        <v>0</v>
      </c>
      <c r="AF77" s="19">
        <f>COUNTIFS(Geral!AT$3:AT994,"Sim",Geral!AU$3:AU994,A77)</f>
        <v>0</v>
      </c>
      <c r="AG77" s="18">
        <f>COUNTIFS(Geral!BA$3:BA994,"Sim",Geral!BB$3:BB994,A77)</f>
        <v>0</v>
      </c>
      <c r="AH77">
        <f>COUNTIFS(Geral!BC$3:BC1069,"Sim",Geral!BD$3:BD1069,A77)</f>
        <v>0</v>
      </c>
    </row>
    <row r="78" spans="1:34" ht="15.75" customHeight="1" x14ac:dyDescent="0.2">
      <c r="A78" s="10">
        <v>76</v>
      </c>
      <c r="B78" s="11">
        <f>COUNTIFS(Geral!R$3:R994,"Passe",Geral!A$3:A994,"Tigres",Geral!S$3:S994,A78)-G78</f>
        <v>0</v>
      </c>
      <c r="C78" s="11">
        <f>COUNTIFS(Geral!R$3:R994,"Passe",Geral!A$3:A994,"Tigres",Geral!S$3:S994,A78,Geral!X$3:X994,"Sim")</f>
        <v>0</v>
      </c>
      <c r="D78" s="11">
        <f t="shared" si="0"/>
        <v>0</v>
      </c>
      <c r="E78" s="11">
        <f>SUMIFS(Geral!S$1:S994,Geral!O$1:O994,"Passe",Geral!A$1:A994,"Tigres",Geral!P$1:P994,A78)</f>
        <v>0</v>
      </c>
      <c r="F78" s="11">
        <f>COUNTIFS(Geral!R$3:R994,"Passe",Geral!A$3:A994,"Tigres",Geral!S$3:S994,A78,Geral!V$3:V994,"Sim")</f>
        <v>0</v>
      </c>
      <c r="G78" s="11">
        <f>COUNTIFS(Geral!R$3:R994,"Passe",Geral!A$3:A994,"Tigres",Geral!S$3:S994,A78,Geral!W$3:W994,"Sim")</f>
        <v>0</v>
      </c>
      <c r="H78" s="12">
        <f>COUNTIFS(Geral!R$3:R994,"Sack",Geral!A$3:A994,"Tigres",Geral!S$3:S994,A78)</f>
        <v>0</v>
      </c>
      <c r="I78" s="12">
        <f>COUNTIFS(Geral!A$3:A994,"Tigres",Geral!Z$3:Z994,A78,Geral!Y$3:Y994,"Sim")</f>
        <v>0</v>
      </c>
      <c r="J78" s="12">
        <f>COUNTIFS(Geral!R$3:R994,"Passe",Geral!A$3:A994,"Tigres",Geral!T$3:T994,A78)</f>
        <v>0</v>
      </c>
      <c r="K78" s="11">
        <f t="shared" si="1"/>
        <v>0</v>
      </c>
      <c r="L78" s="11">
        <f>COUNTIFS(Geral!R$3:R994,"Passe",Geral!A$3:A994,"Tigres",Geral!T$3:T994,A78,Geral!X$3:X994,"Sim")</f>
        <v>0</v>
      </c>
      <c r="M78" s="11">
        <f>SUMIFS(Geral!U$3:U994,Geral!R$3:R994,"Passe",Geral!A$3:A994,"Tigres",Geral!T$3:T994,A78)</f>
        <v>0</v>
      </c>
      <c r="N78" s="11">
        <f>COUNTIFS(Geral!R$3:R994,"Passe",Geral!A$3:A994,"Tigres",Geral!T$3:T994,A78,Geral!V$3:V994,"Sim")</f>
        <v>0</v>
      </c>
      <c r="O78" s="11">
        <f>COUNTIFS(Geral!R$3:R994,"Corrida",Geral!A$3:A994,"Tigres",Geral!T$3:T994,A78)</f>
        <v>0</v>
      </c>
      <c r="P78" s="11">
        <f>SUMIFS(Geral!U$3:U994,Geral!R$3:R994,"Corrida",Geral!A$3:A994,"Tigres",Geral!T$3:T994,A78)</f>
        <v>0</v>
      </c>
      <c r="Q78" s="11">
        <f>COUNTIFS(Geral!R$3:R994,"Corrida",Geral!A$3:A994,"Tigres",Geral!T$3:T994,A78,Geral!V$3:V994,"Sim")</f>
        <v>0</v>
      </c>
      <c r="R78" s="13">
        <f>COUNTIFS(Geral!R$8:R1069,"XP",Geral!A$8:A1069,"Tigres",Geral!AH$8:AH1069,A78)</f>
        <v>0</v>
      </c>
      <c r="S78" s="13">
        <f>COUNTIFS(Geral!R$8:R1069,"XP",Geral!A$8:A1069,"Tigres",Geral!AH$8:AH1069,A78,Geral!AG$8:AG1069,"Sim")</f>
        <v>0</v>
      </c>
      <c r="T78" s="13"/>
      <c r="U78" s="13"/>
      <c r="V78" s="14"/>
      <c r="W78" s="14"/>
      <c r="X78" s="15">
        <f>COUNTIFS(Geral!R$3:R994,"Punt",Geral!A$3:A994,"Tigres",Geral!T$3:T994,A78)</f>
        <v>0</v>
      </c>
      <c r="Y78" s="16">
        <f>SUMIFS(Geral!U$3:U994,Geral!R$3:R994,"Punt",Geral!A$3:A994,"Tigres",Geral!T$3:T994,A78)</f>
        <v>0</v>
      </c>
      <c r="Z78" s="17">
        <f>COUNTIFS(Geral!AJ$3:AJ994,"Sim",Geral!AK$3:AK994,A78)+COUNTIFS(Geral!AJ$3:AJ994,"Sim",Geral!AL$3:AL994,A78)</f>
        <v>0</v>
      </c>
      <c r="AA78" s="17">
        <f>COUNTIFS(Geral!AX$3:AX994,"Sim",Geral!AY$3:AY994,A78)+COUNTIFS(Geral!AX$3:AX994,"Sim",Geral!AZ$3:AZ994,A78)</f>
        <v>0</v>
      </c>
      <c r="AB78" s="17">
        <f>COUNTIFS(Geral!AM$3:AM994,"Sim",Geral!AN$3:AN994,A78)+COUNTIFS(Geral!AM$3:AM994,"Sim",Geral!AO$3:AO994,A78)</f>
        <v>0</v>
      </c>
      <c r="AC78" s="18">
        <f>COUNTIFS(Geral!AP$3:AP994,"Sim",Geral!AQ$3:AQ994,A78)</f>
        <v>0</v>
      </c>
      <c r="AD78" s="18">
        <f>COUNTIFS(Geral!AV$3:AV994,"Sim",Geral!AW$3:AW994,A78)</f>
        <v>0</v>
      </c>
      <c r="AE78" s="19">
        <f>COUNTIFS(Geral!AR$3:AR994,"Sim",Geral!AS$3:AS994,A78)</f>
        <v>0</v>
      </c>
      <c r="AF78" s="19">
        <f>COUNTIFS(Geral!AT$3:AT994,"Sim",Geral!AU$3:AU994,A78)</f>
        <v>0</v>
      </c>
      <c r="AG78" s="18">
        <f>COUNTIFS(Geral!BA$3:BA994,"Sim",Geral!BB$3:BB994,A78)</f>
        <v>0</v>
      </c>
      <c r="AH78">
        <f>COUNTIFS(Geral!BC$3:BC1070,"Sim",Geral!BD$3:BD1070,A78)</f>
        <v>0</v>
      </c>
    </row>
    <row r="79" spans="1:34" ht="15.75" customHeight="1" x14ac:dyDescent="0.2">
      <c r="A79" s="10">
        <v>77</v>
      </c>
      <c r="B79" s="11">
        <f>COUNTIFS(Geral!R$3:R994,"Passe",Geral!A$3:A994,"Tigres",Geral!S$3:S994,A79)-G79</f>
        <v>0</v>
      </c>
      <c r="C79" s="11">
        <f>COUNTIFS(Geral!R$3:R994,"Passe",Geral!A$3:A994,"Tigres",Geral!S$3:S994,A79,Geral!X$3:X994,"Sim")</f>
        <v>0</v>
      </c>
      <c r="D79" s="11">
        <f t="shared" si="0"/>
        <v>0</v>
      </c>
      <c r="E79" s="11">
        <f>SUMIFS(Geral!S$1:S994,Geral!O$1:O994,"Passe",Geral!A$1:A994,"Tigres",Geral!P$1:P994,A79)</f>
        <v>0</v>
      </c>
      <c r="F79" s="11">
        <f>COUNTIFS(Geral!R$3:R994,"Passe",Geral!A$3:A994,"Tigres",Geral!S$3:S994,A79,Geral!V$3:V994,"Sim")</f>
        <v>0</v>
      </c>
      <c r="G79" s="11">
        <f>COUNTIFS(Geral!R$3:R994,"Passe",Geral!A$3:A994,"Tigres",Geral!S$3:S994,A79,Geral!W$3:W994,"Sim")</f>
        <v>0</v>
      </c>
      <c r="H79" s="12">
        <f>COUNTIFS(Geral!R$3:R994,"Sack",Geral!A$3:A994,"Tigres",Geral!S$3:S994,A79)</f>
        <v>0</v>
      </c>
      <c r="I79" s="12">
        <f>COUNTIFS(Geral!A$3:A994,"Tigres",Geral!Z$3:Z994,A79,Geral!Y$3:Y994,"Sim")</f>
        <v>0</v>
      </c>
      <c r="J79" s="12">
        <f>COUNTIFS(Geral!R$3:R994,"Passe",Geral!A$3:A994,"Tigres",Geral!T$3:T994,A79)</f>
        <v>0</v>
      </c>
      <c r="K79" s="11">
        <f t="shared" si="1"/>
        <v>0</v>
      </c>
      <c r="L79" s="11">
        <f>COUNTIFS(Geral!R$3:R994,"Passe",Geral!A$3:A994,"Tigres",Geral!T$3:T994,A79,Geral!X$3:X994,"Sim")</f>
        <v>0</v>
      </c>
      <c r="M79" s="11">
        <f>SUMIFS(Geral!U$3:U994,Geral!R$3:R994,"Passe",Geral!A$3:A994,"Tigres",Geral!T$3:T994,A79)</f>
        <v>0</v>
      </c>
      <c r="N79" s="11">
        <f>COUNTIFS(Geral!R$3:R994,"Passe",Geral!A$3:A994,"Tigres",Geral!T$3:T994,A79,Geral!V$3:V994,"Sim")</f>
        <v>0</v>
      </c>
      <c r="O79" s="11">
        <f>COUNTIFS(Geral!R$3:R994,"Corrida",Geral!A$3:A994,"Tigres",Geral!T$3:T994,A79)</f>
        <v>0</v>
      </c>
      <c r="P79" s="11">
        <f>SUMIFS(Geral!U$3:U994,Geral!R$3:R994,"Corrida",Geral!A$3:A994,"Tigres",Geral!T$3:T994,A79)</f>
        <v>0</v>
      </c>
      <c r="Q79" s="11">
        <f>COUNTIFS(Geral!R$3:R994,"Corrida",Geral!A$3:A994,"Tigres",Geral!T$3:T994,A79,Geral!V$3:V994,"Sim")</f>
        <v>0</v>
      </c>
      <c r="R79" s="13">
        <f>COUNTIFS(Geral!R$8:R1070,"XP",Geral!A$8:A1070,"Tigres",Geral!AH$8:AH1070,A79)</f>
        <v>0</v>
      </c>
      <c r="S79" s="13">
        <f>COUNTIFS(Geral!R$8:R1070,"XP",Geral!A$8:A1070,"Tigres",Geral!AH$8:AH1070,A79,Geral!AG$8:AG1070,"Sim")</f>
        <v>0</v>
      </c>
      <c r="T79" s="13"/>
      <c r="U79" s="13"/>
      <c r="V79" s="14"/>
      <c r="W79" s="14"/>
      <c r="X79" s="15">
        <f>COUNTIFS(Geral!R$3:R994,"Punt",Geral!A$3:A994,"Tigres",Geral!T$3:T994,A79)</f>
        <v>0</v>
      </c>
      <c r="Y79" s="16">
        <f>SUMIFS(Geral!U$3:U994,Geral!R$3:R994,"Punt",Geral!A$3:A994,"Tigres",Geral!T$3:T994,A79)</f>
        <v>0</v>
      </c>
      <c r="Z79" s="17">
        <f>COUNTIFS(Geral!AJ$3:AJ994,"Sim",Geral!AK$3:AK994,A79)+COUNTIFS(Geral!AJ$3:AJ994,"Sim",Geral!AL$3:AL994,A79)</f>
        <v>0</v>
      </c>
      <c r="AA79" s="17">
        <f>COUNTIFS(Geral!AX$3:AX994,"Sim",Geral!AY$3:AY994,A79)+COUNTIFS(Geral!AX$3:AX994,"Sim",Geral!AZ$3:AZ994,A79)</f>
        <v>0</v>
      </c>
      <c r="AB79" s="17">
        <f>COUNTIFS(Geral!AM$3:AM994,"Sim",Geral!AN$3:AN994,A79)+COUNTIFS(Geral!AM$3:AM994,"Sim",Geral!AO$3:AO994,A79)</f>
        <v>0</v>
      </c>
      <c r="AC79" s="18">
        <f>COUNTIFS(Geral!AP$3:AP994,"Sim",Geral!AQ$3:AQ994,A79)</f>
        <v>0</v>
      </c>
      <c r="AD79" s="18">
        <f>COUNTIFS(Geral!AV$3:AV994,"Sim",Geral!AW$3:AW994,A79)</f>
        <v>0</v>
      </c>
      <c r="AE79" s="19">
        <f>COUNTIFS(Geral!AR$3:AR994,"Sim",Geral!AS$3:AS994,A79)</f>
        <v>0</v>
      </c>
      <c r="AF79" s="19">
        <f>COUNTIFS(Geral!AT$3:AT994,"Sim",Geral!AU$3:AU994,A79)</f>
        <v>0</v>
      </c>
      <c r="AG79" s="18">
        <f>COUNTIFS(Geral!BA$3:BA994,"Sim",Geral!BB$3:BB994,A79)</f>
        <v>0</v>
      </c>
      <c r="AH79">
        <f>COUNTIFS(Geral!BC$3:BC1071,"Sim",Geral!BD$3:BD1071,A79)</f>
        <v>0</v>
      </c>
    </row>
    <row r="80" spans="1:34" ht="15.75" customHeight="1" x14ac:dyDescent="0.2">
      <c r="A80" s="10">
        <v>78</v>
      </c>
      <c r="B80" s="11">
        <f>COUNTIFS(Geral!R$3:R994,"Passe",Geral!A$3:A994,"Tigres",Geral!S$3:S994,A80)-G80</f>
        <v>0</v>
      </c>
      <c r="C80" s="11">
        <f>COUNTIFS(Geral!R$3:R994,"Passe",Geral!A$3:A994,"Tigres",Geral!S$3:S994,A80,Geral!X$3:X994,"Sim")</f>
        <v>0</v>
      </c>
      <c r="D80" s="11">
        <f t="shared" si="0"/>
        <v>0</v>
      </c>
      <c r="E80" s="11">
        <f>SUMIFS(Geral!S$1:S994,Geral!O$1:O994,"Passe",Geral!A$1:A994,"Tigres",Geral!P$1:P994,A80)</f>
        <v>0</v>
      </c>
      <c r="F80" s="11">
        <f>COUNTIFS(Geral!R$3:R994,"Passe",Geral!A$3:A994,"Tigres",Geral!S$3:S994,A80,Geral!V$3:V994,"Sim")</f>
        <v>0</v>
      </c>
      <c r="G80" s="11">
        <f>COUNTIFS(Geral!R$3:R994,"Passe",Geral!A$3:A994,"Tigres",Geral!S$3:S994,A80,Geral!W$3:W994,"Sim")</f>
        <v>0</v>
      </c>
      <c r="H80" s="12">
        <f>COUNTIFS(Geral!R$3:R994,"Sack",Geral!A$3:A994,"Tigres",Geral!S$3:S994,A80)</f>
        <v>0</v>
      </c>
      <c r="I80" s="12">
        <f>COUNTIFS(Geral!A$3:A994,"Tigres",Geral!Z$3:Z994,A80,Geral!Y$3:Y994,"Sim")</f>
        <v>0</v>
      </c>
      <c r="J80" s="12">
        <f>COUNTIFS(Geral!R$3:R994,"Passe",Geral!A$3:A994,"Tigres",Geral!T$3:T994,A80)</f>
        <v>0</v>
      </c>
      <c r="K80" s="11">
        <f t="shared" si="1"/>
        <v>0</v>
      </c>
      <c r="L80" s="11">
        <f>COUNTIFS(Geral!R$3:R994,"Passe",Geral!A$3:A994,"Tigres",Geral!T$3:T994,A80,Geral!X$3:X994,"Sim")</f>
        <v>0</v>
      </c>
      <c r="M80" s="11">
        <f>SUMIFS(Geral!U$3:U994,Geral!R$3:R994,"Passe",Geral!A$3:A994,"Tigres",Geral!T$3:T994,A80)</f>
        <v>0</v>
      </c>
      <c r="N80" s="11">
        <f>COUNTIFS(Geral!R$3:R994,"Passe",Geral!A$3:A994,"Tigres",Geral!T$3:T994,A80,Geral!V$3:V994,"Sim")</f>
        <v>0</v>
      </c>
      <c r="O80" s="11">
        <f>COUNTIFS(Geral!R$3:R994,"Corrida",Geral!A$3:A994,"Tigres",Geral!T$3:T994,A80)</f>
        <v>0</v>
      </c>
      <c r="P80" s="11">
        <f>SUMIFS(Geral!U$3:U994,Geral!R$3:R994,"Corrida",Geral!A$3:A994,"Tigres",Geral!T$3:T994,A80)</f>
        <v>0</v>
      </c>
      <c r="Q80" s="11">
        <f>COUNTIFS(Geral!R$3:R994,"Corrida",Geral!A$3:A994,"Tigres",Geral!T$3:T994,A80,Geral!V$3:V994,"Sim")</f>
        <v>0</v>
      </c>
      <c r="R80" s="13">
        <f>COUNTIFS(Geral!R$8:R1071,"XP",Geral!A$8:A1071,"Tigres",Geral!AH$8:AH1071,A80)</f>
        <v>0</v>
      </c>
      <c r="S80" s="13">
        <f>COUNTIFS(Geral!R$8:R1071,"XP",Geral!A$8:A1071,"Tigres",Geral!AH$8:AH1071,A80,Geral!AG$8:AG1071,"Sim")</f>
        <v>0</v>
      </c>
      <c r="T80" s="13"/>
      <c r="U80" s="13"/>
      <c r="V80" s="14"/>
      <c r="W80" s="14"/>
      <c r="X80" s="15">
        <f>COUNTIFS(Geral!R$3:R994,"Punt",Geral!A$3:A994,"Tigres",Geral!T$3:T994,A80)</f>
        <v>0</v>
      </c>
      <c r="Y80" s="16">
        <f>SUMIFS(Geral!U$3:U994,Geral!R$3:R994,"Punt",Geral!A$3:A994,"Tigres",Geral!T$3:T994,A80)</f>
        <v>0</v>
      </c>
      <c r="Z80" s="17">
        <f>COUNTIFS(Geral!AJ$3:AJ994,"Sim",Geral!AK$3:AK994,A80)+COUNTIFS(Geral!AJ$3:AJ994,"Sim",Geral!AL$3:AL994,A80)</f>
        <v>0</v>
      </c>
      <c r="AA80" s="17">
        <f>COUNTIFS(Geral!AX$3:AX994,"Sim",Geral!AY$3:AY994,A80)+COUNTIFS(Geral!AX$3:AX994,"Sim",Geral!AZ$3:AZ994,A80)</f>
        <v>0</v>
      </c>
      <c r="AB80" s="17">
        <f>COUNTIFS(Geral!AM$3:AM994,"Sim",Geral!AN$3:AN994,A80)+COUNTIFS(Geral!AM$3:AM994,"Sim",Geral!AO$3:AO994,A80)</f>
        <v>0</v>
      </c>
      <c r="AC80" s="18">
        <f>COUNTIFS(Geral!AP$3:AP994,"Sim",Geral!AQ$3:AQ994,A80)</f>
        <v>0</v>
      </c>
      <c r="AD80" s="18">
        <f>COUNTIFS(Geral!AV$3:AV994,"Sim",Geral!AW$3:AW994,A80)</f>
        <v>0</v>
      </c>
      <c r="AE80" s="19">
        <f>COUNTIFS(Geral!AR$3:AR994,"Sim",Geral!AS$3:AS994,A80)</f>
        <v>0</v>
      </c>
      <c r="AF80" s="19">
        <f>COUNTIFS(Geral!AT$3:AT994,"Sim",Geral!AU$3:AU994,A80)</f>
        <v>0</v>
      </c>
      <c r="AG80" s="18">
        <f>COUNTIFS(Geral!BA$3:BA994,"Sim",Geral!BB$3:BB994,A80)</f>
        <v>0</v>
      </c>
      <c r="AH80">
        <f>COUNTIFS(Geral!BC$3:BC1072,"Sim",Geral!BD$3:BD1072,A80)</f>
        <v>0</v>
      </c>
    </row>
    <row r="81" spans="1:34" ht="15.75" customHeight="1" x14ac:dyDescent="0.2">
      <c r="A81" s="10">
        <v>79</v>
      </c>
      <c r="B81" s="11">
        <f>COUNTIFS(Geral!R$3:R994,"Passe",Geral!A$3:A994,"Tigres",Geral!S$3:S994,A81)-G81</f>
        <v>0</v>
      </c>
      <c r="C81" s="11">
        <f>COUNTIFS(Geral!R$3:R994,"Passe",Geral!A$3:A994,"Tigres",Geral!S$3:S994,A81,Geral!X$3:X994,"Sim")</f>
        <v>0</v>
      </c>
      <c r="D81" s="11">
        <f t="shared" si="0"/>
        <v>0</v>
      </c>
      <c r="E81" s="11">
        <f>SUMIFS(Geral!S$1:S994,Geral!O$1:O994,"Passe",Geral!A$1:A994,"Tigres",Geral!P$1:P994,A81)</f>
        <v>0</v>
      </c>
      <c r="F81" s="11">
        <f>COUNTIFS(Geral!R$3:R994,"Passe",Geral!A$3:A994,"Tigres",Geral!S$3:S994,A81,Geral!V$3:V994,"Sim")</f>
        <v>0</v>
      </c>
      <c r="G81" s="11">
        <f>COUNTIFS(Geral!R$3:R994,"Passe",Geral!A$3:A994,"Tigres",Geral!S$3:S994,A81,Geral!W$3:W994,"Sim")</f>
        <v>0</v>
      </c>
      <c r="H81" s="12">
        <f>COUNTIFS(Geral!R$3:R994,"Sack",Geral!A$3:A994,"Tigres",Geral!S$3:S994,A81)</f>
        <v>0</v>
      </c>
      <c r="I81" s="12">
        <f>COUNTIFS(Geral!A$3:A994,"Tigres",Geral!Z$3:Z994,A81,Geral!Y$3:Y994,"Sim")</f>
        <v>0</v>
      </c>
      <c r="J81" s="12">
        <f>COUNTIFS(Geral!R$3:R994,"Passe",Geral!A$3:A994,"Tigres",Geral!T$3:T994,A81)</f>
        <v>0</v>
      </c>
      <c r="K81" s="11">
        <f t="shared" si="1"/>
        <v>0</v>
      </c>
      <c r="L81" s="11">
        <f>COUNTIFS(Geral!R$3:R994,"Passe",Geral!A$3:A994,"Tigres",Geral!T$3:T994,A81,Geral!X$3:X994,"Sim")</f>
        <v>0</v>
      </c>
      <c r="M81" s="11">
        <f>SUMIFS(Geral!U$3:U994,Geral!R$3:R994,"Passe",Geral!A$3:A994,"Tigres",Geral!T$3:T994,A81)</f>
        <v>0</v>
      </c>
      <c r="N81" s="11">
        <f>COUNTIFS(Geral!R$3:R994,"Passe",Geral!A$3:A994,"Tigres",Geral!T$3:T994,A81,Geral!V$3:V994,"Sim")</f>
        <v>0</v>
      </c>
      <c r="O81" s="11">
        <f>COUNTIFS(Geral!R$3:R994,"Corrida",Geral!A$3:A994,"Tigres",Geral!T$3:T994,A81)</f>
        <v>0</v>
      </c>
      <c r="P81" s="11">
        <f>SUMIFS(Geral!U$3:U994,Geral!R$3:R994,"Corrida",Geral!A$3:A994,"Tigres",Geral!T$3:T994,A81)</f>
        <v>0</v>
      </c>
      <c r="Q81" s="11">
        <f>COUNTIFS(Geral!R$3:R994,"Corrida",Geral!A$3:A994,"Tigres",Geral!T$3:T994,A81,Geral!V$3:V994,"Sim")</f>
        <v>0</v>
      </c>
      <c r="R81" s="13">
        <f>COUNTIFS(Geral!R$8:R1072,"XP",Geral!A$8:A1072,"Tigres",Geral!AH$8:AH1072,A81)</f>
        <v>0</v>
      </c>
      <c r="S81" s="13">
        <f>COUNTIFS(Geral!R$8:R1072,"XP",Geral!A$8:A1072,"Tigres",Geral!AH$8:AH1072,A81,Geral!AG$8:AG1072,"Sim")</f>
        <v>0</v>
      </c>
      <c r="T81" s="13"/>
      <c r="U81" s="13"/>
      <c r="V81" s="14"/>
      <c r="W81" s="14"/>
      <c r="X81" s="15">
        <f>COUNTIFS(Geral!R$3:R994,"Punt",Geral!A$3:A994,"Tigres",Geral!T$3:T994,A81)</f>
        <v>0</v>
      </c>
      <c r="Y81" s="16">
        <f>SUMIFS(Geral!U$3:U994,Geral!R$3:R994,"Punt",Geral!A$3:A994,"Tigres",Geral!T$3:T994,A81)</f>
        <v>0</v>
      </c>
      <c r="Z81" s="17">
        <f>COUNTIFS(Geral!AJ$3:AJ994,"Sim",Geral!AK$3:AK994,A81)+COUNTIFS(Geral!AJ$3:AJ994,"Sim",Geral!AL$3:AL994,A81)</f>
        <v>0</v>
      </c>
      <c r="AA81" s="17">
        <f>COUNTIFS(Geral!AX$3:AX994,"Sim",Geral!AY$3:AY994,A81)+COUNTIFS(Geral!AX$3:AX994,"Sim",Geral!AZ$3:AZ994,A81)</f>
        <v>0</v>
      </c>
      <c r="AB81" s="17">
        <f>COUNTIFS(Geral!AM$3:AM994,"Sim",Geral!AN$3:AN994,A81)+COUNTIFS(Geral!AM$3:AM994,"Sim",Geral!AO$3:AO994,A81)</f>
        <v>0</v>
      </c>
      <c r="AC81" s="18">
        <f>COUNTIFS(Geral!AP$3:AP994,"Sim",Geral!AQ$3:AQ994,A81)</f>
        <v>0</v>
      </c>
      <c r="AD81" s="18">
        <f>COUNTIFS(Geral!AV$3:AV994,"Sim",Geral!AW$3:AW994,A81)</f>
        <v>0</v>
      </c>
      <c r="AE81" s="19">
        <f>COUNTIFS(Geral!AR$3:AR994,"Sim",Geral!AS$3:AS994,A81)</f>
        <v>0</v>
      </c>
      <c r="AF81" s="19">
        <f>COUNTIFS(Geral!AT$3:AT994,"Sim",Geral!AU$3:AU994,A81)</f>
        <v>0</v>
      </c>
      <c r="AG81" s="18">
        <f>COUNTIFS(Geral!BA$3:BA994,"Sim",Geral!BB$3:BB994,A81)</f>
        <v>0</v>
      </c>
      <c r="AH81">
        <f>COUNTIFS(Geral!BC$3:BC1073,"Sim",Geral!BD$3:BD1073,A81)</f>
        <v>0</v>
      </c>
    </row>
    <row r="82" spans="1:34" ht="15.75" customHeight="1" x14ac:dyDescent="0.2">
      <c r="A82" s="10">
        <v>80</v>
      </c>
      <c r="B82" s="11">
        <f>COUNTIFS(Geral!R$3:R994,"Passe",Geral!A$3:A994,"Tigres",Geral!S$3:S994,A82)-G82</f>
        <v>0</v>
      </c>
      <c r="C82" s="11">
        <f>COUNTIFS(Geral!R$3:R994,"Passe",Geral!A$3:A994,"Tigres",Geral!S$3:S994,A82,Geral!X$3:X994,"Sim")</f>
        <v>0</v>
      </c>
      <c r="D82" s="11">
        <f t="shared" si="0"/>
        <v>0</v>
      </c>
      <c r="E82" s="11">
        <f>SUMIFS(Geral!S$1:S994,Geral!O$1:O994,"Passe",Geral!A$1:A994,"Tigres",Geral!P$1:P994,A82)</f>
        <v>0</v>
      </c>
      <c r="F82" s="11">
        <f>COUNTIFS(Geral!R$3:R994,"Passe",Geral!A$3:A994,"Tigres",Geral!S$3:S994,A82,Geral!V$3:V994,"Sim")</f>
        <v>0</v>
      </c>
      <c r="G82" s="11">
        <f>COUNTIFS(Geral!R$3:R994,"Passe",Geral!A$3:A994,"Tigres",Geral!S$3:S994,A82,Geral!W$3:W994,"Sim")</f>
        <v>0</v>
      </c>
      <c r="H82" s="12">
        <f>COUNTIFS(Geral!R$3:R994,"Sack",Geral!A$3:A994,"Tigres",Geral!S$3:S994,A82)</f>
        <v>0</v>
      </c>
      <c r="I82" s="12">
        <f>COUNTIFS(Geral!A$3:A994,"Tigres",Geral!Z$3:Z994,A82,Geral!Y$3:Y994,"Sim")</f>
        <v>0</v>
      </c>
      <c r="J82" s="12">
        <f>COUNTIFS(Geral!R$3:R994,"Passe",Geral!A$3:A994,"Tigres",Geral!T$3:T994,A82)</f>
        <v>0</v>
      </c>
      <c r="K82" s="11">
        <f t="shared" si="1"/>
        <v>0</v>
      </c>
      <c r="L82" s="11">
        <f>COUNTIFS(Geral!R$3:R994,"Passe",Geral!A$3:A994,"Tigres",Geral!T$3:T994,A82,Geral!X$3:X994,"Sim")</f>
        <v>0</v>
      </c>
      <c r="M82" s="11">
        <f>SUMIFS(Geral!U$3:U994,Geral!R$3:R994,"Passe",Geral!A$3:A994,"Tigres",Geral!T$3:T994,A82)</f>
        <v>0</v>
      </c>
      <c r="N82" s="11">
        <f>COUNTIFS(Geral!R$3:R994,"Passe",Geral!A$3:A994,"Tigres",Geral!T$3:T994,A82,Geral!V$3:V994,"Sim")</f>
        <v>0</v>
      </c>
      <c r="O82" s="11">
        <f>COUNTIFS(Geral!R$3:R994,"Corrida",Geral!A$3:A994,"Tigres",Geral!T$3:T994,A82)</f>
        <v>0</v>
      </c>
      <c r="P82" s="11">
        <f>SUMIFS(Geral!U$3:U994,Geral!R$3:R994,"Corrida",Geral!A$3:A994,"Tigres",Geral!T$3:T994,A82)</f>
        <v>0</v>
      </c>
      <c r="Q82" s="11">
        <f>COUNTIFS(Geral!R$3:R994,"Corrida",Geral!A$3:A994,"Tigres",Geral!T$3:T994,A82,Geral!V$3:V994,"Sim")</f>
        <v>0</v>
      </c>
      <c r="R82" s="13">
        <f>COUNTIFS(Geral!R$8:R1073,"XP",Geral!A$8:A1073,"Tigres",Geral!AH$8:AH1073,A82)</f>
        <v>0</v>
      </c>
      <c r="S82" s="13">
        <f>COUNTIFS(Geral!R$8:R1073,"XP",Geral!A$8:A1073,"Tigres",Geral!AH$8:AH1073,A82,Geral!AG$8:AG1073,"Sim")</f>
        <v>0</v>
      </c>
      <c r="T82" s="13"/>
      <c r="U82" s="13"/>
      <c r="V82" s="14"/>
      <c r="W82" s="14"/>
      <c r="X82" s="15">
        <f>COUNTIFS(Geral!R$3:R994,"Punt",Geral!A$3:A994,"Tigres",Geral!T$3:T994,A82)</f>
        <v>0</v>
      </c>
      <c r="Y82" s="16">
        <f>SUMIFS(Geral!U$3:U994,Geral!R$3:R994,"Punt",Geral!A$3:A994,"Tigres",Geral!T$3:T994,A82)</f>
        <v>0</v>
      </c>
      <c r="Z82" s="17">
        <f>COUNTIFS(Geral!AJ$3:AJ994,"Sim",Geral!AK$3:AK994,A82)+COUNTIFS(Geral!AJ$3:AJ994,"Sim",Geral!AL$3:AL994,A82)</f>
        <v>0</v>
      </c>
      <c r="AA82" s="17">
        <f>COUNTIFS(Geral!AX$3:AX994,"Sim",Geral!AY$3:AY994,A82)+COUNTIFS(Geral!AX$3:AX994,"Sim",Geral!AZ$3:AZ994,A82)</f>
        <v>0</v>
      </c>
      <c r="AB82" s="17">
        <f>COUNTIFS(Geral!AM$3:AM994,"Sim",Geral!AN$3:AN994,A82)+COUNTIFS(Geral!AM$3:AM994,"Sim",Geral!AO$3:AO994,A82)</f>
        <v>0</v>
      </c>
      <c r="AC82" s="18">
        <f>COUNTIFS(Geral!AP$3:AP994,"Sim",Geral!AQ$3:AQ994,A82)</f>
        <v>0</v>
      </c>
      <c r="AD82" s="18">
        <f>COUNTIFS(Geral!AV$3:AV994,"Sim",Geral!AW$3:AW994,A82)</f>
        <v>0</v>
      </c>
      <c r="AE82" s="19">
        <f>COUNTIFS(Geral!AR$3:AR994,"Sim",Geral!AS$3:AS994,A82)</f>
        <v>0</v>
      </c>
      <c r="AF82" s="19">
        <f>COUNTIFS(Geral!AT$3:AT994,"Sim",Geral!AU$3:AU994,A82)</f>
        <v>0</v>
      </c>
      <c r="AG82" s="18">
        <f>COUNTIFS(Geral!BA$3:BA994,"Sim",Geral!BB$3:BB994,A82)</f>
        <v>0</v>
      </c>
      <c r="AH82">
        <f>COUNTIFS(Geral!BC$3:BC1074,"Sim",Geral!BD$3:BD1074,A82)</f>
        <v>0</v>
      </c>
    </row>
    <row r="83" spans="1:34" ht="15.75" customHeight="1" x14ac:dyDescent="0.2">
      <c r="A83" s="10">
        <v>81</v>
      </c>
      <c r="B83" s="11">
        <f>COUNTIFS(Geral!R$3:R994,"Passe",Geral!A$3:A994,"Tigres",Geral!S$3:S994,A83)-G83</f>
        <v>0</v>
      </c>
      <c r="C83" s="11">
        <f>COUNTIFS(Geral!R$3:R994,"Passe",Geral!A$3:A994,"Tigres",Geral!S$3:S994,A83,Geral!X$3:X994,"Sim")</f>
        <v>0</v>
      </c>
      <c r="D83" s="11">
        <f t="shared" si="0"/>
        <v>0</v>
      </c>
      <c r="E83" s="11">
        <f>SUMIFS(Geral!S$1:S994,Geral!O$1:O994,"Passe",Geral!A$1:A994,"Tigres",Geral!P$1:P994,A83)</f>
        <v>0</v>
      </c>
      <c r="F83" s="11">
        <f>COUNTIFS(Geral!R$3:R994,"Passe",Geral!A$3:A994,"Tigres",Geral!S$3:S994,A83,Geral!V$3:V994,"Sim")</f>
        <v>0</v>
      </c>
      <c r="G83" s="11">
        <f>COUNTIFS(Geral!R$3:R994,"Passe",Geral!A$3:A994,"Tigres",Geral!S$3:S994,A83,Geral!W$3:W994,"Sim")</f>
        <v>0</v>
      </c>
      <c r="H83" s="12">
        <f>COUNTIFS(Geral!R$3:R994,"Sack",Geral!A$3:A994,"Tigres",Geral!S$3:S994,A83)</f>
        <v>0</v>
      </c>
      <c r="I83" s="12">
        <f>COUNTIFS(Geral!A$3:A994,"Tigres",Geral!Z$3:Z994,A83,Geral!Y$3:Y994,"Sim")</f>
        <v>0</v>
      </c>
      <c r="J83" s="12">
        <f>COUNTIFS(Geral!R$3:R994,"Passe",Geral!A$3:A994,"Tigres",Geral!T$3:T994,A83)</f>
        <v>0</v>
      </c>
      <c r="K83" s="11">
        <f t="shared" si="1"/>
        <v>0</v>
      </c>
      <c r="L83" s="11">
        <f>COUNTIFS(Geral!R$3:R994,"Passe",Geral!A$3:A994,"Tigres",Geral!T$3:T994,A83,Geral!X$3:X994,"Sim")</f>
        <v>0</v>
      </c>
      <c r="M83" s="11">
        <f>SUMIFS(Geral!U$3:U994,Geral!R$3:R994,"Passe",Geral!A$3:A994,"Tigres",Geral!T$3:T994,A83)</f>
        <v>0</v>
      </c>
      <c r="N83" s="11">
        <f>COUNTIFS(Geral!R$3:R994,"Passe",Geral!A$3:A994,"Tigres",Geral!T$3:T994,A83,Geral!V$3:V994,"Sim")</f>
        <v>0</v>
      </c>
      <c r="O83" s="11">
        <f>COUNTIFS(Geral!R$3:R994,"Corrida",Geral!A$3:A994,"Tigres",Geral!T$3:T994,A83)</f>
        <v>0</v>
      </c>
      <c r="P83" s="11">
        <f>SUMIFS(Geral!U$3:U994,Geral!R$3:R994,"Corrida",Geral!A$3:A994,"Tigres",Geral!T$3:T994,A83)</f>
        <v>0</v>
      </c>
      <c r="Q83" s="11">
        <f>COUNTIFS(Geral!R$3:R994,"Corrida",Geral!A$3:A994,"Tigres",Geral!T$3:T994,A83,Geral!V$3:V994,"Sim")</f>
        <v>0</v>
      </c>
      <c r="R83" s="13">
        <f>COUNTIFS(Geral!R$8:R1074,"XP",Geral!A$8:A1074,"Tigres",Geral!AH$8:AH1074,A83)</f>
        <v>0</v>
      </c>
      <c r="S83" s="13">
        <f>COUNTIFS(Geral!R$8:R1074,"XP",Geral!A$8:A1074,"Tigres",Geral!AH$8:AH1074,A83,Geral!AG$8:AG1074,"Sim")</f>
        <v>0</v>
      </c>
      <c r="T83" s="13"/>
      <c r="U83" s="13"/>
      <c r="V83" s="14"/>
      <c r="W83" s="14"/>
      <c r="X83" s="15">
        <f>COUNTIFS(Geral!R$3:R994,"Punt",Geral!A$3:A994,"Tigres",Geral!T$3:T994,A83)</f>
        <v>0</v>
      </c>
      <c r="Y83" s="16">
        <f>SUMIFS(Geral!U$3:U994,Geral!R$3:R994,"Punt",Geral!A$3:A994,"Tigres",Geral!T$3:T994,A83)</f>
        <v>0</v>
      </c>
      <c r="Z83" s="17">
        <f>COUNTIFS(Geral!AJ$3:AJ994,"Sim",Geral!AK$3:AK994,A83)+COUNTIFS(Geral!AJ$3:AJ994,"Sim",Geral!AL$3:AL994,A83)</f>
        <v>0</v>
      </c>
      <c r="AA83" s="17">
        <f>COUNTIFS(Geral!AX$3:AX994,"Sim",Geral!AY$3:AY994,A83)+COUNTIFS(Geral!AX$3:AX994,"Sim",Geral!AZ$3:AZ994,A83)</f>
        <v>0</v>
      </c>
      <c r="AB83" s="17">
        <f>COUNTIFS(Geral!AM$3:AM994,"Sim",Geral!AN$3:AN994,A83)+COUNTIFS(Geral!AM$3:AM994,"Sim",Geral!AO$3:AO994,A83)</f>
        <v>0</v>
      </c>
      <c r="AC83" s="18">
        <f>COUNTIFS(Geral!AP$3:AP994,"Sim",Geral!AQ$3:AQ994,A83)</f>
        <v>0</v>
      </c>
      <c r="AD83" s="18">
        <f>COUNTIFS(Geral!AV$3:AV994,"Sim",Geral!AW$3:AW994,A83)</f>
        <v>0</v>
      </c>
      <c r="AE83" s="19">
        <f>COUNTIFS(Geral!AR$3:AR994,"Sim",Geral!AS$3:AS994,A83)</f>
        <v>0</v>
      </c>
      <c r="AF83" s="19">
        <f>COUNTIFS(Geral!AT$3:AT994,"Sim",Geral!AU$3:AU994,A83)</f>
        <v>0</v>
      </c>
      <c r="AG83" s="18">
        <f>COUNTIFS(Geral!BA$3:BA994,"Sim",Geral!BB$3:BB994,A83)</f>
        <v>0</v>
      </c>
      <c r="AH83">
        <f>COUNTIFS(Geral!BC$3:BC1075,"Sim",Geral!BD$3:BD1075,A83)</f>
        <v>0</v>
      </c>
    </row>
    <row r="84" spans="1:34" ht="15.75" customHeight="1" x14ac:dyDescent="0.2">
      <c r="A84" s="10">
        <v>82</v>
      </c>
      <c r="B84" s="11">
        <f>COUNTIFS(Geral!R$3:R994,"Passe",Geral!A$3:A994,"Tigres",Geral!S$3:S994,A84)-G84</f>
        <v>0</v>
      </c>
      <c r="C84" s="11">
        <f>COUNTIFS(Geral!R$3:R994,"Passe",Geral!A$3:A994,"Tigres",Geral!S$3:S994,A84,Geral!X$3:X994,"Sim")</f>
        <v>0</v>
      </c>
      <c r="D84" s="11">
        <f t="shared" si="0"/>
        <v>0</v>
      </c>
      <c r="E84" s="11">
        <f>SUMIFS(Geral!S$1:S994,Geral!O$1:O994,"Passe",Geral!A$1:A994,"Tigres",Geral!P$1:P994,A84)</f>
        <v>0</v>
      </c>
      <c r="F84" s="11">
        <f>COUNTIFS(Geral!R$3:R994,"Passe",Geral!A$3:A994,"Tigres",Geral!S$3:S994,A84,Geral!V$3:V994,"Sim")</f>
        <v>0</v>
      </c>
      <c r="G84" s="11">
        <f>COUNTIFS(Geral!R$3:R994,"Passe",Geral!A$3:A994,"Tigres",Geral!S$3:S994,A84,Geral!W$3:W994,"Sim")</f>
        <v>0</v>
      </c>
      <c r="H84" s="12">
        <f>COUNTIFS(Geral!R$3:R994,"Sack",Geral!A$3:A994,"Tigres",Geral!S$3:S994,A84)</f>
        <v>0</v>
      </c>
      <c r="I84" s="12">
        <f>COUNTIFS(Geral!A$3:A994,"Tigres",Geral!Z$3:Z994,A84,Geral!Y$3:Y994,"Sim")</f>
        <v>0</v>
      </c>
      <c r="J84" s="12">
        <f>COUNTIFS(Geral!R$3:R994,"Passe",Geral!A$3:A994,"Tigres",Geral!T$3:T994,A84)</f>
        <v>0</v>
      </c>
      <c r="K84" s="11">
        <f t="shared" si="1"/>
        <v>0</v>
      </c>
      <c r="L84" s="11">
        <f>COUNTIFS(Geral!R$3:R994,"Passe",Geral!A$3:A994,"Tigres",Geral!T$3:T994,A84,Geral!X$3:X994,"Sim")</f>
        <v>0</v>
      </c>
      <c r="M84" s="11">
        <f>SUMIFS(Geral!U$3:U994,Geral!R$3:R994,"Passe",Geral!A$3:A994,"Tigres",Geral!T$3:T994,A84)</f>
        <v>0</v>
      </c>
      <c r="N84" s="11">
        <f>COUNTIFS(Geral!R$3:R994,"Passe",Geral!A$3:A994,"Tigres",Geral!T$3:T994,A84,Geral!V$3:V994,"Sim")</f>
        <v>0</v>
      </c>
      <c r="O84" s="11">
        <f>COUNTIFS(Geral!R$3:R994,"Corrida",Geral!A$3:A994,"Tigres",Geral!T$3:T994,A84)</f>
        <v>0</v>
      </c>
      <c r="P84" s="11">
        <f>SUMIFS(Geral!U$3:U994,Geral!R$3:R994,"Corrida",Geral!A$3:A994,"Tigres",Geral!T$3:T994,A84)</f>
        <v>0</v>
      </c>
      <c r="Q84" s="11">
        <f>COUNTIFS(Geral!R$3:R994,"Corrida",Geral!A$3:A994,"Tigres",Geral!T$3:T994,A84,Geral!V$3:V994,"Sim")</f>
        <v>0</v>
      </c>
      <c r="R84" s="13">
        <f>COUNTIFS(Geral!R$8:R1075,"XP",Geral!A$8:A1075,"Tigres",Geral!AH$8:AH1075,A84)</f>
        <v>0</v>
      </c>
      <c r="S84" s="13">
        <f>COUNTIFS(Geral!R$8:R1075,"XP",Geral!A$8:A1075,"Tigres",Geral!AH$8:AH1075,A84,Geral!AG$8:AG1075,"Sim")</f>
        <v>0</v>
      </c>
      <c r="T84" s="13"/>
      <c r="U84" s="13"/>
      <c r="V84" s="14"/>
      <c r="W84" s="14"/>
      <c r="X84" s="15">
        <f>COUNTIFS(Geral!R$3:R994,"Punt",Geral!A$3:A994,"Tigres",Geral!T$3:T994,A84)</f>
        <v>0</v>
      </c>
      <c r="Y84" s="16">
        <f>SUMIFS(Geral!U$3:U994,Geral!R$3:R994,"Punt",Geral!A$3:A994,"Tigres",Geral!T$3:T994,A84)</f>
        <v>0</v>
      </c>
      <c r="Z84" s="17">
        <f>COUNTIFS(Geral!AJ$3:AJ994,"Sim",Geral!AK$3:AK994,A84)+COUNTIFS(Geral!AJ$3:AJ994,"Sim",Geral!AL$3:AL994,A84)</f>
        <v>0</v>
      </c>
      <c r="AA84" s="17">
        <f>COUNTIFS(Geral!AX$3:AX994,"Sim",Geral!AY$3:AY994,A84)+COUNTIFS(Geral!AX$3:AX994,"Sim",Geral!AZ$3:AZ994,A84)</f>
        <v>0</v>
      </c>
      <c r="AB84" s="17">
        <f>COUNTIFS(Geral!AM$3:AM994,"Sim",Geral!AN$3:AN994,A84)+COUNTIFS(Geral!AM$3:AM994,"Sim",Geral!AO$3:AO994,A84)</f>
        <v>0</v>
      </c>
      <c r="AC84" s="18">
        <f>COUNTIFS(Geral!AP$3:AP994,"Sim",Geral!AQ$3:AQ994,A84)</f>
        <v>0</v>
      </c>
      <c r="AD84" s="18">
        <f>COUNTIFS(Geral!AV$3:AV994,"Sim",Geral!AW$3:AW994,A84)</f>
        <v>0</v>
      </c>
      <c r="AE84" s="19">
        <f>COUNTIFS(Geral!AR$3:AR994,"Sim",Geral!AS$3:AS994,A84)</f>
        <v>0</v>
      </c>
      <c r="AF84" s="19">
        <f>COUNTIFS(Geral!AT$3:AT994,"Sim",Geral!AU$3:AU994,A84)</f>
        <v>0</v>
      </c>
      <c r="AG84" s="18">
        <f>COUNTIFS(Geral!BA$3:BA994,"Sim",Geral!BB$3:BB994,A84)</f>
        <v>0</v>
      </c>
      <c r="AH84">
        <f>COUNTIFS(Geral!BC$3:BC1076,"Sim",Geral!BD$3:BD1076,A84)</f>
        <v>0</v>
      </c>
    </row>
    <row r="85" spans="1:34" ht="15.75" customHeight="1" x14ac:dyDescent="0.2">
      <c r="A85" s="10">
        <v>83</v>
      </c>
      <c r="B85" s="11">
        <f>COUNTIFS(Geral!R$3:R994,"Passe",Geral!A$3:A994,"Tigres",Geral!S$3:S994,A85)-G85</f>
        <v>0</v>
      </c>
      <c r="C85" s="11">
        <f>COUNTIFS(Geral!R$3:R994,"Passe",Geral!A$3:A994,"Tigres",Geral!S$3:S994,A85,Geral!X$3:X994,"Sim")</f>
        <v>0</v>
      </c>
      <c r="D85" s="11">
        <f t="shared" si="0"/>
        <v>0</v>
      </c>
      <c r="E85" s="11">
        <f>SUMIFS(Geral!S$1:S994,Geral!O$1:O994,"Passe",Geral!A$1:A994,"Tigres",Geral!P$1:P994,A85)</f>
        <v>0</v>
      </c>
      <c r="F85" s="11">
        <f>COUNTIFS(Geral!R$3:R994,"Passe",Geral!A$3:A994,"Tigres",Geral!S$3:S994,A85,Geral!V$3:V994,"Sim")</f>
        <v>0</v>
      </c>
      <c r="G85" s="11">
        <f>COUNTIFS(Geral!R$3:R994,"Passe",Geral!A$3:A994,"Tigres",Geral!S$3:S994,A85,Geral!W$3:W994,"Sim")</f>
        <v>0</v>
      </c>
      <c r="H85" s="12">
        <f>COUNTIFS(Geral!R$3:R994,"Sack",Geral!A$3:A994,"Tigres",Geral!S$3:S994,A85)</f>
        <v>0</v>
      </c>
      <c r="I85" s="12">
        <f>COUNTIFS(Geral!A$3:A994,"Tigres",Geral!Z$3:Z994,A85,Geral!Y$3:Y994,"Sim")</f>
        <v>0</v>
      </c>
      <c r="J85" s="12">
        <f>COUNTIFS(Geral!R$3:R994,"Passe",Geral!A$3:A994,"Tigres",Geral!T$3:T994,A85)</f>
        <v>0</v>
      </c>
      <c r="K85" s="11">
        <f t="shared" si="1"/>
        <v>0</v>
      </c>
      <c r="L85" s="11">
        <f>COUNTIFS(Geral!R$3:R994,"Passe",Geral!A$3:A994,"Tigres",Geral!T$3:T994,A85,Geral!X$3:X994,"Sim")</f>
        <v>0</v>
      </c>
      <c r="M85" s="11">
        <f>SUMIFS(Geral!U$3:U994,Geral!R$3:R994,"Passe",Geral!A$3:A994,"Tigres",Geral!T$3:T994,A85)</f>
        <v>0</v>
      </c>
      <c r="N85" s="11">
        <f>COUNTIFS(Geral!R$3:R994,"Passe",Geral!A$3:A994,"Tigres",Geral!T$3:T994,A85,Geral!V$3:V994,"Sim")</f>
        <v>0</v>
      </c>
      <c r="O85" s="11">
        <f>COUNTIFS(Geral!R$3:R994,"Corrida",Geral!A$3:A994,"Tigres",Geral!T$3:T994,A85)</f>
        <v>0</v>
      </c>
      <c r="P85" s="11">
        <f>SUMIFS(Geral!U$3:U994,Geral!R$3:R994,"Corrida",Geral!A$3:A994,"Tigres",Geral!T$3:T994,A85)</f>
        <v>0</v>
      </c>
      <c r="Q85" s="11">
        <f>COUNTIFS(Geral!R$3:R994,"Corrida",Geral!A$3:A994,"Tigres",Geral!T$3:T994,A85,Geral!V$3:V994,"Sim")</f>
        <v>0</v>
      </c>
      <c r="R85" s="13">
        <f>COUNTIFS(Geral!R$8:R1076,"XP",Geral!A$8:A1076,"Tigres",Geral!AH$8:AH1076,A85)</f>
        <v>0</v>
      </c>
      <c r="S85" s="13">
        <f>COUNTIFS(Geral!R$8:R1076,"XP",Geral!A$8:A1076,"Tigres",Geral!AH$8:AH1076,A85,Geral!AG$8:AG1076,"Sim")</f>
        <v>0</v>
      </c>
      <c r="T85" s="13"/>
      <c r="U85" s="13"/>
      <c r="V85" s="14"/>
      <c r="W85" s="14"/>
      <c r="X85" s="15">
        <f>COUNTIFS(Geral!R$3:R994,"Punt",Geral!A$3:A994,"Tigres",Geral!T$3:T994,A85)</f>
        <v>0</v>
      </c>
      <c r="Y85" s="16">
        <f>SUMIFS(Geral!U$3:U994,Geral!R$3:R994,"Punt",Geral!A$3:A994,"Tigres",Geral!T$3:T994,A85)</f>
        <v>0</v>
      </c>
      <c r="Z85" s="17">
        <f>COUNTIFS(Geral!AJ$3:AJ994,"Sim",Geral!AK$3:AK994,A85)+COUNTIFS(Geral!AJ$3:AJ994,"Sim",Geral!AL$3:AL994,A85)</f>
        <v>0</v>
      </c>
      <c r="AA85" s="17">
        <f>COUNTIFS(Geral!AX$3:AX994,"Sim",Geral!AY$3:AY994,A85)+COUNTIFS(Geral!AX$3:AX994,"Sim",Geral!AZ$3:AZ994,A85)</f>
        <v>0</v>
      </c>
      <c r="AB85" s="17">
        <f>COUNTIFS(Geral!AM$3:AM994,"Sim",Geral!AN$3:AN994,A85)+COUNTIFS(Geral!AM$3:AM994,"Sim",Geral!AO$3:AO994,A85)</f>
        <v>0</v>
      </c>
      <c r="AC85" s="18">
        <f>COUNTIFS(Geral!AP$3:AP994,"Sim",Geral!AQ$3:AQ994,A85)</f>
        <v>0</v>
      </c>
      <c r="AD85" s="18">
        <f>COUNTIFS(Geral!AV$3:AV994,"Sim",Geral!AW$3:AW994,A85)</f>
        <v>0</v>
      </c>
      <c r="AE85" s="19">
        <f>COUNTIFS(Geral!AR$3:AR994,"Sim",Geral!AS$3:AS994,A85)</f>
        <v>0</v>
      </c>
      <c r="AF85" s="19">
        <f>COUNTIFS(Geral!AT$3:AT994,"Sim",Geral!AU$3:AU994,A85)</f>
        <v>0</v>
      </c>
      <c r="AG85" s="18">
        <f>COUNTIFS(Geral!BA$3:BA994,"Sim",Geral!BB$3:BB994,A85)</f>
        <v>0</v>
      </c>
      <c r="AH85">
        <f>COUNTIFS(Geral!BC$3:BC1077,"Sim",Geral!BD$3:BD1077,A85)</f>
        <v>0</v>
      </c>
    </row>
    <row r="86" spans="1:34" ht="15.75" customHeight="1" x14ac:dyDescent="0.2">
      <c r="A86" s="10">
        <v>84</v>
      </c>
      <c r="B86" s="11">
        <f>COUNTIFS(Geral!R$3:R994,"Passe",Geral!A$3:A994,"Tigres",Geral!S$3:S994,A86)-G86</f>
        <v>0</v>
      </c>
      <c r="C86" s="11">
        <f>COUNTIFS(Geral!R$3:R994,"Passe",Geral!A$3:A994,"Tigres",Geral!S$3:S994,A86,Geral!X$3:X994,"Sim")</f>
        <v>0</v>
      </c>
      <c r="D86" s="11">
        <f t="shared" si="0"/>
        <v>0</v>
      </c>
      <c r="E86" s="11">
        <f>SUMIFS(Geral!S$1:S994,Geral!O$1:O994,"Passe",Geral!A$1:A994,"Tigres",Geral!P$1:P994,A86)</f>
        <v>0</v>
      </c>
      <c r="F86" s="11">
        <f>COUNTIFS(Geral!R$3:R994,"Passe",Geral!A$3:A994,"Tigres",Geral!S$3:S994,A86,Geral!V$3:V994,"Sim")</f>
        <v>0</v>
      </c>
      <c r="G86" s="11">
        <f>COUNTIFS(Geral!R$3:R994,"Passe",Geral!A$3:A994,"Tigres",Geral!S$3:S994,A86,Geral!W$3:W994,"Sim")</f>
        <v>0</v>
      </c>
      <c r="H86" s="12">
        <f>COUNTIFS(Geral!R$3:R994,"Sack",Geral!A$3:A994,"Tigres",Geral!S$3:S994,A86)</f>
        <v>0</v>
      </c>
      <c r="I86" s="12">
        <f>COUNTIFS(Geral!A$3:A994,"Tigres",Geral!Z$3:Z994,A86,Geral!Y$3:Y994,"Sim")</f>
        <v>0</v>
      </c>
      <c r="J86" s="12">
        <f>COUNTIFS(Geral!R$3:R994,"Passe",Geral!A$3:A994,"Tigres",Geral!T$3:T994,A86)</f>
        <v>0</v>
      </c>
      <c r="K86" s="11">
        <f t="shared" si="1"/>
        <v>0</v>
      </c>
      <c r="L86" s="11">
        <f>COUNTIFS(Geral!R$3:R994,"Passe",Geral!A$3:A994,"Tigres",Geral!T$3:T994,A86,Geral!X$3:X994,"Sim")</f>
        <v>0</v>
      </c>
      <c r="M86" s="11">
        <f>SUMIFS(Geral!U$3:U994,Geral!R$3:R994,"Passe",Geral!A$3:A994,"Tigres",Geral!T$3:T994,A86)</f>
        <v>0</v>
      </c>
      <c r="N86" s="11">
        <f>COUNTIFS(Geral!R$3:R994,"Passe",Geral!A$3:A994,"Tigres",Geral!T$3:T994,A86,Geral!V$3:V994,"Sim")</f>
        <v>0</v>
      </c>
      <c r="O86" s="11">
        <f>COUNTIFS(Geral!R$3:R994,"Corrida",Geral!A$3:A994,"Tigres",Geral!T$3:T994,A86)</f>
        <v>0</v>
      </c>
      <c r="P86" s="11">
        <f>SUMIFS(Geral!U$3:U994,Geral!R$3:R994,"Corrida",Geral!A$3:A994,"Tigres",Geral!T$3:T994,A86)</f>
        <v>0</v>
      </c>
      <c r="Q86" s="11">
        <f>COUNTIFS(Geral!R$3:R994,"Corrida",Geral!A$3:A994,"Tigres",Geral!T$3:T994,A86,Geral!V$3:V994,"Sim")</f>
        <v>0</v>
      </c>
      <c r="R86" s="13">
        <f>COUNTIFS(Geral!R$8:R1077,"XP",Geral!A$8:A1077,"Tigres",Geral!AH$8:AH1077,A86)</f>
        <v>0</v>
      </c>
      <c r="S86" s="13">
        <f>COUNTIFS(Geral!R$8:R1077,"XP",Geral!A$8:A1077,"Tigres",Geral!AH$8:AH1077,A86,Geral!AG$8:AG1077,"Sim")</f>
        <v>0</v>
      </c>
      <c r="T86" s="13"/>
      <c r="U86" s="13"/>
      <c r="V86" s="14"/>
      <c r="W86" s="14"/>
      <c r="X86" s="15">
        <f>COUNTIFS(Geral!R$3:R994,"Punt",Geral!A$3:A994,"Tigres",Geral!T$3:T994,A86)</f>
        <v>0</v>
      </c>
      <c r="Y86" s="16">
        <f>SUMIFS(Geral!U$3:U994,Geral!R$3:R994,"Punt",Geral!A$3:A994,"Tigres",Geral!T$3:T994,A86)</f>
        <v>0</v>
      </c>
      <c r="Z86" s="17">
        <f>COUNTIFS(Geral!AJ$3:AJ994,"Sim",Geral!AK$3:AK994,A86)+COUNTIFS(Geral!AJ$3:AJ994,"Sim",Geral!AL$3:AL994,A86)</f>
        <v>0</v>
      </c>
      <c r="AA86" s="17">
        <f>COUNTIFS(Geral!AX$3:AX994,"Sim",Geral!AY$3:AY994,A86)+COUNTIFS(Geral!AX$3:AX994,"Sim",Geral!AZ$3:AZ994,A86)</f>
        <v>0</v>
      </c>
      <c r="AB86" s="17">
        <f>COUNTIFS(Geral!AM$3:AM994,"Sim",Geral!AN$3:AN994,A86)+COUNTIFS(Geral!AM$3:AM994,"Sim",Geral!AO$3:AO994,A86)</f>
        <v>0</v>
      </c>
      <c r="AC86" s="18">
        <f>COUNTIFS(Geral!AP$3:AP994,"Sim",Geral!AQ$3:AQ994,A86)</f>
        <v>0</v>
      </c>
      <c r="AD86" s="18">
        <f>COUNTIFS(Geral!AV$3:AV994,"Sim",Geral!AW$3:AW994,A86)</f>
        <v>0</v>
      </c>
      <c r="AE86" s="19">
        <f>COUNTIFS(Geral!AR$3:AR994,"Sim",Geral!AS$3:AS994,A86)</f>
        <v>0</v>
      </c>
      <c r="AF86" s="19">
        <f>COUNTIFS(Geral!AT$3:AT994,"Sim",Geral!AU$3:AU994,A86)</f>
        <v>0</v>
      </c>
      <c r="AG86" s="18">
        <f>COUNTIFS(Geral!BA$3:BA994,"Sim",Geral!BB$3:BB994,A86)</f>
        <v>0</v>
      </c>
      <c r="AH86">
        <f>COUNTIFS(Geral!BC$3:BC1078,"Sim",Geral!BD$3:BD1078,A86)</f>
        <v>0</v>
      </c>
    </row>
    <row r="87" spans="1:34" ht="15.75" customHeight="1" x14ac:dyDescent="0.2">
      <c r="A87" s="10">
        <v>85</v>
      </c>
      <c r="B87" s="11">
        <f>COUNTIFS(Geral!R$3:R994,"Passe",Geral!A$3:A994,"Tigres",Geral!S$3:S994,A87)-G87</f>
        <v>0</v>
      </c>
      <c r="C87" s="11">
        <f>COUNTIFS(Geral!R$3:R994,"Passe",Geral!A$3:A994,"Tigres",Geral!S$3:S994,A87,Geral!X$3:X994,"Sim")</f>
        <v>0</v>
      </c>
      <c r="D87" s="11">
        <f t="shared" si="0"/>
        <v>0</v>
      </c>
      <c r="E87" s="11">
        <f>SUMIFS(Geral!S$1:S994,Geral!O$1:O994,"Passe",Geral!A$1:A994,"Tigres",Geral!P$1:P994,A87)</f>
        <v>0</v>
      </c>
      <c r="F87" s="11">
        <f>COUNTIFS(Geral!R$3:R994,"Passe",Geral!A$3:A994,"Tigres",Geral!S$3:S994,A87,Geral!V$3:V994,"Sim")</f>
        <v>0</v>
      </c>
      <c r="G87" s="11">
        <f>COUNTIFS(Geral!R$3:R994,"Passe",Geral!A$3:A994,"Tigres",Geral!S$3:S994,A87,Geral!W$3:W994,"Sim")</f>
        <v>0</v>
      </c>
      <c r="H87" s="12">
        <f>COUNTIFS(Geral!R$3:R994,"Sack",Geral!A$3:A994,"Tigres",Geral!S$3:S994,A87)</f>
        <v>0</v>
      </c>
      <c r="I87" s="12">
        <f>COUNTIFS(Geral!A$3:A994,"Tigres",Geral!Z$3:Z994,A87,Geral!Y$3:Y994,"Sim")</f>
        <v>0</v>
      </c>
      <c r="J87" s="12">
        <f>COUNTIFS(Geral!R$3:R994,"Passe",Geral!A$3:A994,"Tigres",Geral!T$3:T994,A87)</f>
        <v>0</v>
      </c>
      <c r="K87" s="11">
        <f t="shared" si="1"/>
        <v>0</v>
      </c>
      <c r="L87" s="11">
        <f>COUNTIFS(Geral!R$3:R994,"Passe",Geral!A$3:A994,"Tigres",Geral!T$3:T994,A87,Geral!X$3:X994,"Sim")</f>
        <v>0</v>
      </c>
      <c r="M87" s="11">
        <f>SUMIFS(Geral!U$3:U994,Geral!R$3:R994,"Passe",Geral!A$3:A994,"Tigres",Geral!T$3:T994,A87)</f>
        <v>0</v>
      </c>
      <c r="N87" s="11">
        <f>COUNTIFS(Geral!R$3:R994,"Passe",Geral!A$3:A994,"Tigres",Geral!T$3:T994,A87,Geral!V$3:V994,"Sim")</f>
        <v>0</v>
      </c>
      <c r="O87" s="11">
        <f>COUNTIFS(Geral!R$3:R994,"Corrida",Geral!A$3:A994,"Tigres",Geral!T$3:T994,A87)</f>
        <v>0</v>
      </c>
      <c r="P87" s="11">
        <f>SUMIFS(Geral!U$3:U994,Geral!R$3:R994,"Corrida",Geral!A$3:A994,"Tigres",Geral!T$3:T994,A87)</f>
        <v>0</v>
      </c>
      <c r="Q87" s="11">
        <f>COUNTIFS(Geral!R$3:R994,"Corrida",Geral!A$3:A994,"Tigres",Geral!T$3:T994,A87,Geral!V$3:V994,"Sim")</f>
        <v>0</v>
      </c>
      <c r="R87" s="13">
        <f>COUNTIFS(Geral!R$8:R1078,"XP",Geral!A$8:A1078,"Tigres",Geral!AH$8:AH1078,A87)</f>
        <v>0</v>
      </c>
      <c r="S87" s="13">
        <f>COUNTIFS(Geral!R$8:R1078,"XP",Geral!A$8:A1078,"Tigres",Geral!AH$8:AH1078,A87,Geral!AG$8:AG1078,"Sim")</f>
        <v>0</v>
      </c>
      <c r="T87" s="13"/>
      <c r="U87" s="13"/>
      <c r="V87" s="14"/>
      <c r="W87" s="14"/>
      <c r="X87" s="15">
        <f>COUNTIFS(Geral!R$3:R994,"Punt",Geral!A$3:A994,"Tigres",Geral!T$3:T994,A87)</f>
        <v>0</v>
      </c>
      <c r="Y87" s="16">
        <f>SUMIFS(Geral!U$3:U994,Geral!R$3:R994,"Punt",Geral!A$3:A994,"Tigres",Geral!T$3:T994,A87)</f>
        <v>0</v>
      </c>
      <c r="Z87" s="17">
        <f>COUNTIFS(Geral!AJ$3:AJ994,"Sim",Geral!AK$3:AK994,A87)+COUNTIFS(Geral!AJ$3:AJ994,"Sim",Geral!AL$3:AL994,A87)</f>
        <v>0</v>
      </c>
      <c r="AA87" s="17">
        <f>COUNTIFS(Geral!AX$3:AX994,"Sim",Geral!AY$3:AY994,A87)+COUNTIFS(Geral!AX$3:AX994,"Sim",Geral!AZ$3:AZ994,A87)</f>
        <v>0</v>
      </c>
      <c r="AB87" s="17">
        <f>COUNTIFS(Geral!AM$3:AM994,"Sim",Geral!AN$3:AN994,A87)+COUNTIFS(Geral!AM$3:AM994,"Sim",Geral!AO$3:AO994,A87)</f>
        <v>0</v>
      </c>
      <c r="AC87" s="18">
        <f>COUNTIFS(Geral!AP$3:AP994,"Sim",Geral!AQ$3:AQ994,A87)</f>
        <v>0</v>
      </c>
      <c r="AD87" s="18">
        <f>COUNTIFS(Geral!AV$3:AV994,"Sim",Geral!AW$3:AW994,A87)</f>
        <v>0</v>
      </c>
      <c r="AE87" s="19">
        <f>COUNTIFS(Geral!AR$3:AR994,"Sim",Geral!AS$3:AS994,A87)</f>
        <v>0</v>
      </c>
      <c r="AF87" s="19">
        <f>COUNTIFS(Geral!AT$3:AT994,"Sim",Geral!AU$3:AU994,A87)</f>
        <v>0</v>
      </c>
      <c r="AG87" s="18">
        <f>COUNTIFS(Geral!BA$3:BA994,"Sim",Geral!BB$3:BB994,A87)</f>
        <v>0</v>
      </c>
      <c r="AH87">
        <f>COUNTIFS(Geral!BC$3:BC1079,"Sim",Geral!BD$3:BD1079,A87)</f>
        <v>0</v>
      </c>
    </row>
    <row r="88" spans="1:34" ht="15.75" customHeight="1" x14ac:dyDescent="0.2">
      <c r="A88" s="10">
        <v>86</v>
      </c>
      <c r="B88" s="11">
        <f>COUNTIFS(Geral!R$3:R994,"Passe",Geral!A$3:A994,"Tigres",Geral!S$3:S994,A88)-G88</f>
        <v>0</v>
      </c>
      <c r="C88" s="11">
        <f>COUNTIFS(Geral!R$3:R994,"Passe",Geral!A$3:A994,"Tigres",Geral!S$3:S994,A88,Geral!X$3:X994,"Sim")</f>
        <v>0</v>
      </c>
      <c r="D88" s="11">
        <f t="shared" si="0"/>
        <v>0</v>
      </c>
      <c r="E88" s="11">
        <f>SUMIFS(Geral!S$1:S994,Geral!O$1:O994,"Passe",Geral!A$1:A994,"Tigres",Geral!P$1:P994,A88)</f>
        <v>0</v>
      </c>
      <c r="F88" s="11">
        <f>COUNTIFS(Geral!R$3:R994,"Passe",Geral!A$3:A994,"Tigres",Geral!S$3:S994,A88,Geral!V$3:V994,"Sim")</f>
        <v>0</v>
      </c>
      <c r="G88" s="11">
        <f>COUNTIFS(Geral!R$3:R994,"Passe",Geral!A$3:A994,"Tigres",Geral!S$3:S994,A88,Geral!W$3:W994,"Sim")</f>
        <v>0</v>
      </c>
      <c r="H88" s="12">
        <f>COUNTIFS(Geral!R$3:R994,"Sack",Geral!A$3:A994,"Tigres",Geral!S$3:S994,A88)</f>
        <v>0</v>
      </c>
      <c r="I88" s="12">
        <f>COUNTIFS(Geral!A$3:A994,"Tigres",Geral!Z$3:Z994,A88,Geral!Y$3:Y994,"Sim")</f>
        <v>0</v>
      </c>
      <c r="J88" s="12">
        <f>COUNTIFS(Geral!R$3:R994,"Passe",Geral!A$3:A994,"Tigres",Geral!T$3:T994,A88)</f>
        <v>0</v>
      </c>
      <c r="K88" s="11">
        <f t="shared" si="1"/>
        <v>0</v>
      </c>
      <c r="L88" s="11">
        <f>COUNTIFS(Geral!R$3:R994,"Passe",Geral!A$3:A994,"Tigres",Geral!T$3:T994,A88,Geral!X$3:X994,"Sim")</f>
        <v>0</v>
      </c>
      <c r="M88" s="11">
        <f>SUMIFS(Geral!U$3:U994,Geral!R$3:R994,"Passe",Geral!A$3:A994,"Tigres",Geral!T$3:T994,A88)</f>
        <v>0</v>
      </c>
      <c r="N88" s="11">
        <f>COUNTIFS(Geral!R$3:R994,"Passe",Geral!A$3:A994,"Tigres",Geral!T$3:T994,A88,Geral!V$3:V994,"Sim")</f>
        <v>0</v>
      </c>
      <c r="O88" s="11">
        <f>COUNTIFS(Geral!R$3:R994,"Corrida",Geral!A$3:A994,"Tigres",Geral!T$3:T994,A88)</f>
        <v>0</v>
      </c>
      <c r="P88" s="11">
        <f>SUMIFS(Geral!U$3:U994,Geral!R$3:R994,"Corrida",Geral!A$3:A994,"Tigres",Geral!T$3:T994,A88)</f>
        <v>0</v>
      </c>
      <c r="Q88" s="11">
        <f>COUNTIFS(Geral!R$3:R994,"Corrida",Geral!A$3:A994,"Tigres",Geral!T$3:T994,A88,Geral!V$3:V994,"Sim")</f>
        <v>0</v>
      </c>
      <c r="R88" s="13">
        <f>COUNTIFS(Geral!R$8:R1079,"XP",Geral!A$8:A1079,"Tigres",Geral!AH$8:AH1079,A88)</f>
        <v>0</v>
      </c>
      <c r="S88" s="13">
        <f>COUNTIFS(Geral!R$8:R1079,"XP",Geral!A$8:A1079,"Tigres",Geral!AH$8:AH1079,A88,Geral!AG$8:AG1079,"Sim")</f>
        <v>0</v>
      </c>
      <c r="T88" s="13"/>
      <c r="U88" s="13"/>
      <c r="V88" s="14"/>
      <c r="W88" s="14"/>
      <c r="X88" s="15">
        <f>COUNTIFS(Geral!R$3:R994,"Punt",Geral!A$3:A994,"Tigres",Geral!T$3:T994,A88)</f>
        <v>0</v>
      </c>
      <c r="Y88" s="16">
        <f>SUMIFS(Geral!U$3:U994,Geral!R$3:R994,"Punt",Geral!A$3:A994,"Tigres",Geral!T$3:T994,A88)</f>
        <v>0</v>
      </c>
      <c r="Z88" s="17">
        <f>COUNTIFS(Geral!AJ$3:AJ994,"Sim",Geral!AK$3:AK994,A88)+COUNTIFS(Geral!AJ$3:AJ994,"Sim",Geral!AL$3:AL994,A88)</f>
        <v>0</v>
      </c>
      <c r="AA88" s="17">
        <f>COUNTIFS(Geral!AX$3:AX994,"Sim",Geral!AY$3:AY994,A88)+COUNTIFS(Geral!AX$3:AX994,"Sim",Geral!AZ$3:AZ994,A88)</f>
        <v>0</v>
      </c>
      <c r="AB88" s="17">
        <f>COUNTIFS(Geral!AM$3:AM994,"Sim",Geral!AN$3:AN994,A88)+COUNTIFS(Geral!AM$3:AM994,"Sim",Geral!AO$3:AO994,A88)</f>
        <v>0</v>
      </c>
      <c r="AC88" s="18">
        <f>COUNTIFS(Geral!AP$3:AP994,"Sim",Geral!AQ$3:AQ994,A88)</f>
        <v>0</v>
      </c>
      <c r="AD88" s="18">
        <f>COUNTIFS(Geral!AV$3:AV994,"Sim",Geral!AW$3:AW994,A88)</f>
        <v>0</v>
      </c>
      <c r="AE88" s="19">
        <f>COUNTIFS(Geral!AR$3:AR994,"Sim",Geral!AS$3:AS994,A88)</f>
        <v>0</v>
      </c>
      <c r="AF88" s="19">
        <f>COUNTIFS(Geral!AT$3:AT994,"Sim",Geral!AU$3:AU994,A88)</f>
        <v>0</v>
      </c>
      <c r="AG88" s="18">
        <f>COUNTIFS(Geral!BA$3:BA994,"Sim",Geral!BB$3:BB994,A88)</f>
        <v>0</v>
      </c>
      <c r="AH88">
        <f>COUNTIFS(Geral!BC$3:BC1080,"Sim",Geral!BD$3:BD1080,A88)</f>
        <v>0</v>
      </c>
    </row>
    <row r="89" spans="1:34" ht="15.75" customHeight="1" x14ac:dyDescent="0.2">
      <c r="A89" s="10">
        <v>87</v>
      </c>
      <c r="B89" s="11">
        <f>COUNTIFS(Geral!R$3:R994,"Passe",Geral!A$3:A994,"Tigres",Geral!S$3:S994,A89)-G89</f>
        <v>0</v>
      </c>
      <c r="C89" s="11">
        <f>COUNTIFS(Geral!R$3:R994,"Passe",Geral!A$3:A994,"Tigres",Geral!S$3:S994,A89,Geral!X$3:X994,"Sim")</f>
        <v>0</v>
      </c>
      <c r="D89" s="11">
        <f t="shared" si="0"/>
        <v>0</v>
      </c>
      <c r="E89" s="11">
        <f>SUMIFS(Geral!S$1:S994,Geral!O$1:O994,"Passe",Geral!A$1:A994,"Tigres",Geral!P$1:P994,A89)</f>
        <v>0</v>
      </c>
      <c r="F89" s="11">
        <f>COUNTIFS(Geral!R$3:R994,"Passe",Geral!A$3:A994,"Tigres",Geral!S$3:S994,A89,Geral!V$3:V994,"Sim")</f>
        <v>0</v>
      </c>
      <c r="G89" s="11">
        <f>COUNTIFS(Geral!R$3:R994,"Passe",Geral!A$3:A994,"Tigres",Geral!S$3:S994,A89,Geral!W$3:W994,"Sim")</f>
        <v>0</v>
      </c>
      <c r="H89" s="12">
        <f>COUNTIFS(Geral!R$3:R994,"Sack",Geral!A$3:A994,"Tigres",Geral!S$3:S994,A89)</f>
        <v>0</v>
      </c>
      <c r="I89" s="12">
        <f>COUNTIFS(Geral!A$3:A994,"Tigres",Geral!Z$3:Z994,A89,Geral!Y$3:Y994,"Sim")</f>
        <v>0</v>
      </c>
      <c r="J89" s="12">
        <f>COUNTIFS(Geral!R$3:R994,"Passe",Geral!A$3:A994,"Tigres",Geral!T$3:T994,A89)</f>
        <v>0</v>
      </c>
      <c r="K89" s="11">
        <f t="shared" si="1"/>
        <v>0</v>
      </c>
      <c r="L89" s="11">
        <f>COUNTIFS(Geral!R$3:R994,"Passe",Geral!A$3:A994,"Tigres",Geral!T$3:T994,A89,Geral!X$3:X994,"Sim")</f>
        <v>0</v>
      </c>
      <c r="M89" s="11">
        <f>SUMIFS(Geral!U$3:U994,Geral!R$3:R994,"Passe",Geral!A$3:A994,"Tigres",Geral!T$3:T994,A89)</f>
        <v>0</v>
      </c>
      <c r="N89" s="11">
        <f>COUNTIFS(Geral!R$3:R994,"Passe",Geral!A$3:A994,"Tigres",Geral!T$3:T994,A89,Geral!V$3:V994,"Sim")</f>
        <v>0</v>
      </c>
      <c r="O89" s="11">
        <f>COUNTIFS(Geral!R$3:R994,"Corrida",Geral!A$3:A994,"Tigres",Geral!T$3:T994,A89)</f>
        <v>0</v>
      </c>
      <c r="P89" s="11">
        <f>SUMIFS(Geral!U$3:U994,Geral!R$3:R994,"Corrida",Geral!A$3:A994,"Tigres",Geral!T$3:T994,A89)</f>
        <v>0</v>
      </c>
      <c r="Q89" s="11">
        <f>COUNTIFS(Geral!R$3:R994,"Corrida",Geral!A$3:A994,"Tigres",Geral!T$3:T994,A89,Geral!V$3:V994,"Sim")</f>
        <v>0</v>
      </c>
      <c r="R89" s="13">
        <f>COUNTIFS(Geral!R$8:R1080,"XP",Geral!A$8:A1080,"Tigres",Geral!AH$8:AH1080,A89)</f>
        <v>0</v>
      </c>
      <c r="S89" s="13">
        <f>COUNTIFS(Geral!R$8:R1080,"XP",Geral!A$8:A1080,"Tigres",Geral!AH$8:AH1080,A89,Geral!AG$8:AG1080,"Sim")</f>
        <v>0</v>
      </c>
      <c r="T89" s="13"/>
      <c r="U89" s="13"/>
      <c r="V89" s="14"/>
      <c r="W89" s="14"/>
      <c r="X89" s="15">
        <f>COUNTIFS(Geral!R$3:R994,"Punt",Geral!A$3:A994,"Tigres",Geral!T$3:T994,A89)</f>
        <v>0</v>
      </c>
      <c r="Y89" s="16">
        <f>SUMIFS(Geral!U$3:U994,Geral!R$3:R994,"Punt",Geral!A$3:A994,"Tigres",Geral!T$3:T994,A89)</f>
        <v>0</v>
      </c>
      <c r="Z89" s="17">
        <f>COUNTIFS(Geral!AJ$3:AJ994,"Sim",Geral!AK$3:AK994,A89)+COUNTIFS(Geral!AJ$3:AJ994,"Sim",Geral!AL$3:AL994,A89)</f>
        <v>0</v>
      </c>
      <c r="AA89" s="17">
        <f>COUNTIFS(Geral!AX$3:AX994,"Sim",Geral!AY$3:AY994,A89)+COUNTIFS(Geral!AX$3:AX994,"Sim",Geral!AZ$3:AZ994,A89)</f>
        <v>0</v>
      </c>
      <c r="AB89" s="17">
        <f>COUNTIFS(Geral!AM$3:AM994,"Sim",Geral!AN$3:AN994,A89)+COUNTIFS(Geral!AM$3:AM994,"Sim",Geral!AO$3:AO994,A89)</f>
        <v>0</v>
      </c>
      <c r="AC89" s="18">
        <f>COUNTIFS(Geral!AP$3:AP994,"Sim",Geral!AQ$3:AQ994,A89)</f>
        <v>0</v>
      </c>
      <c r="AD89" s="18">
        <f>COUNTIFS(Geral!AV$3:AV994,"Sim",Geral!AW$3:AW994,A89)</f>
        <v>0</v>
      </c>
      <c r="AE89" s="19">
        <f>COUNTIFS(Geral!AR$3:AR994,"Sim",Geral!AS$3:AS994,A89)</f>
        <v>0</v>
      </c>
      <c r="AF89" s="19">
        <f>COUNTIFS(Geral!AT$3:AT994,"Sim",Geral!AU$3:AU994,A89)</f>
        <v>0</v>
      </c>
      <c r="AG89" s="18">
        <f>COUNTIFS(Geral!BA$3:BA994,"Sim",Geral!BB$3:BB994,A89)</f>
        <v>0</v>
      </c>
      <c r="AH89">
        <f>COUNTIFS(Geral!BC$3:BC1081,"Sim",Geral!BD$3:BD1081,A89)</f>
        <v>0</v>
      </c>
    </row>
    <row r="90" spans="1:34" ht="15.75" customHeight="1" x14ac:dyDescent="0.2">
      <c r="A90" s="10">
        <v>88</v>
      </c>
      <c r="B90" s="11">
        <f>COUNTIFS(Geral!R$3:R994,"Passe",Geral!A$3:A994,"Tigres",Geral!S$3:S994,A90)-G90</f>
        <v>0</v>
      </c>
      <c r="C90" s="11">
        <f>COUNTIFS(Geral!R$3:R994,"Passe",Geral!A$3:A994,"Tigres",Geral!S$3:S994,A90,Geral!X$3:X994,"Sim")</f>
        <v>0</v>
      </c>
      <c r="D90" s="11">
        <f t="shared" si="0"/>
        <v>0</v>
      </c>
      <c r="E90" s="11">
        <f>SUMIFS(Geral!S$1:S994,Geral!O$1:O994,"Passe",Geral!A$1:A994,"Tigres",Geral!P$1:P994,A90)</f>
        <v>0</v>
      </c>
      <c r="F90" s="11">
        <f>COUNTIFS(Geral!R$3:R994,"Passe",Geral!A$3:A994,"Tigres",Geral!S$3:S994,A90,Geral!V$3:V994,"Sim")</f>
        <v>0</v>
      </c>
      <c r="G90" s="11">
        <f>COUNTIFS(Geral!R$3:R994,"Passe",Geral!A$3:A994,"Tigres",Geral!S$3:S994,A90,Geral!W$3:W994,"Sim")</f>
        <v>0</v>
      </c>
      <c r="H90" s="12">
        <f>COUNTIFS(Geral!R$3:R994,"Sack",Geral!A$3:A994,"Tigres",Geral!S$3:S994,A90)</f>
        <v>0</v>
      </c>
      <c r="I90" s="12">
        <f>COUNTIFS(Geral!A$3:A994,"Tigres",Geral!Z$3:Z994,A90,Geral!Y$3:Y994,"Sim")</f>
        <v>0</v>
      </c>
      <c r="J90" s="12">
        <f>COUNTIFS(Geral!R$3:R994,"Passe",Geral!A$3:A994,"Tigres",Geral!T$3:T994,A90)</f>
        <v>0</v>
      </c>
      <c r="K90" s="11">
        <f t="shared" si="1"/>
        <v>0</v>
      </c>
      <c r="L90" s="11">
        <f>COUNTIFS(Geral!R$3:R994,"Passe",Geral!A$3:A994,"Tigres",Geral!T$3:T994,A90,Geral!X$3:X994,"Sim")</f>
        <v>0</v>
      </c>
      <c r="M90" s="11">
        <f>SUMIFS(Geral!U$3:U994,Geral!R$3:R994,"Passe",Geral!A$3:A994,"Tigres",Geral!T$3:T994,A90)</f>
        <v>0</v>
      </c>
      <c r="N90" s="11">
        <f>COUNTIFS(Geral!R$3:R994,"Passe",Geral!A$3:A994,"Tigres",Geral!T$3:T994,A90,Geral!V$3:V994,"Sim")</f>
        <v>0</v>
      </c>
      <c r="O90" s="11">
        <f>COUNTIFS(Geral!R$3:R994,"Corrida",Geral!A$3:A994,"Tigres",Geral!T$3:T994,A90)</f>
        <v>0</v>
      </c>
      <c r="P90" s="11">
        <f>SUMIFS(Geral!U$3:U994,Geral!R$3:R994,"Corrida",Geral!A$3:A994,"Tigres",Geral!T$3:T994,A90)</f>
        <v>0</v>
      </c>
      <c r="Q90" s="11">
        <f>COUNTIFS(Geral!R$3:R994,"Corrida",Geral!A$3:A994,"Tigres",Geral!T$3:T994,A90,Geral!V$3:V994,"Sim")</f>
        <v>0</v>
      </c>
      <c r="R90" s="13">
        <f>COUNTIFS(Geral!R$8:R1081,"XP",Geral!A$8:A1081,"Tigres",Geral!AH$8:AH1081,A90)</f>
        <v>0</v>
      </c>
      <c r="S90" s="13">
        <f>COUNTIFS(Geral!R$8:R1081,"XP",Geral!A$8:A1081,"Tigres",Geral!AH$8:AH1081,A90,Geral!AG$8:AG1081,"Sim")</f>
        <v>0</v>
      </c>
      <c r="T90" s="13"/>
      <c r="U90" s="13"/>
      <c r="V90" s="14"/>
      <c r="W90" s="14"/>
      <c r="X90" s="15">
        <f>COUNTIFS(Geral!R$3:R994,"Punt",Geral!A$3:A994,"Tigres",Geral!T$3:T994,A90)</f>
        <v>0</v>
      </c>
      <c r="Y90" s="16">
        <f>SUMIFS(Geral!U$3:U994,Geral!R$3:R994,"Punt",Geral!A$3:A994,"Tigres",Geral!T$3:T994,A90)</f>
        <v>0</v>
      </c>
      <c r="Z90" s="17">
        <f>COUNTIFS(Geral!AJ$3:AJ994,"Sim",Geral!AK$3:AK994,A90)+COUNTIFS(Geral!AJ$3:AJ994,"Sim",Geral!AL$3:AL994,A90)</f>
        <v>0</v>
      </c>
      <c r="AA90" s="17">
        <f>COUNTIFS(Geral!AX$3:AX994,"Sim",Geral!AY$3:AY994,A90)+COUNTIFS(Geral!AX$3:AX994,"Sim",Geral!AZ$3:AZ994,A90)</f>
        <v>0</v>
      </c>
      <c r="AB90" s="17">
        <f>COUNTIFS(Geral!AM$3:AM994,"Sim",Geral!AN$3:AN994,A90)+COUNTIFS(Geral!AM$3:AM994,"Sim",Geral!AO$3:AO994,A90)</f>
        <v>0</v>
      </c>
      <c r="AC90" s="18">
        <f>COUNTIFS(Geral!AP$3:AP994,"Sim",Geral!AQ$3:AQ994,A90)</f>
        <v>0</v>
      </c>
      <c r="AD90" s="18">
        <f>COUNTIFS(Geral!AV$3:AV994,"Sim",Geral!AW$3:AW994,A90)</f>
        <v>0</v>
      </c>
      <c r="AE90" s="19">
        <f>COUNTIFS(Geral!AR$3:AR994,"Sim",Geral!AS$3:AS994,A90)</f>
        <v>0</v>
      </c>
      <c r="AF90" s="19">
        <f>COUNTIFS(Geral!AT$3:AT994,"Sim",Geral!AU$3:AU994,A90)</f>
        <v>0</v>
      </c>
      <c r="AG90" s="18">
        <f>COUNTIFS(Geral!BA$3:BA994,"Sim",Geral!BB$3:BB994,A90)</f>
        <v>0</v>
      </c>
      <c r="AH90">
        <f>COUNTIFS(Geral!BC$3:BC1082,"Sim",Geral!BD$3:BD1082,A90)</f>
        <v>0</v>
      </c>
    </row>
    <row r="91" spans="1:34" ht="15.75" customHeight="1" x14ac:dyDescent="0.2">
      <c r="A91" s="10">
        <v>89</v>
      </c>
      <c r="B91" s="11">
        <f>COUNTIFS(Geral!R$3:R994,"Passe",Geral!A$3:A994,"Tigres",Geral!S$3:S994,A91)-G91</f>
        <v>0</v>
      </c>
      <c r="C91" s="11">
        <f>COUNTIFS(Geral!R$3:R994,"Passe",Geral!A$3:A994,"Tigres",Geral!S$3:S994,A91,Geral!X$3:X994,"Sim")</f>
        <v>0</v>
      </c>
      <c r="D91" s="11">
        <f t="shared" si="0"/>
        <v>0</v>
      </c>
      <c r="E91" s="11">
        <f>SUMIFS(Geral!S$1:S994,Geral!O$1:O994,"Passe",Geral!A$1:A994,"Tigres",Geral!P$1:P994,A91)</f>
        <v>0</v>
      </c>
      <c r="F91" s="11">
        <f>COUNTIFS(Geral!R$3:R994,"Passe",Geral!A$3:A994,"Tigres",Geral!S$3:S994,A91,Geral!V$3:V994,"Sim")</f>
        <v>0</v>
      </c>
      <c r="G91" s="11">
        <f>COUNTIFS(Geral!R$3:R994,"Passe",Geral!A$3:A994,"Tigres",Geral!S$3:S994,A91,Geral!W$3:W994,"Sim")</f>
        <v>0</v>
      </c>
      <c r="H91" s="12">
        <f>COUNTIFS(Geral!R$3:R994,"Sack",Geral!A$3:A994,"Tigres",Geral!S$3:S994,A91)</f>
        <v>0</v>
      </c>
      <c r="I91" s="12">
        <f>COUNTIFS(Geral!A$3:A994,"Tigres",Geral!Z$3:Z994,A91,Geral!Y$3:Y994,"Sim")</f>
        <v>0</v>
      </c>
      <c r="J91" s="12">
        <f>COUNTIFS(Geral!R$3:R994,"Passe",Geral!A$3:A994,"Tigres",Geral!T$3:T994,A91)</f>
        <v>0</v>
      </c>
      <c r="K91" s="11">
        <f t="shared" si="1"/>
        <v>0</v>
      </c>
      <c r="L91" s="11">
        <f>COUNTIFS(Geral!R$3:R994,"Passe",Geral!A$3:A994,"Tigres",Geral!T$3:T994,A91,Geral!X$3:X994,"Sim")</f>
        <v>0</v>
      </c>
      <c r="M91" s="11">
        <f>SUMIFS(Geral!U$3:U994,Geral!R$3:R994,"Passe",Geral!A$3:A994,"Tigres",Geral!T$3:T994,A91)</f>
        <v>0</v>
      </c>
      <c r="N91" s="11">
        <f>COUNTIFS(Geral!R$3:R994,"Passe",Geral!A$3:A994,"Tigres",Geral!T$3:T994,A91,Geral!V$3:V994,"Sim")</f>
        <v>0</v>
      </c>
      <c r="O91" s="11">
        <f>COUNTIFS(Geral!R$3:R994,"Corrida",Geral!A$3:A994,"Tigres",Geral!T$3:T994,A91)</f>
        <v>0</v>
      </c>
      <c r="P91" s="11">
        <f>SUMIFS(Geral!U$3:U994,Geral!R$3:R994,"Corrida",Geral!A$3:A994,"Tigres",Geral!T$3:T994,A91)</f>
        <v>0</v>
      </c>
      <c r="Q91" s="11">
        <f>COUNTIFS(Geral!R$3:R994,"Corrida",Geral!A$3:A994,"Tigres",Geral!T$3:T994,A91,Geral!V$3:V994,"Sim")</f>
        <v>0</v>
      </c>
      <c r="R91" s="13">
        <f>COUNTIFS(Geral!R$8:R1082,"XP",Geral!A$8:A1082,"Tigres",Geral!AH$8:AH1082,A91)</f>
        <v>0</v>
      </c>
      <c r="S91" s="13">
        <f>COUNTIFS(Geral!R$8:R1082,"XP",Geral!A$8:A1082,"Tigres",Geral!AH$8:AH1082,A91,Geral!AG$8:AG1082,"Sim")</f>
        <v>0</v>
      </c>
      <c r="T91" s="13"/>
      <c r="U91" s="13"/>
      <c r="V91" s="14"/>
      <c r="W91" s="14"/>
      <c r="X91" s="15">
        <f>COUNTIFS(Geral!R$3:R994,"Punt",Geral!A$3:A994,"Tigres",Geral!T$3:T994,A91)</f>
        <v>0</v>
      </c>
      <c r="Y91" s="16">
        <f>SUMIFS(Geral!U$3:U994,Geral!R$3:R994,"Punt",Geral!A$3:A994,"Tigres",Geral!T$3:T994,A91)</f>
        <v>0</v>
      </c>
      <c r="Z91" s="17">
        <f>COUNTIFS(Geral!AJ$3:AJ994,"Sim",Geral!AK$3:AK994,A91)+COUNTIFS(Geral!AJ$3:AJ994,"Sim",Geral!AL$3:AL994,A91)</f>
        <v>0</v>
      </c>
      <c r="AA91" s="17">
        <f>COUNTIFS(Geral!AX$3:AX994,"Sim",Geral!AY$3:AY994,A91)+COUNTIFS(Geral!AX$3:AX994,"Sim",Geral!AZ$3:AZ994,A91)</f>
        <v>0</v>
      </c>
      <c r="AB91" s="17">
        <f>COUNTIFS(Geral!AM$3:AM994,"Sim",Geral!AN$3:AN994,A91)+COUNTIFS(Geral!AM$3:AM994,"Sim",Geral!AO$3:AO994,A91)</f>
        <v>0</v>
      </c>
      <c r="AC91" s="18">
        <f>COUNTIFS(Geral!AP$3:AP994,"Sim",Geral!AQ$3:AQ994,A91)</f>
        <v>0</v>
      </c>
      <c r="AD91" s="18">
        <f>COUNTIFS(Geral!AV$3:AV994,"Sim",Geral!AW$3:AW994,A91)</f>
        <v>0</v>
      </c>
      <c r="AE91" s="19">
        <f>COUNTIFS(Geral!AR$3:AR994,"Sim",Geral!AS$3:AS994,A91)</f>
        <v>0</v>
      </c>
      <c r="AF91" s="19">
        <f>COUNTIFS(Geral!AT$3:AT994,"Sim",Geral!AU$3:AU994,A91)</f>
        <v>0</v>
      </c>
      <c r="AG91" s="18">
        <f>COUNTIFS(Geral!BA$3:BA994,"Sim",Geral!BB$3:BB994,A91)</f>
        <v>0</v>
      </c>
      <c r="AH91">
        <f>COUNTIFS(Geral!BC$3:BC1083,"Sim",Geral!BD$3:BD1083,A91)</f>
        <v>0</v>
      </c>
    </row>
    <row r="92" spans="1:34" ht="15.75" customHeight="1" x14ac:dyDescent="0.2">
      <c r="A92" s="10">
        <v>90</v>
      </c>
      <c r="B92" s="11">
        <f>COUNTIFS(Geral!R$3:R994,"Passe",Geral!A$3:A994,"Tigres",Geral!S$3:S994,A92)-G92</f>
        <v>0</v>
      </c>
      <c r="C92" s="11">
        <f>COUNTIFS(Geral!R$3:R994,"Passe",Geral!A$3:A994,"Tigres",Geral!S$3:S994,A92,Geral!X$3:X994,"Sim")</f>
        <v>0</v>
      </c>
      <c r="D92" s="11">
        <f t="shared" si="0"/>
        <v>0</v>
      </c>
      <c r="E92" s="11">
        <f>SUMIFS(Geral!S$1:S994,Geral!O$1:O994,"Passe",Geral!A$1:A994,"Tigres",Geral!P$1:P994,A92)</f>
        <v>0</v>
      </c>
      <c r="F92" s="11">
        <f>COUNTIFS(Geral!R$3:R994,"Passe",Geral!A$3:A994,"Tigres",Geral!S$3:S994,A92,Geral!V$3:V994,"Sim")</f>
        <v>0</v>
      </c>
      <c r="G92" s="11">
        <f>COUNTIFS(Geral!R$3:R994,"Passe",Geral!A$3:A994,"Tigres",Geral!S$3:S994,A92,Geral!W$3:W994,"Sim")</f>
        <v>0</v>
      </c>
      <c r="H92" s="12">
        <f>COUNTIFS(Geral!R$3:R994,"Sack",Geral!A$3:A994,"Tigres",Geral!S$3:S994,A92)</f>
        <v>0</v>
      </c>
      <c r="I92" s="12">
        <f>COUNTIFS(Geral!A$3:A994,"Tigres",Geral!Z$3:Z994,A92,Geral!Y$3:Y994,"Sim")</f>
        <v>0</v>
      </c>
      <c r="J92" s="12">
        <f>COUNTIFS(Geral!R$3:R994,"Passe",Geral!A$3:A994,"Tigres",Geral!T$3:T994,A92)</f>
        <v>0</v>
      </c>
      <c r="K92" s="11">
        <f t="shared" si="1"/>
        <v>0</v>
      </c>
      <c r="L92" s="11">
        <f>COUNTIFS(Geral!R$3:R994,"Passe",Geral!A$3:A994,"Tigres",Geral!T$3:T994,A92,Geral!X$3:X994,"Sim")</f>
        <v>0</v>
      </c>
      <c r="M92" s="11">
        <f>SUMIFS(Geral!U$3:U994,Geral!R$3:R994,"Passe",Geral!A$3:A994,"Tigres",Geral!T$3:T994,A92)</f>
        <v>0</v>
      </c>
      <c r="N92" s="11">
        <f>COUNTIFS(Geral!R$3:R994,"Passe",Geral!A$3:A994,"Tigres",Geral!T$3:T994,A92,Geral!V$3:V994,"Sim")</f>
        <v>0</v>
      </c>
      <c r="O92" s="11">
        <f>COUNTIFS(Geral!R$3:R994,"Corrida",Geral!A$3:A994,"Tigres",Geral!T$3:T994,A92)</f>
        <v>0</v>
      </c>
      <c r="P92" s="11">
        <f>SUMIFS(Geral!U$3:U994,Geral!R$3:R994,"Corrida",Geral!A$3:A994,"Tigres",Geral!T$3:T994,A92)</f>
        <v>0</v>
      </c>
      <c r="Q92" s="11">
        <f>COUNTIFS(Geral!R$3:R994,"Corrida",Geral!A$3:A994,"Tigres",Geral!T$3:T994,A92,Geral!V$3:V994,"Sim")</f>
        <v>0</v>
      </c>
      <c r="R92" s="13">
        <f>COUNTIFS(Geral!R$8:R1083,"XP",Geral!A$8:A1083,"Tigres",Geral!AH$8:AH1083,A92)</f>
        <v>0</v>
      </c>
      <c r="S92" s="13">
        <f>COUNTIFS(Geral!R$8:R1083,"XP",Geral!A$8:A1083,"Tigres",Geral!AH$8:AH1083,A92,Geral!AG$8:AG1083,"Sim")</f>
        <v>0</v>
      </c>
      <c r="T92" s="13"/>
      <c r="U92" s="13"/>
      <c r="V92" s="14"/>
      <c r="W92" s="14"/>
      <c r="X92" s="15">
        <f>COUNTIFS(Geral!R$3:R994,"Punt",Geral!A$3:A994,"Tigres",Geral!T$3:T994,A92)</f>
        <v>0</v>
      </c>
      <c r="Y92" s="16">
        <f>SUMIFS(Geral!U$3:U994,Geral!R$3:R994,"Punt",Geral!A$3:A994,"Tigres",Geral!T$3:T994,A92)</f>
        <v>0</v>
      </c>
      <c r="Z92" s="17">
        <f>COUNTIFS(Geral!AJ$3:AJ994,"Sim",Geral!AK$3:AK994,A92)+COUNTIFS(Geral!AJ$3:AJ994,"Sim",Geral!AL$3:AL994,A92)</f>
        <v>0</v>
      </c>
      <c r="AA92" s="17">
        <f>COUNTIFS(Geral!AX$3:AX994,"Sim",Geral!AY$3:AY994,A92)+COUNTIFS(Geral!AX$3:AX994,"Sim",Geral!AZ$3:AZ994,A92)</f>
        <v>0</v>
      </c>
      <c r="AB92" s="17">
        <f>COUNTIFS(Geral!AM$3:AM994,"Sim",Geral!AN$3:AN994,A92)+COUNTIFS(Geral!AM$3:AM994,"Sim",Geral!AO$3:AO994,A92)</f>
        <v>0</v>
      </c>
      <c r="AC92" s="18">
        <f>COUNTIFS(Geral!AP$3:AP994,"Sim",Geral!AQ$3:AQ994,A92)</f>
        <v>0</v>
      </c>
      <c r="AD92" s="18">
        <f>COUNTIFS(Geral!AV$3:AV994,"Sim",Geral!AW$3:AW994,A92)</f>
        <v>0</v>
      </c>
      <c r="AE92" s="19">
        <f>COUNTIFS(Geral!AR$3:AR994,"Sim",Geral!AS$3:AS994,A92)</f>
        <v>0</v>
      </c>
      <c r="AF92" s="19">
        <f>COUNTIFS(Geral!AT$3:AT994,"Sim",Geral!AU$3:AU994,A92)</f>
        <v>0</v>
      </c>
      <c r="AG92" s="18">
        <f>COUNTIFS(Geral!BA$3:BA994,"Sim",Geral!BB$3:BB994,A92)</f>
        <v>0</v>
      </c>
      <c r="AH92">
        <f>COUNTIFS(Geral!BC$3:BC1084,"Sim",Geral!BD$3:BD1084,A92)</f>
        <v>0</v>
      </c>
    </row>
    <row r="93" spans="1:34" ht="15.75" customHeight="1" x14ac:dyDescent="0.2">
      <c r="A93" s="10">
        <v>91</v>
      </c>
      <c r="B93" s="11">
        <f>COUNTIFS(Geral!R$3:R994,"Passe",Geral!A$3:A994,"Tigres",Geral!S$3:S994,A93)-G93</f>
        <v>0</v>
      </c>
      <c r="C93" s="11">
        <f>COUNTIFS(Geral!R$3:R994,"Passe",Geral!A$3:A994,"Tigres",Geral!S$3:S994,A93,Geral!X$3:X994,"Sim")</f>
        <v>0</v>
      </c>
      <c r="D93" s="11">
        <f t="shared" si="0"/>
        <v>0</v>
      </c>
      <c r="E93" s="11">
        <f>SUMIFS(Geral!S$1:S994,Geral!O$1:O994,"Passe",Geral!A$1:A994,"Tigres",Geral!P$1:P994,A93)</f>
        <v>0</v>
      </c>
      <c r="F93" s="11">
        <f>COUNTIFS(Geral!R$3:R994,"Passe",Geral!A$3:A994,"Tigres",Geral!S$3:S994,A93,Geral!V$3:V994,"Sim")</f>
        <v>0</v>
      </c>
      <c r="G93" s="11">
        <f>COUNTIFS(Geral!R$3:R994,"Passe",Geral!A$3:A994,"Tigres",Geral!S$3:S994,A93,Geral!W$3:W994,"Sim")</f>
        <v>0</v>
      </c>
      <c r="H93" s="12">
        <f>COUNTIFS(Geral!R$3:R994,"Sack",Geral!A$3:A994,"Tigres",Geral!S$3:S994,A93)</f>
        <v>0</v>
      </c>
      <c r="I93" s="12">
        <f>COUNTIFS(Geral!A$3:A994,"Tigres",Geral!Z$3:Z994,A93,Geral!Y$3:Y994,"Sim")</f>
        <v>0</v>
      </c>
      <c r="J93" s="12">
        <f>COUNTIFS(Geral!R$3:R994,"Passe",Geral!A$3:A994,"Tigres",Geral!T$3:T994,A93)</f>
        <v>0</v>
      </c>
      <c r="K93" s="11">
        <f t="shared" si="1"/>
        <v>0</v>
      </c>
      <c r="L93" s="11">
        <f>COUNTIFS(Geral!R$3:R994,"Passe",Geral!A$3:A994,"Tigres",Geral!T$3:T994,A93,Geral!X$3:X994,"Sim")</f>
        <v>0</v>
      </c>
      <c r="M93" s="11">
        <f>SUMIFS(Geral!U$3:U994,Geral!R$3:R994,"Passe",Geral!A$3:A994,"Tigres",Geral!T$3:T994,A93)</f>
        <v>0</v>
      </c>
      <c r="N93" s="11">
        <f>COUNTIFS(Geral!R$3:R994,"Passe",Geral!A$3:A994,"Tigres",Geral!T$3:T994,A93,Geral!V$3:V994,"Sim")</f>
        <v>0</v>
      </c>
      <c r="O93" s="11">
        <f>COUNTIFS(Geral!R$3:R994,"Corrida",Geral!A$3:A994,"Tigres",Geral!T$3:T994,A93)</f>
        <v>0</v>
      </c>
      <c r="P93" s="11">
        <f>SUMIFS(Geral!U$3:U994,Geral!R$3:R994,"Corrida",Geral!A$3:A994,"Tigres",Geral!T$3:T994,A93)</f>
        <v>0</v>
      </c>
      <c r="Q93" s="11">
        <f>COUNTIFS(Geral!R$3:R994,"Corrida",Geral!A$3:A994,"Tigres",Geral!T$3:T994,A93,Geral!V$3:V994,"Sim")</f>
        <v>0</v>
      </c>
      <c r="R93" s="13">
        <f>COUNTIFS(Geral!R$8:R1084,"XP",Geral!A$8:A1084,"Tigres",Geral!AH$8:AH1084,A93)</f>
        <v>0</v>
      </c>
      <c r="S93" s="13">
        <f>COUNTIFS(Geral!R$8:R1084,"XP",Geral!A$8:A1084,"Tigres",Geral!AH$8:AH1084,A93,Geral!AG$8:AG1084,"Sim")</f>
        <v>0</v>
      </c>
      <c r="T93" s="13"/>
      <c r="U93" s="13"/>
      <c r="V93" s="14"/>
      <c r="W93" s="14"/>
      <c r="X93" s="15">
        <f>COUNTIFS(Geral!R$3:R994,"Punt",Geral!A$3:A994,"Tigres",Geral!T$3:T994,A93)</f>
        <v>0</v>
      </c>
      <c r="Y93" s="16">
        <f>SUMIFS(Geral!U$3:U994,Geral!R$3:R994,"Punt",Geral!A$3:A994,"Tigres",Geral!T$3:T994,A93)</f>
        <v>0</v>
      </c>
      <c r="Z93" s="17">
        <f>COUNTIFS(Geral!AJ$3:AJ994,"Sim",Geral!AK$3:AK994,A93)+COUNTIFS(Geral!AJ$3:AJ994,"Sim",Geral!AL$3:AL994,A93)</f>
        <v>0</v>
      </c>
      <c r="AA93" s="17">
        <f>COUNTIFS(Geral!AX$3:AX994,"Sim",Geral!AY$3:AY994,A93)+COUNTIFS(Geral!AX$3:AX994,"Sim",Geral!AZ$3:AZ994,A93)</f>
        <v>0</v>
      </c>
      <c r="AB93" s="17">
        <f>COUNTIFS(Geral!AM$3:AM994,"Sim",Geral!AN$3:AN994,A93)+COUNTIFS(Geral!AM$3:AM994,"Sim",Geral!AO$3:AO994,A93)</f>
        <v>0</v>
      </c>
      <c r="AC93" s="18">
        <f>COUNTIFS(Geral!AP$3:AP994,"Sim",Geral!AQ$3:AQ994,A93)</f>
        <v>0</v>
      </c>
      <c r="AD93" s="18">
        <f>COUNTIFS(Geral!AV$3:AV994,"Sim",Geral!AW$3:AW994,A93)</f>
        <v>0</v>
      </c>
      <c r="AE93" s="19">
        <f>COUNTIFS(Geral!AR$3:AR994,"Sim",Geral!AS$3:AS994,A93)</f>
        <v>0</v>
      </c>
      <c r="AF93" s="19">
        <f>COUNTIFS(Geral!AT$3:AT994,"Sim",Geral!AU$3:AU994,A93)</f>
        <v>0</v>
      </c>
      <c r="AG93" s="18">
        <f>COUNTIFS(Geral!BA$3:BA994,"Sim",Geral!BB$3:BB994,A93)</f>
        <v>0</v>
      </c>
      <c r="AH93">
        <f>COUNTIFS(Geral!BC$3:BC1085,"Sim",Geral!BD$3:BD1085,A93)</f>
        <v>0</v>
      </c>
    </row>
    <row r="94" spans="1:34" ht="15.75" customHeight="1" x14ac:dyDescent="0.2">
      <c r="A94" s="10">
        <v>92</v>
      </c>
      <c r="B94" s="11">
        <f>COUNTIFS(Geral!R$3:R994,"Passe",Geral!A$3:A994,"Tigres",Geral!S$3:S994,A94)-G94</f>
        <v>0</v>
      </c>
      <c r="C94" s="11">
        <f>COUNTIFS(Geral!R$3:R994,"Passe",Geral!A$3:A994,"Tigres",Geral!S$3:S994,A94,Geral!X$3:X994,"Sim")</f>
        <v>0</v>
      </c>
      <c r="D94" s="11">
        <f t="shared" si="0"/>
        <v>0</v>
      </c>
      <c r="E94" s="11">
        <f>SUMIFS(Geral!S$1:S994,Geral!O$1:O994,"Passe",Geral!A$1:A994,"Tigres",Geral!P$1:P994,A94)</f>
        <v>0</v>
      </c>
      <c r="F94" s="11">
        <f>COUNTIFS(Geral!R$3:R994,"Passe",Geral!A$3:A994,"Tigres",Geral!S$3:S994,A94,Geral!V$3:V994,"Sim")</f>
        <v>0</v>
      </c>
      <c r="G94" s="11">
        <f>COUNTIFS(Geral!R$3:R994,"Passe",Geral!A$3:A994,"Tigres",Geral!S$3:S994,A94,Geral!W$3:W994,"Sim")</f>
        <v>0</v>
      </c>
      <c r="H94" s="12">
        <f>COUNTIFS(Geral!R$3:R994,"Sack",Geral!A$3:A994,"Tigres",Geral!S$3:S994,A94)</f>
        <v>0</v>
      </c>
      <c r="I94" s="12">
        <f>COUNTIFS(Geral!A$3:A994,"Tigres",Geral!Z$3:Z994,A94,Geral!Y$3:Y994,"Sim")</f>
        <v>0</v>
      </c>
      <c r="J94" s="12">
        <f>COUNTIFS(Geral!R$3:R994,"Passe",Geral!A$3:A994,"Tigres",Geral!T$3:T994,A94)</f>
        <v>0</v>
      </c>
      <c r="K94" s="11">
        <f t="shared" si="1"/>
        <v>0</v>
      </c>
      <c r="L94" s="11">
        <f>COUNTIFS(Geral!R$3:R994,"Passe",Geral!A$3:A994,"Tigres",Geral!T$3:T994,A94,Geral!X$3:X994,"Sim")</f>
        <v>0</v>
      </c>
      <c r="M94" s="11">
        <f>SUMIFS(Geral!U$3:U994,Geral!R$3:R994,"Passe",Geral!A$3:A994,"Tigres",Geral!T$3:T994,A94)</f>
        <v>0</v>
      </c>
      <c r="N94" s="11">
        <f>COUNTIFS(Geral!R$3:R994,"Passe",Geral!A$3:A994,"Tigres",Geral!T$3:T994,A94,Geral!V$3:V994,"Sim")</f>
        <v>0</v>
      </c>
      <c r="O94" s="11">
        <f>COUNTIFS(Geral!R$3:R994,"Corrida",Geral!A$3:A994,"Tigres",Geral!T$3:T994,A94)</f>
        <v>0</v>
      </c>
      <c r="P94" s="11">
        <f>SUMIFS(Geral!U$3:U994,Geral!R$3:R994,"Corrida",Geral!A$3:A994,"Tigres",Geral!T$3:T994,A94)</f>
        <v>0</v>
      </c>
      <c r="Q94" s="11">
        <f>COUNTIFS(Geral!R$3:R994,"Corrida",Geral!A$3:A994,"Tigres",Geral!T$3:T994,A94,Geral!V$3:V994,"Sim")</f>
        <v>0</v>
      </c>
      <c r="R94" s="13">
        <f>COUNTIFS(Geral!R$8:R1085,"XP",Geral!A$8:A1085,"Tigres",Geral!AH$8:AH1085,A94)</f>
        <v>0</v>
      </c>
      <c r="S94" s="13">
        <f>COUNTIFS(Geral!R$8:R1085,"XP",Geral!A$8:A1085,"Tigres",Geral!AH$8:AH1085,A94,Geral!AG$8:AG1085,"Sim")</f>
        <v>0</v>
      </c>
      <c r="T94" s="13"/>
      <c r="U94" s="13"/>
      <c r="V94" s="14"/>
      <c r="W94" s="14"/>
      <c r="X94" s="15">
        <f>COUNTIFS(Geral!R$3:R994,"Punt",Geral!A$3:A994,"Tigres",Geral!T$3:T994,A94)</f>
        <v>0</v>
      </c>
      <c r="Y94" s="16">
        <f>SUMIFS(Geral!U$3:U994,Geral!R$3:R994,"Punt",Geral!A$3:A994,"Tigres",Geral!T$3:T994,A94)</f>
        <v>0</v>
      </c>
      <c r="Z94" s="17">
        <f>COUNTIFS(Geral!AJ$3:AJ994,"Sim",Geral!AK$3:AK994,A94)+COUNTIFS(Geral!AJ$3:AJ994,"Sim",Geral!AL$3:AL994,A94)</f>
        <v>0</v>
      </c>
      <c r="AA94" s="17">
        <f>COUNTIFS(Geral!AX$3:AX994,"Sim",Geral!AY$3:AY994,A94)+COUNTIFS(Geral!AX$3:AX994,"Sim",Geral!AZ$3:AZ994,A94)</f>
        <v>0</v>
      </c>
      <c r="AB94" s="17">
        <f>COUNTIFS(Geral!AM$3:AM994,"Sim",Geral!AN$3:AN994,A94)+COUNTIFS(Geral!AM$3:AM994,"Sim",Geral!AO$3:AO994,A94)</f>
        <v>0</v>
      </c>
      <c r="AC94" s="18">
        <f>COUNTIFS(Geral!AP$3:AP994,"Sim",Geral!AQ$3:AQ994,A94)</f>
        <v>0</v>
      </c>
      <c r="AD94" s="18">
        <f>COUNTIFS(Geral!AV$3:AV994,"Sim",Geral!AW$3:AW994,A94)</f>
        <v>0</v>
      </c>
      <c r="AE94" s="19">
        <f>COUNTIFS(Geral!AR$3:AR994,"Sim",Geral!AS$3:AS994,A94)</f>
        <v>0</v>
      </c>
      <c r="AF94" s="19">
        <f>COUNTIFS(Geral!AT$3:AT994,"Sim",Geral!AU$3:AU994,A94)</f>
        <v>0</v>
      </c>
      <c r="AG94" s="18">
        <f>COUNTIFS(Geral!BA$3:BA994,"Sim",Geral!BB$3:BB994,A94)</f>
        <v>0</v>
      </c>
      <c r="AH94">
        <f>COUNTIFS(Geral!BC$3:BC1086,"Sim",Geral!BD$3:BD1086,A94)</f>
        <v>0</v>
      </c>
    </row>
    <row r="95" spans="1:34" ht="15.75" customHeight="1" x14ac:dyDescent="0.2">
      <c r="A95" s="10">
        <v>93</v>
      </c>
      <c r="B95" s="11">
        <f>COUNTIFS(Geral!R$3:R994,"Passe",Geral!A$3:A994,"Tigres",Geral!S$3:S994,A95)-G95</f>
        <v>0</v>
      </c>
      <c r="C95" s="11">
        <f>COUNTIFS(Geral!R$3:R994,"Passe",Geral!A$3:A994,"Tigres",Geral!S$3:S994,A95,Geral!X$3:X994,"Sim")</f>
        <v>0</v>
      </c>
      <c r="D95" s="11">
        <f t="shared" si="0"/>
        <v>0</v>
      </c>
      <c r="E95" s="11">
        <f>SUMIFS(Geral!S$1:S994,Geral!O$1:O994,"Passe",Geral!A$1:A994,"Tigres",Geral!P$1:P994,A95)</f>
        <v>0</v>
      </c>
      <c r="F95" s="11">
        <f>COUNTIFS(Geral!R$3:R994,"Passe",Geral!A$3:A994,"Tigres",Geral!S$3:S994,A95,Geral!V$3:V994,"Sim")</f>
        <v>0</v>
      </c>
      <c r="G95" s="11">
        <f>COUNTIFS(Geral!R$3:R994,"Passe",Geral!A$3:A994,"Tigres",Geral!S$3:S994,A95,Geral!W$3:W994,"Sim")</f>
        <v>0</v>
      </c>
      <c r="H95" s="12">
        <f>COUNTIFS(Geral!R$3:R994,"Sack",Geral!A$3:A994,"Tigres",Geral!S$3:S994,A95)</f>
        <v>0</v>
      </c>
      <c r="I95" s="12">
        <f>COUNTIFS(Geral!A$3:A994,"Tigres",Geral!Z$3:Z994,A95,Geral!Y$3:Y994,"Sim")</f>
        <v>0</v>
      </c>
      <c r="J95" s="12">
        <f>COUNTIFS(Geral!R$3:R994,"Passe",Geral!A$3:A994,"Tigres",Geral!T$3:T994,A95)</f>
        <v>0</v>
      </c>
      <c r="K95" s="11">
        <f t="shared" si="1"/>
        <v>0</v>
      </c>
      <c r="L95" s="11">
        <f>COUNTIFS(Geral!R$3:R994,"Passe",Geral!A$3:A994,"Tigres",Geral!T$3:T994,A95,Geral!X$3:X994,"Sim")</f>
        <v>0</v>
      </c>
      <c r="M95" s="11">
        <f>SUMIFS(Geral!U$3:U994,Geral!R$3:R994,"Passe",Geral!A$3:A994,"Tigres",Geral!T$3:T994,A95)</f>
        <v>0</v>
      </c>
      <c r="N95" s="11">
        <f>COUNTIFS(Geral!R$3:R994,"Passe",Geral!A$3:A994,"Tigres",Geral!T$3:T994,A95,Geral!V$3:V994,"Sim")</f>
        <v>0</v>
      </c>
      <c r="O95" s="11">
        <f>COUNTIFS(Geral!R$3:R994,"Corrida",Geral!A$3:A994,"Tigres",Geral!T$3:T994,A95)</f>
        <v>0</v>
      </c>
      <c r="P95" s="11">
        <f>SUMIFS(Geral!U$3:U994,Geral!R$3:R994,"Corrida",Geral!A$3:A994,"Tigres",Geral!T$3:T994,A95)</f>
        <v>0</v>
      </c>
      <c r="Q95" s="11">
        <f>COUNTIFS(Geral!R$3:R994,"Corrida",Geral!A$3:A994,"Tigres",Geral!T$3:T994,A95,Geral!V$3:V994,"Sim")</f>
        <v>0</v>
      </c>
      <c r="R95" s="13">
        <f>COUNTIFS(Geral!R$8:R1086,"XP",Geral!A$8:A1086,"Tigres",Geral!AH$8:AH1086,A95)</f>
        <v>0</v>
      </c>
      <c r="S95" s="13">
        <f>COUNTIFS(Geral!R$8:R1086,"XP",Geral!A$8:A1086,"Tigres",Geral!AH$8:AH1086,A95,Geral!AG$8:AG1086,"Sim")</f>
        <v>0</v>
      </c>
      <c r="T95" s="13"/>
      <c r="U95" s="13"/>
      <c r="V95" s="14"/>
      <c r="W95" s="14"/>
      <c r="X95" s="15">
        <f>COUNTIFS(Geral!R$3:R994,"Punt",Geral!A$3:A994,"Tigres",Geral!T$3:T994,A95)</f>
        <v>0</v>
      </c>
      <c r="Y95" s="16">
        <f>SUMIFS(Geral!U$3:U994,Geral!R$3:R994,"Punt",Geral!A$3:A994,"Tigres",Geral!T$3:T994,A95)</f>
        <v>0</v>
      </c>
      <c r="Z95" s="17">
        <f>COUNTIFS(Geral!AJ$3:AJ994,"Sim",Geral!AK$3:AK994,A95)+COUNTIFS(Geral!AJ$3:AJ994,"Sim",Geral!AL$3:AL994,A95)</f>
        <v>0</v>
      </c>
      <c r="AA95" s="17">
        <f>COUNTIFS(Geral!AX$3:AX994,"Sim",Geral!AY$3:AY994,A95)+COUNTIFS(Geral!AX$3:AX994,"Sim",Geral!AZ$3:AZ994,A95)</f>
        <v>0</v>
      </c>
      <c r="AB95" s="17">
        <f>COUNTIFS(Geral!AM$3:AM994,"Sim",Geral!AN$3:AN994,A95)+COUNTIFS(Geral!AM$3:AM994,"Sim",Geral!AO$3:AO994,A95)</f>
        <v>0</v>
      </c>
      <c r="AC95" s="18">
        <f>COUNTIFS(Geral!AP$3:AP994,"Sim",Geral!AQ$3:AQ994,A95)</f>
        <v>0</v>
      </c>
      <c r="AD95" s="18">
        <f>COUNTIFS(Geral!AV$3:AV994,"Sim",Geral!AW$3:AW994,A95)</f>
        <v>0</v>
      </c>
      <c r="AE95" s="19">
        <f>COUNTIFS(Geral!AR$3:AR994,"Sim",Geral!AS$3:AS994,A95)</f>
        <v>0</v>
      </c>
      <c r="AF95" s="19">
        <f>COUNTIFS(Geral!AT$3:AT994,"Sim",Geral!AU$3:AU994,A95)</f>
        <v>0</v>
      </c>
      <c r="AG95" s="18">
        <f>COUNTIFS(Geral!BA$3:BA994,"Sim",Geral!BB$3:BB994,A95)</f>
        <v>0</v>
      </c>
      <c r="AH95">
        <f>COUNTIFS(Geral!BC$3:BC1087,"Sim",Geral!BD$3:BD1087,A95)</f>
        <v>0</v>
      </c>
    </row>
    <row r="96" spans="1:34" ht="15.75" customHeight="1" x14ac:dyDescent="0.2">
      <c r="A96" s="10">
        <v>94</v>
      </c>
      <c r="B96" s="11">
        <f>COUNTIFS(Geral!R$3:R994,"Passe",Geral!A$3:A994,"Tigres",Geral!S$3:S994,A96)-G96</f>
        <v>0</v>
      </c>
      <c r="C96" s="11">
        <f>COUNTIFS(Geral!R$3:R994,"Passe",Geral!A$3:A994,"Tigres",Geral!S$3:S994,A96,Geral!X$3:X994,"Sim")</f>
        <v>0</v>
      </c>
      <c r="D96" s="11">
        <f t="shared" si="0"/>
        <v>0</v>
      </c>
      <c r="E96" s="11">
        <f>SUMIFS(Geral!S$1:S994,Geral!O$1:O994,"Passe",Geral!A$1:A994,"Tigres",Geral!P$1:P994,A96)</f>
        <v>0</v>
      </c>
      <c r="F96" s="11">
        <f>COUNTIFS(Geral!R$3:R994,"Passe",Geral!A$3:A994,"Tigres",Geral!S$3:S994,A96,Geral!V$3:V994,"Sim")</f>
        <v>0</v>
      </c>
      <c r="G96" s="11">
        <f>COUNTIFS(Geral!R$3:R994,"Passe",Geral!A$3:A994,"Tigres",Geral!S$3:S994,A96,Geral!W$3:W994,"Sim")</f>
        <v>0</v>
      </c>
      <c r="H96" s="12">
        <f>COUNTIFS(Geral!R$3:R994,"Sack",Geral!A$3:A994,"Tigres",Geral!S$3:S994,A96)</f>
        <v>0</v>
      </c>
      <c r="I96" s="12">
        <f>COUNTIFS(Geral!A$3:A994,"Tigres",Geral!Z$3:Z994,A96,Geral!Y$3:Y994,"Sim")</f>
        <v>0</v>
      </c>
      <c r="J96" s="12">
        <f>COUNTIFS(Geral!R$3:R994,"Passe",Geral!A$3:A994,"Tigres",Geral!T$3:T994,A96)</f>
        <v>0</v>
      </c>
      <c r="K96" s="11">
        <f t="shared" si="1"/>
        <v>0</v>
      </c>
      <c r="L96" s="11">
        <f>COUNTIFS(Geral!R$3:R994,"Passe",Geral!A$3:A994,"Tigres",Geral!T$3:T994,A96,Geral!X$3:X994,"Sim")</f>
        <v>0</v>
      </c>
      <c r="M96" s="11">
        <f>SUMIFS(Geral!U$3:U994,Geral!R$3:R994,"Passe",Geral!A$3:A994,"Tigres",Geral!T$3:T994,A96)</f>
        <v>0</v>
      </c>
      <c r="N96" s="11">
        <f>COUNTIFS(Geral!R$3:R994,"Passe",Geral!A$3:A994,"Tigres",Geral!T$3:T994,A96,Geral!V$3:V994,"Sim")</f>
        <v>0</v>
      </c>
      <c r="O96" s="11">
        <f>COUNTIFS(Geral!R$3:R994,"Corrida",Geral!A$3:A994,"Tigres",Geral!T$3:T994,A96)</f>
        <v>0</v>
      </c>
      <c r="P96" s="11">
        <f>SUMIFS(Geral!U$3:U994,Geral!R$3:R994,"Corrida",Geral!A$3:A994,"Tigres",Geral!T$3:T994,A96)</f>
        <v>0</v>
      </c>
      <c r="Q96" s="11">
        <f>COUNTIFS(Geral!R$3:R994,"Corrida",Geral!A$3:A994,"Tigres",Geral!T$3:T994,A96,Geral!V$3:V994,"Sim")</f>
        <v>0</v>
      </c>
      <c r="R96" s="13">
        <f>COUNTIFS(Geral!R$8:R1087,"XP",Geral!A$8:A1087,"Tigres",Geral!AH$8:AH1087,A96)</f>
        <v>0</v>
      </c>
      <c r="S96" s="13">
        <f>COUNTIFS(Geral!R$8:R1087,"XP",Geral!A$8:A1087,"Tigres",Geral!AH$8:AH1087,A96,Geral!AG$8:AG1087,"Sim")</f>
        <v>0</v>
      </c>
      <c r="T96" s="13"/>
      <c r="U96" s="13"/>
      <c r="V96" s="14"/>
      <c r="W96" s="14"/>
      <c r="X96" s="15">
        <f>COUNTIFS(Geral!R$3:R994,"Punt",Geral!A$3:A994,"Tigres",Geral!T$3:T994,A96)</f>
        <v>0</v>
      </c>
      <c r="Y96" s="16">
        <f>SUMIFS(Geral!U$3:U994,Geral!R$3:R994,"Punt",Geral!A$3:A994,"Tigres",Geral!T$3:T994,A96)</f>
        <v>0</v>
      </c>
      <c r="Z96" s="17">
        <f>COUNTIFS(Geral!AJ$3:AJ994,"Sim",Geral!AK$3:AK994,A96)+COUNTIFS(Geral!AJ$3:AJ994,"Sim",Geral!AL$3:AL994,A96)</f>
        <v>0</v>
      </c>
      <c r="AA96" s="17">
        <f>COUNTIFS(Geral!AX$3:AX994,"Sim",Geral!AY$3:AY994,A96)+COUNTIFS(Geral!AX$3:AX994,"Sim",Geral!AZ$3:AZ994,A96)</f>
        <v>0</v>
      </c>
      <c r="AB96" s="17">
        <f>COUNTIFS(Geral!AM$3:AM994,"Sim",Geral!AN$3:AN994,A96)+COUNTIFS(Geral!AM$3:AM994,"Sim",Geral!AO$3:AO994,A96)</f>
        <v>0</v>
      </c>
      <c r="AC96" s="18">
        <f>COUNTIFS(Geral!AP$3:AP994,"Sim",Geral!AQ$3:AQ994,A96)</f>
        <v>0</v>
      </c>
      <c r="AD96" s="18">
        <f>COUNTIFS(Geral!AV$3:AV994,"Sim",Geral!AW$3:AW994,A96)</f>
        <v>0</v>
      </c>
      <c r="AE96" s="19">
        <f>COUNTIFS(Geral!AR$3:AR994,"Sim",Geral!AS$3:AS994,A96)</f>
        <v>0</v>
      </c>
      <c r="AF96" s="19">
        <f>COUNTIFS(Geral!AT$3:AT994,"Sim",Geral!AU$3:AU994,A96)</f>
        <v>0</v>
      </c>
      <c r="AG96" s="18">
        <f>COUNTIFS(Geral!BA$3:BA994,"Sim",Geral!BB$3:BB994,A96)</f>
        <v>0</v>
      </c>
      <c r="AH96">
        <f>COUNTIFS(Geral!BC$3:BC1088,"Sim",Geral!BD$3:BD1088,A96)</f>
        <v>0</v>
      </c>
    </row>
    <row r="97" spans="1:34" ht="15.75" customHeight="1" x14ac:dyDescent="0.2">
      <c r="A97" s="10">
        <v>95</v>
      </c>
      <c r="B97" s="11">
        <f>COUNTIFS(Geral!R$3:R994,"Passe",Geral!A$3:A994,"Tigres",Geral!S$3:S994,A97)-G97</f>
        <v>0</v>
      </c>
      <c r="C97" s="11">
        <f>COUNTIFS(Geral!R$3:R994,"Passe",Geral!A$3:A994,"Tigres",Geral!S$3:S994,A97,Geral!X$3:X994,"Sim")</f>
        <v>0</v>
      </c>
      <c r="D97" s="11">
        <f t="shared" si="0"/>
        <v>0</v>
      </c>
      <c r="E97" s="11">
        <f>SUMIFS(Geral!S$1:S994,Geral!O$1:O994,"Passe",Geral!A$1:A994,"Tigres",Geral!P$1:P994,A97)</f>
        <v>0</v>
      </c>
      <c r="F97" s="11">
        <f>COUNTIFS(Geral!R$3:R994,"Passe",Geral!A$3:A994,"Tigres",Geral!S$3:S994,A97,Geral!V$3:V994,"Sim")</f>
        <v>0</v>
      </c>
      <c r="G97" s="11">
        <f>COUNTIFS(Geral!R$3:R994,"Passe",Geral!A$3:A994,"Tigres",Geral!S$3:S994,A97,Geral!W$3:W994,"Sim")</f>
        <v>0</v>
      </c>
      <c r="H97" s="12">
        <f>COUNTIFS(Geral!R$3:R994,"Sack",Geral!A$3:A994,"Tigres",Geral!S$3:S994,A97)</f>
        <v>0</v>
      </c>
      <c r="I97" s="12">
        <f>COUNTIFS(Geral!A$3:A994,"Tigres",Geral!Z$3:Z994,A97,Geral!Y$3:Y994,"Sim")</f>
        <v>0</v>
      </c>
      <c r="J97" s="12">
        <f>COUNTIFS(Geral!R$3:R994,"Passe",Geral!A$3:A994,"Tigres",Geral!T$3:T994,A97)</f>
        <v>0</v>
      </c>
      <c r="K97" s="11">
        <f t="shared" si="1"/>
        <v>0</v>
      </c>
      <c r="L97" s="11">
        <f>COUNTIFS(Geral!R$3:R994,"Passe",Geral!A$3:A994,"Tigres",Geral!T$3:T994,A97,Geral!X$3:X994,"Sim")</f>
        <v>0</v>
      </c>
      <c r="M97" s="11">
        <f>SUMIFS(Geral!U$3:U994,Geral!R$3:R994,"Passe",Geral!A$3:A994,"Tigres",Geral!T$3:T994,A97)</f>
        <v>0</v>
      </c>
      <c r="N97" s="11">
        <f>COUNTIFS(Geral!R$3:R994,"Passe",Geral!A$3:A994,"Tigres",Geral!T$3:T994,A97,Geral!V$3:V994,"Sim")</f>
        <v>0</v>
      </c>
      <c r="O97" s="11">
        <f>COUNTIFS(Geral!R$3:R994,"Corrida",Geral!A$3:A994,"Tigres",Geral!T$3:T994,A97)</f>
        <v>0</v>
      </c>
      <c r="P97" s="11">
        <f>SUMIFS(Geral!U$3:U994,Geral!R$3:R994,"Corrida",Geral!A$3:A994,"Tigres",Geral!T$3:T994,A97)</f>
        <v>0</v>
      </c>
      <c r="Q97" s="11">
        <f>COUNTIFS(Geral!R$3:R994,"Corrida",Geral!A$3:A994,"Tigres",Geral!T$3:T994,A97,Geral!V$3:V994,"Sim")</f>
        <v>0</v>
      </c>
      <c r="R97" s="13">
        <f>COUNTIFS(Geral!R$8:R1088,"XP",Geral!A$8:A1088,"Tigres",Geral!AH$8:AH1088,A97)</f>
        <v>0</v>
      </c>
      <c r="S97" s="13">
        <f>COUNTIFS(Geral!R$8:R1088,"XP",Geral!A$8:A1088,"Tigres",Geral!AH$8:AH1088,A97,Geral!AG$8:AG1088,"Sim")</f>
        <v>0</v>
      </c>
      <c r="T97" s="13"/>
      <c r="U97" s="13"/>
      <c r="V97" s="14"/>
      <c r="W97" s="14"/>
      <c r="X97" s="15">
        <f>COUNTIFS(Geral!R$3:R994,"Punt",Geral!A$3:A994,"Tigres",Geral!T$3:T994,A97)</f>
        <v>0</v>
      </c>
      <c r="Y97" s="16">
        <f>SUMIFS(Geral!U$3:U994,Geral!R$3:R994,"Punt",Geral!A$3:A994,"Tigres",Geral!T$3:T994,A97)</f>
        <v>0</v>
      </c>
      <c r="Z97" s="17">
        <f>COUNTIFS(Geral!AJ$3:AJ994,"Sim",Geral!AK$3:AK994,A97)+COUNTIFS(Geral!AJ$3:AJ994,"Sim",Geral!AL$3:AL994,A97)</f>
        <v>0</v>
      </c>
      <c r="AA97" s="17">
        <f>COUNTIFS(Geral!AX$3:AX994,"Sim",Geral!AY$3:AY994,A97)+COUNTIFS(Geral!AX$3:AX994,"Sim",Geral!AZ$3:AZ994,A97)</f>
        <v>0</v>
      </c>
      <c r="AB97" s="17">
        <f>COUNTIFS(Geral!AM$3:AM994,"Sim",Geral!AN$3:AN994,A97)+COUNTIFS(Geral!AM$3:AM994,"Sim",Geral!AO$3:AO994,A97)</f>
        <v>0</v>
      </c>
      <c r="AC97" s="18">
        <f>COUNTIFS(Geral!AP$3:AP994,"Sim",Geral!AQ$3:AQ994,A97)</f>
        <v>0</v>
      </c>
      <c r="AD97" s="18">
        <f>COUNTIFS(Geral!AV$3:AV994,"Sim",Geral!AW$3:AW994,A97)</f>
        <v>0</v>
      </c>
      <c r="AE97" s="19">
        <f>COUNTIFS(Geral!AR$3:AR994,"Sim",Geral!AS$3:AS994,A97)</f>
        <v>0</v>
      </c>
      <c r="AF97" s="19">
        <f>COUNTIFS(Geral!AT$3:AT994,"Sim",Geral!AU$3:AU994,A97)</f>
        <v>0</v>
      </c>
      <c r="AG97" s="18">
        <f>COUNTIFS(Geral!BA$3:BA994,"Sim",Geral!BB$3:BB994,A97)</f>
        <v>0</v>
      </c>
      <c r="AH97">
        <f>COUNTIFS(Geral!BC$3:BC1089,"Sim",Geral!BD$3:BD1089,A97)</f>
        <v>0</v>
      </c>
    </row>
    <row r="98" spans="1:34" ht="15.75" customHeight="1" x14ac:dyDescent="0.2">
      <c r="A98" s="10">
        <v>96</v>
      </c>
      <c r="B98" s="11">
        <f>COUNTIFS(Geral!R$3:R994,"Passe",Geral!A$3:A994,"Tigres",Geral!S$3:S994,A98)-G98</f>
        <v>0</v>
      </c>
      <c r="C98" s="11">
        <f>COUNTIFS(Geral!R$3:R994,"Passe",Geral!A$3:A994,"Tigres",Geral!S$3:S994,A98,Geral!X$3:X994,"Sim")</f>
        <v>0</v>
      </c>
      <c r="D98" s="11">
        <f t="shared" si="0"/>
        <v>0</v>
      </c>
      <c r="E98" s="11">
        <f>SUMIFS(Geral!S$1:S994,Geral!O$1:O994,"Passe",Geral!A$1:A994,"Tigres",Geral!P$1:P994,A98)</f>
        <v>0</v>
      </c>
      <c r="F98" s="11">
        <f>COUNTIFS(Geral!R$3:R994,"Passe",Geral!A$3:A994,"Tigres",Geral!S$3:S994,A98,Geral!V$3:V994,"Sim")</f>
        <v>0</v>
      </c>
      <c r="G98" s="11">
        <f>COUNTIFS(Geral!R$3:R994,"Passe",Geral!A$3:A994,"Tigres",Geral!S$3:S994,A98,Geral!W$3:W994,"Sim")</f>
        <v>0</v>
      </c>
      <c r="H98" s="12">
        <f>COUNTIFS(Geral!R$3:R994,"Sack",Geral!A$3:A994,"Tigres",Geral!S$3:S994,A98)</f>
        <v>0</v>
      </c>
      <c r="I98" s="12">
        <f>COUNTIFS(Geral!A$3:A994,"Tigres",Geral!Z$3:Z994,A98,Geral!Y$3:Y994,"Sim")</f>
        <v>0</v>
      </c>
      <c r="J98" s="12">
        <f>COUNTIFS(Geral!R$3:R994,"Passe",Geral!A$3:A994,"Tigres",Geral!T$3:T994,A98)</f>
        <v>0</v>
      </c>
      <c r="K98" s="11">
        <f t="shared" si="1"/>
        <v>0</v>
      </c>
      <c r="L98" s="11">
        <f>COUNTIFS(Geral!R$3:R994,"Passe",Geral!A$3:A994,"Tigres",Geral!T$3:T994,A98,Geral!X$3:X994,"Sim")</f>
        <v>0</v>
      </c>
      <c r="M98" s="11">
        <f>SUMIFS(Geral!U$3:U994,Geral!R$3:R994,"Passe",Geral!A$3:A994,"Tigres",Geral!T$3:T994,A98)</f>
        <v>0</v>
      </c>
      <c r="N98" s="11">
        <f>COUNTIFS(Geral!R$3:R994,"Passe",Geral!A$3:A994,"Tigres",Geral!T$3:T994,A98,Geral!V$3:V994,"Sim")</f>
        <v>0</v>
      </c>
      <c r="O98" s="11">
        <f>COUNTIFS(Geral!R$3:R994,"Corrida",Geral!A$3:A994,"Tigres",Geral!T$3:T994,A98)</f>
        <v>0</v>
      </c>
      <c r="P98" s="11">
        <f>SUMIFS(Geral!U$3:U994,Geral!R$3:R994,"Corrida",Geral!A$3:A994,"Tigres",Geral!T$3:T994,A98)</f>
        <v>0</v>
      </c>
      <c r="Q98" s="11">
        <f>COUNTIFS(Geral!R$3:R994,"Corrida",Geral!A$3:A994,"Tigres",Geral!T$3:T994,A98,Geral!V$3:V994,"Sim")</f>
        <v>0</v>
      </c>
      <c r="R98" s="13">
        <f>COUNTIFS(Geral!R$8:R1089,"XP",Geral!A$8:A1089,"Tigres",Geral!AH$8:AH1089,A98)</f>
        <v>0</v>
      </c>
      <c r="S98" s="13">
        <f>COUNTIFS(Geral!R$8:R1089,"XP",Geral!A$8:A1089,"Tigres",Geral!AH$8:AH1089,A98,Geral!AG$8:AG1089,"Sim")</f>
        <v>0</v>
      </c>
      <c r="T98" s="13"/>
      <c r="U98" s="13"/>
      <c r="V98" s="14"/>
      <c r="W98" s="14"/>
      <c r="X98" s="15">
        <f>COUNTIFS(Geral!R$3:R994,"Punt",Geral!A$3:A994,"Tigres",Geral!T$3:T994,A98)</f>
        <v>0</v>
      </c>
      <c r="Y98" s="16">
        <f>SUMIFS(Geral!U$3:U994,Geral!R$3:R994,"Punt",Geral!A$3:A994,"Tigres",Geral!T$3:T994,A98)</f>
        <v>0</v>
      </c>
      <c r="Z98" s="17">
        <f>COUNTIFS(Geral!AJ$3:AJ994,"Sim",Geral!AK$3:AK994,A98)+COUNTIFS(Geral!AJ$3:AJ994,"Sim",Geral!AL$3:AL994,A98)</f>
        <v>0</v>
      </c>
      <c r="AA98" s="17">
        <f>COUNTIFS(Geral!AX$3:AX994,"Sim",Geral!AY$3:AY994,A98)+COUNTIFS(Geral!AX$3:AX994,"Sim",Geral!AZ$3:AZ994,A98)</f>
        <v>0</v>
      </c>
      <c r="AB98" s="17">
        <f>COUNTIFS(Geral!AM$3:AM994,"Sim",Geral!AN$3:AN994,A98)+COUNTIFS(Geral!AM$3:AM994,"Sim",Geral!AO$3:AO994,A98)</f>
        <v>0</v>
      </c>
      <c r="AC98" s="18">
        <f>COUNTIFS(Geral!AP$3:AP994,"Sim",Geral!AQ$3:AQ994,A98)</f>
        <v>0</v>
      </c>
      <c r="AD98" s="18">
        <f>COUNTIFS(Geral!AV$3:AV994,"Sim",Geral!AW$3:AW994,A98)</f>
        <v>0</v>
      </c>
      <c r="AE98" s="19">
        <f>COUNTIFS(Geral!AR$3:AR994,"Sim",Geral!AS$3:AS994,A98)</f>
        <v>0</v>
      </c>
      <c r="AF98" s="19">
        <f>COUNTIFS(Geral!AT$3:AT994,"Sim",Geral!AU$3:AU994,A98)</f>
        <v>0</v>
      </c>
      <c r="AG98" s="18">
        <f>COUNTIFS(Geral!BA$3:BA994,"Sim",Geral!BB$3:BB994,A98)</f>
        <v>0</v>
      </c>
      <c r="AH98">
        <f>COUNTIFS(Geral!BC$3:BC1090,"Sim",Geral!BD$3:BD1090,A98)</f>
        <v>0</v>
      </c>
    </row>
    <row r="99" spans="1:34" ht="15.75" customHeight="1" x14ac:dyDescent="0.2">
      <c r="A99" s="10">
        <v>97</v>
      </c>
      <c r="B99" s="11">
        <f>COUNTIFS(Geral!R$3:R994,"Passe",Geral!A$3:A994,"Tigres",Geral!S$3:S994,A99)-G99</f>
        <v>0</v>
      </c>
      <c r="C99" s="11">
        <f>COUNTIFS(Geral!R$3:R994,"Passe",Geral!A$3:A994,"Tigres",Geral!S$3:S994,A99,Geral!X$3:X994,"Sim")</f>
        <v>0</v>
      </c>
      <c r="D99" s="11">
        <f t="shared" si="0"/>
        <v>0</v>
      </c>
      <c r="E99" s="11">
        <f>SUMIFS(Geral!S$1:S994,Geral!O$1:O994,"Passe",Geral!A$1:A994,"Tigres",Geral!P$1:P994,A99)</f>
        <v>0</v>
      </c>
      <c r="F99" s="11">
        <f>COUNTIFS(Geral!R$3:R994,"Passe",Geral!A$3:A994,"Tigres",Geral!S$3:S994,A99,Geral!V$3:V994,"Sim")</f>
        <v>0</v>
      </c>
      <c r="G99" s="11">
        <f>COUNTIFS(Geral!R$3:R994,"Passe",Geral!A$3:A994,"Tigres",Geral!S$3:S994,A99,Geral!W$3:W994,"Sim")</f>
        <v>0</v>
      </c>
      <c r="H99" s="12">
        <f>COUNTIFS(Geral!R$3:R994,"Sack",Geral!A$3:A994,"Tigres",Geral!S$3:S994,A99)</f>
        <v>0</v>
      </c>
      <c r="I99" s="12">
        <f>COUNTIFS(Geral!A$3:A994,"Tigres",Geral!Z$3:Z994,A99,Geral!Y$3:Y994,"Sim")</f>
        <v>0</v>
      </c>
      <c r="J99" s="12">
        <f>COUNTIFS(Geral!R$3:R994,"Passe",Geral!A$3:A994,"Tigres",Geral!T$3:T994,A99)</f>
        <v>0</v>
      </c>
      <c r="K99" s="11">
        <f t="shared" si="1"/>
        <v>0</v>
      </c>
      <c r="L99" s="11">
        <f>COUNTIFS(Geral!R$3:R994,"Passe",Geral!A$3:A994,"Tigres",Geral!T$3:T994,A99,Geral!X$3:X994,"Sim")</f>
        <v>0</v>
      </c>
      <c r="M99" s="11">
        <f>SUMIFS(Geral!U$3:U994,Geral!R$3:R994,"Passe",Geral!A$3:A994,"Tigres",Geral!T$3:T994,A99)</f>
        <v>0</v>
      </c>
      <c r="N99" s="11">
        <f>COUNTIFS(Geral!R$3:R994,"Passe",Geral!A$3:A994,"Tigres",Geral!T$3:T994,A99,Geral!V$3:V994,"Sim")</f>
        <v>0</v>
      </c>
      <c r="O99" s="11">
        <f>COUNTIFS(Geral!R$3:R994,"Corrida",Geral!A$3:A994,"Tigres",Geral!T$3:T994,A99)</f>
        <v>0</v>
      </c>
      <c r="P99" s="11">
        <f>SUMIFS(Geral!U$3:U994,Geral!R$3:R994,"Corrida",Geral!A$3:A994,"Tigres",Geral!T$3:T994,A99)</f>
        <v>0</v>
      </c>
      <c r="Q99" s="11">
        <f>COUNTIFS(Geral!R$3:R994,"Corrida",Geral!A$3:A994,"Tigres",Geral!T$3:T994,A99,Geral!V$3:V994,"Sim")</f>
        <v>0</v>
      </c>
      <c r="R99" s="13">
        <f>COUNTIFS(Geral!R$8:R1090,"XP",Geral!A$8:A1090,"Tigres",Geral!AH$8:AH1090,A99)</f>
        <v>0</v>
      </c>
      <c r="S99" s="13">
        <f>COUNTIFS(Geral!R$8:R1090,"XP",Geral!A$8:A1090,"Tigres",Geral!AH$8:AH1090,A99,Geral!AG$8:AG1090,"Sim")</f>
        <v>0</v>
      </c>
      <c r="T99" s="13"/>
      <c r="U99" s="13"/>
      <c r="V99" s="14"/>
      <c r="W99" s="14"/>
      <c r="X99" s="15">
        <f>COUNTIFS(Geral!R$3:R994,"Punt",Geral!A$3:A994,"Tigres",Geral!T$3:T994,A99)</f>
        <v>0</v>
      </c>
      <c r="Y99" s="16">
        <f>SUMIFS(Geral!U$3:U994,Geral!R$3:R994,"Punt",Geral!A$3:A994,"Tigres",Geral!T$3:T994,A99)</f>
        <v>0</v>
      </c>
      <c r="Z99" s="17">
        <f>COUNTIFS(Geral!AJ$3:AJ994,"Sim",Geral!AK$3:AK994,A99)+COUNTIFS(Geral!AJ$3:AJ994,"Sim",Geral!AL$3:AL994,A99)</f>
        <v>0</v>
      </c>
      <c r="AA99" s="17">
        <f>COUNTIFS(Geral!AX$3:AX994,"Sim",Geral!AY$3:AY994,A99)+COUNTIFS(Geral!AX$3:AX994,"Sim",Geral!AZ$3:AZ994,A99)</f>
        <v>0</v>
      </c>
      <c r="AB99" s="17">
        <f>COUNTIFS(Geral!AM$3:AM994,"Sim",Geral!AN$3:AN994,A99)+COUNTIFS(Geral!AM$3:AM994,"Sim",Geral!AO$3:AO994,A99)</f>
        <v>0</v>
      </c>
      <c r="AC99" s="18">
        <f>COUNTIFS(Geral!AP$3:AP994,"Sim",Geral!AQ$3:AQ994,A99)</f>
        <v>0</v>
      </c>
      <c r="AD99" s="18">
        <f>COUNTIFS(Geral!AV$3:AV994,"Sim",Geral!AW$3:AW994,A99)</f>
        <v>0</v>
      </c>
      <c r="AE99" s="19">
        <f>COUNTIFS(Geral!AR$3:AR994,"Sim",Geral!AS$3:AS994,A99)</f>
        <v>0</v>
      </c>
      <c r="AF99" s="19">
        <f>COUNTIFS(Geral!AT$3:AT994,"Sim",Geral!AU$3:AU994,A99)</f>
        <v>0</v>
      </c>
      <c r="AG99" s="18">
        <f>COUNTIFS(Geral!BA$3:BA994,"Sim",Geral!BB$3:BB994,A99)</f>
        <v>0</v>
      </c>
      <c r="AH99">
        <f>COUNTIFS(Geral!BC$3:BC1091,"Sim",Geral!BD$3:BD1091,A99)</f>
        <v>0</v>
      </c>
    </row>
    <row r="100" spans="1:34" ht="15.75" customHeight="1" x14ac:dyDescent="0.2">
      <c r="A100" s="10">
        <v>98</v>
      </c>
      <c r="B100" s="11">
        <f>COUNTIFS(Geral!R$3:R994,"Passe",Geral!A$3:A994,"Tigres",Geral!S$3:S994,A100)-G100</f>
        <v>0</v>
      </c>
      <c r="C100" s="11">
        <f>COUNTIFS(Geral!R$3:R994,"Passe",Geral!A$3:A994,"Tigres",Geral!S$3:S994,A100,Geral!X$3:X994,"Sim")</f>
        <v>0</v>
      </c>
      <c r="D100" s="11">
        <f t="shared" si="0"/>
        <v>0</v>
      </c>
      <c r="E100" s="11">
        <f>SUMIFS(Geral!S$1:S994,Geral!O$1:O994,"Passe",Geral!A$1:A994,"Tigres",Geral!P$1:P994,A100)</f>
        <v>0</v>
      </c>
      <c r="F100" s="11">
        <f>COUNTIFS(Geral!R$3:R994,"Passe",Geral!A$3:A994,"Tigres",Geral!S$3:S994,A100,Geral!V$3:V994,"Sim")</f>
        <v>0</v>
      </c>
      <c r="G100" s="11">
        <f>COUNTIFS(Geral!R$3:R994,"Passe",Geral!A$3:A994,"Tigres",Geral!S$3:S994,A100,Geral!W$3:W994,"Sim")</f>
        <v>0</v>
      </c>
      <c r="H100" s="12">
        <f>COUNTIFS(Geral!R$3:R994,"Sack",Geral!A$3:A994,"Tigres",Geral!S$3:S994,A100)</f>
        <v>0</v>
      </c>
      <c r="I100" s="12">
        <f>COUNTIFS(Geral!A$3:A994,"Tigres",Geral!Z$3:Z994,A100,Geral!Y$3:Y994,"Sim")</f>
        <v>0</v>
      </c>
      <c r="J100" s="12">
        <f>COUNTIFS(Geral!R$3:R994,"Passe",Geral!A$3:A994,"Tigres",Geral!T$3:T994,A100)</f>
        <v>0</v>
      </c>
      <c r="K100" s="11">
        <f t="shared" si="1"/>
        <v>0</v>
      </c>
      <c r="L100" s="11">
        <f>COUNTIFS(Geral!R$3:R994,"Passe",Geral!A$3:A994,"Tigres",Geral!T$3:T994,A100,Geral!X$3:X994,"Sim")</f>
        <v>0</v>
      </c>
      <c r="M100" s="11">
        <f>SUMIFS(Geral!U$3:U994,Geral!R$3:R994,"Passe",Geral!A$3:A994,"Tigres",Geral!T$3:T994,A100)</f>
        <v>0</v>
      </c>
      <c r="N100" s="11">
        <f>COUNTIFS(Geral!R$3:R994,"Passe",Geral!A$3:A994,"Tigres",Geral!T$3:T994,A100,Geral!V$3:V994,"Sim")</f>
        <v>0</v>
      </c>
      <c r="O100" s="11">
        <f>COUNTIFS(Geral!R$3:R994,"Corrida",Geral!A$3:A994,"Tigres",Geral!T$3:T994,A100)</f>
        <v>0</v>
      </c>
      <c r="P100" s="11">
        <f>SUMIFS(Geral!U$3:U994,Geral!R$3:R994,"Corrida",Geral!A$3:A994,"Tigres",Geral!T$3:T994,A100)</f>
        <v>0</v>
      </c>
      <c r="Q100" s="11">
        <f>COUNTIFS(Geral!R$3:R994,"Corrida",Geral!A$3:A994,"Tigres",Geral!T$3:T994,A100,Geral!V$3:V994,"Sim")</f>
        <v>0</v>
      </c>
      <c r="R100" s="13">
        <f>COUNTIFS(Geral!R$8:R1091,"XP",Geral!A$8:A1091,"Tigres",Geral!AH$8:AH1091,A100)</f>
        <v>0</v>
      </c>
      <c r="S100" s="13">
        <f>COUNTIFS(Geral!R$8:R1091,"XP",Geral!A$8:A1091,"Tigres",Geral!AH$8:AH1091,A100,Geral!AG$8:AG1091,"Sim")</f>
        <v>0</v>
      </c>
      <c r="T100" s="13"/>
      <c r="U100" s="13"/>
      <c r="V100" s="14"/>
      <c r="W100" s="14"/>
      <c r="X100" s="15">
        <f>COUNTIFS(Geral!R$3:R994,"Punt",Geral!A$3:A994,"Tigres",Geral!T$3:T994,A100)</f>
        <v>0</v>
      </c>
      <c r="Y100" s="16">
        <f>SUMIFS(Geral!U$3:U994,Geral!R$3:R994,"Punt",Geral!A$3:A994,"Tigres",Geral!T$3:T994,A100)</f>
        <v>0</v>
      </c>
      <c r="Z100" s="17">
        <f>COUNTIFS(Geral!AJ$3:AJ994,"Sim",Geral!AK$3:AK994,A100)+COUNTIFS(Geral!AJ$3:AJ994,"Sim",Geral!AL$3:AL994,A100)</f>
        <v>0</v>
      </c>
      <c r="AA100" s="17">
        <f>COUNTIFS(Geral!AX$3:AX994,"Sim",Geral!AY$3:AY994,A100)+COUNTIFS(Geral!AX$3:AX994,"Sim",Geral!AZ$3:AZ994,A100)</f>
        <v>0</v>
      </c>
      <c r="AB100" s="17">
        <f>COUNTIFS(Geral!AM$3:AM994,"Sim",Geral!AN$3:AN994,A100)+COUNTIFS(Geral!AM$3:AM994,"Sim",Geral!AO$3:AO994,A100)</f>
        <v>0</v>
      </c>
      <c r="AC100" s="18">
        <f>COUNTIFS(Geral!AP$3:AP994,"Sim",Geral!AQ$3:AQ994,A100)</f>
        <v>0</v>
      </c>
      <c r="AD100" s="18">
        <f>COUNTIFS(Geral!AV$3:AV994,"Sim",Geral!AW$3:AW994,A100)</f>
        <v>0</v>
      </c>
      <c r="AE100" s="19">
        <f>COUNTIFS(Geral!AR$3:AR994,"Sim",Geral!AS$3:AS994,A100)</f>
        <v>0</v>
      </c>
      <c r="AF100" s="19">
        <f>COUNTIFS(Geral!AT$3:AT994,"Sim",Geral!AU$3:AU994,A100)</f>
        <v>0</v>
      </c>
      <c r="AG100" s="18">
        <f>COUNTIFS(Geral!BA$3:BA994,"Sim",Geral!BB$3:BB994,A100)</f>
        <v>0</v>
      </c>
      <c r="AH100">
        <f>COUNTIFS(Geral!BC$3:BC1092,"Sim",Geral!BD$3:BD1092,A100)</f>
        <v>0</v>
      </c>
    </row>
    <row r="101" spans="1:34" ht="15.75" customHeight="1" x14ac:dyDescent="0.2">
      <c r="A101" s="10">
        <v>99</v>
      </c>
      <c r="B101" s="11">
        <f>COUNTIFS(Geral!R$3:R994,"Passe",Geral!A$3:A994,"Tigres",Geral!S$3:S994,A101)-G101</f>
        <v>0</v>
      </c>
      <c r="C101" s="11">
        <f>COUNTIFS(Geral!R$3:R994,"Passe",Geral!A$3:A994,"Tigres",Geral!S$3:S994,A101,Geral!X$3:X994,"Sim")</f>
        <v>0</v>
      </c>
      <c r="D101" s="11">
        <f t="shared" si="0"/>
        <v>0</v>
      </c>
      <c r="E101" s="11">
        <f>SUMIFS(Geral!S$1:S994,Geral!O$1:O994,"Passe",Geral!A$1:A994,"Tigres",Geral!P$1:P994,A101)</f>
        <v>0</v>
      </c>
      <c r="F101" s="11">
        <f>COUNTIFS(Geral!R$3:R994,"Passe",Geral!A$3:A994,"Tigres",Geral!S$3:S994,A101,Geral!V$3:V994,"Sim")</f>
        <v>0</v>
      </c>
      <c r="G101" s="11">
        <f>COUNTIFS(Geral!R$3:R994,"Passe",Geral!A$3:A994,"Tigres",Geral!S$3:S994,A101,Geral!W$3:W994,"Sim")</f>
        <v>0</v>
      </c>
      <c r="H101" s="12">
        <f>COUNTIFS(Geral!R$3:R994,"Sack",Geral!A$3:A994,"Tigres",Geral!S$3:S994,A101)</f>
        <v>0</v>
      </c>
      <c r="I101" s="12">
        <f>COUNTIFS(Geral!A$3:A994,"Tigres",Geral!Z$3:Z994,A101,Geral!Y$3:Y994,"Sim")</f>
        <v>0</v>
      </c>
      <c r="J101" s="12">
        <f>COUNTIFS(Geral!R$3:R994,"Passe",Geral!A$3:A994,"Tigres",Geral!T$3:T994,A101)</f>
        <v>0</v>
      </c>
      <c r="K101" s="11">
        <f t="shared" si="1"/>
        <v>0</v>
      </c>
      <c r="L101" s="11">
        <f>COUNTIFS(Geral!R$3:R994,"Passe",Geral!A$3:A994,"Tigres",Geral!T$3:T994,A101,Geral!X$3:X994,"Sim")</f>
        <v>0</v>
      </c>
      <c r="M101" s="11">
        <f>SUMIFS(Geral!U$3:U994,Geral!R$3:R994,"Passe",Geral!A$3:A994,"Tigres",Geral!T$3:T994,A101)</f>
        <v>0</v>
      </c>
      <c r="N101" s="11">
        <f>COUNTIFS(Geral!R$3:R994,"Passe",Geral!A$3:A994,"Tigres",Geral!T$3:T994,A101,Geral!V$3:V994,"Sim")</f>
        <v>0</v>
      </c>
      <c r="O101" s="11">
        <f>COUNTIFS(Geral!R$3:R994,"Corrida",Geral!A$3:A994,"Tigres",Geral!T$3:T994,A101)</f>
        <v>0</v>
      </c>
      <c r="P101" s="11">
        <f>SUMIFS(Geral!U$3:U994,Geral!R$3:R994,"Corrida",Geral!A$3:A994,"Tigres",Geral!T$3:T994,A101)</f>
        <v>0</v>
      </c>
      <c r="Q101" s="11">
        <f>COUNTIFS(Geral!R$3:R994,"Corrida",Geral!A$3:A994,"Tigres",Geral!T$3:T994,A101,Geral!V$3:V994,"Sim")</f>
        <v>0</v>
      </c>
      <c r="R101" s="13">
        <f>COUNTIFS(Geral!R$8:R1092,"XP",Geral!A$8:A1092,"Tigres",Geral!AH$8:AH1092,A101)</f>
        <v>0</v>
      </c>
      <c r="S101" s="13">
        <f>COUNTIFS(Geral!R$8:R1092,"XP",Geral!A$8:A1092,"Tigres",Geral!AH$8:AH1092,A101,Geral!AG$8:AG1092,"Sim")</f>
        <v>0</v>
      </c>
      <c r="T101" s="13"/>
      <c r="U101" s="13"/>
      <c r="V101" s="14"/>
      <c r="W101" s="14"/>
      <c r="X101" s="15">
        <f>COUNTIFS(Geral!R$3:R994,"Punt",Geral!A$3:A994,"Tigres",Geral!T$3:T994,A101)</f>
        <v>0</v>
      </c>
      <c r="Y101" s="16">
        <f>SUMIFS(Geral!U$3:U994,Geral!R$3:R994,"Punt",Geral!A$3:A994,"Tigres",Geral!T$3:T994,A101)</f>
        <v>0</v>
      </c>
      <c r="Z101" s="17">
        <f>COUNTIFS(Geral!AJ$3:AJ994,"Sim",Geral!AK$3:AK994,A101)+COUNTIFS(Geral!AJ$3:AJ994,"Sim",Geral!AL$3:AL994,A101)</f>
        <v>0</v>
      </c>
      <c r="AA101" s="17">
        <f>COUNTIFS(Geral!AX$3:AX994,"Sim",Geral!AY$3:AY994,A101)+COUNTIFS(Geral!AX$3:AX994,"Sim",Geral!AZ$3:AZ994,A101)</f>
        <v>1</v>
      </c>
      <c r="AB101" s="17">
        <f>COUNTIFS(Geral!AM$3:AM994,"Sim",Geral!AN$3:AN994,A101)+COUNTIFS(Geral!AM$3:AM994,"Sim",Geral!AO$3:AO994,A101)</f>
        <v>0</v>
      </c>
      <c r="AC101" s="18">
        <f>COUNTIFS(Geral!AP$3:AP994,"Sim",Geral!AQ$3:AQ994,A101)</f>
        <v>0</v>
      </c>
      <c r="AD101" s="18">
        <f>COUNTIFS(Geral!AV$3:AV994,"Sim",Geral!AW$3:AW994,A101)</f>
        <v>0</v>
      </c>
      <c r="AE101" s="19">
        <f>COUNTIFS(Geral!AR$3:AR994,"Sim",Geral!AS$3:AS994,A101)</f>
        <v>0</v>
      </c>
      <c r="AF101" s="19">
        <f>COUNTIFS(Geral!AT$3:AT994,"Sim",Geral!AU$3:AU994,A101)</f>
        <v>0</v>
      </c>
      <c r="AG101" s="18">
        <f>COUNTIFS(Geral!BA$3:BA994,"Sim",Geral!BB$3:BB994,A101)</f>
        <v>0</v>
      </c>
      <c r="AH101">
        <f>COUNTIFS(Geral!BC$3:BC1093,"Sim",Geral!BD$3:BD1093,A101)</f>
        <v>0</v>
      </c>
    </row>
    <row r="102" spans="1:3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G5" sqref="G5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88</v>
      </c>
      <c r="C1" s="20" t="s">
        <v>89</v>
      </c>
      <c r="D1" s="20" t="s">
        <v>90</v>
      </c>
      <c r="E1" s="20" t="s">
        <v>91</v>
      </c>
      <c r="F1" s="22" t="s">
        <v>100</v>
      </c>
    </row>
    <row r="2" spans="1:6" ht="15.75" customHeight="1" x14ac:dyDescent="0.2">
      <c r="A2" s="22" t="s">
        <v>93</v>
      </c>
      <c r="B2" s="20" t="s">
        <v>92</v>
      </c>
      <c r="C2" s="22" t="s">
        <v>94</v>
      </c>
      <c r="D2" s="22" t="s">
        <v>95</v>
      </c>
      <c r="E2" s="20">
        <v>2023</v>
      </c>
      <c r="F2" t="str">
        <f>CONCATENATE(E2," - ",D2," - ",B2," - vs. ",A2," - ",C2)</f>
        <v>2023 - Mineiro - Rodada 1 - vs. América - Casa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2023-12-28T03:23:03Z</dcterms:modified>
</cp:coreProperties>
</file>