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Smart Automation - 4ª Turma\Vitor Miura Higa\bosch-smartauto\Excel\"/>
    </mc:Choice>
  </mc:AlternateContent>
  <xr:revisionPtr revIDLastSave="0" documentId="13_ncr:1_{B4645DD2-D4C6-450F-A1F0-B68053E548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J11" i="1"/>
  <c r="J12" i="1"/>
  <c r="J13" i="1"/>
  <c r="J14" i="1"/>
  <c r="J15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E3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Retorna Preço, da tabela Produto, buscando o nome do produto indicado na coluna C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Quantidade com Valor Unitário</t>
        </r>
      </text>
    </comment>
    <comment ref="J11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Soma totais de acordo com o produto ao lado</t>
        </r>
      </text>
    </comment>
    <comment ref="K11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Valor ao lado mostrado em forma de minigrafico de barras</t>
        </r>
      </text>
    </comment>
  </commentList>
</comments>
</file>

<file path=xl/sharedStrings.xml><?xml version="1.0" encoding="utf-8"?>
<sst xmlns="http://schemas.openxmlformats.org/spreadsheetml/2006/main" count="80" uniqueCount="13">
  <si>
    <t>Data</t>
  </si>
  <si>
    <t>Produto</t>
  </si>
  <si>
    <t>Qtd</t>
  </si>
  <si>
    <t>Produto 1</t>
  </si>
  <si>
    <t>Produto 2</t>
  </si>
  <si>
    <t>Produto 3</t>
  </si>
  <si>
    <t>Produto 4</t>
  </si>
  <si>
    <t>Produto 5</t>
  </si>
  <si>
    <t>Valor Unit</t>
  </si>
  <si>
    <t>Total</t>
  </si>
  <si>
    <t>Preço</t>
  </si>
  <si>
    <t>Vendas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</si>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</sst>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2" formatCode="mmm/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Planilha1!$J$10</c:f>
              <c:strCache>
                <c:ptCount val="1"/>
                <c:pt idx="0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Planilha1!$I$11:$I$15</c:f>
              <c:strCache>
                <c:ptCount val="5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</c:strCache>
            </c:strRef>
          </c:cat>
          <c:val>
            <c:numRef>
              <c:f>Planilha1!$J$11:$J$15</c:f>
              <c:numCache>
                <c:formatCode>_("R$"* #,##0.00_);_("R$"* \(#,##0.00\);_("R$"* "-"??_);_(@_)</c:formatCode>
                <c:ptCount val="5"/>
                <c:pt idx="0">
                  <c:v>8081.9100000000008</c:v>
                </c:pt>
                <c:pt idx="1">
                  <c:v>7846.8600000000015</c:v>
                </c:pt>
                <c:pt idx="2">
                  <c:v>5915.67</c:v>
                </c:pt>
                <c:pt idx="3">
                  <c:v>10153.65</c:v>
                </c:pt>
                <c:pt idx="4">
                  <c:v>13033.479999999998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A-42C4-A542-C322FB3FB6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816799"/>
        <c:axId val="202724703"/>
      </c:barChart>
      <c:catAx>
        <c:axId val="618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724703"/>
        <c:crosses val="autoZero"/>
        <c:auto val="1"/>
        <c:lblAlgn val="ctr"/>
        <c:lblOffset val="100"/>
        <c:noMultiLvlLbl val="0"/>
      </c:catAx>
      <c:valAx>
        <c:axId val="2027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16</xdr:row>
      <xdr:rowOff>9524</xdr:rowOff>
    </xdr:from>
    <xdr:to>
      <xdr:col>12</xdr:col>
      <xdr:colOff>85725</xdr:colOff>
      <xdr:row>28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23B094-BE4B-4802-9CD2-CAC6958B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etalhe" displayName="detalhe" ref="B2:F62">
  <tableColumns count="5">
    <tableColumn id="1" xr3:uid="{00000000-0010-0000-0000-000001000000}" name="Data" totalsRowLabel="Total" dataDxfId="8" totalsRowDxfId="7"/>
    <tableColumn id="2" xr3:uid="{00000000-0010-0000-0000-000002000000}" name="Produto"/>
    <tableColumn id="3" xr3:uid="{00000000-0010-0000-0000-000003000000}" name="Qtd" dataDxfId="6" totalsRowDxfId="5"/>
    <tableColumn id="4" xr3:uid="{00000000-0010-0000-0000-000004000000}" name="Valor Unit" dataDxfId="3" dataCellStyle="Moeda">
      <calculatedColumnFormula>VLOOKUP(detalhe[[#This Row],[Produto]],precos[],2,FALSE)</calculatedColumnFormula>
    </tableColumn>
    <tableColumn id="5" xr3:uid="{00000000-0010-0000-0000-000005000000}" name="Total" totalsRowFunction="sum" dataDxfId="2" totalsRowDxfId="4" dataCellStyle="Moeda">
      <calculatedColumnFormula>IFERROR(D3*E3,"")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recos" displayName="precos" ref="I2:J7" totalsRowShown="0">
  <autoFilter ref="I2:J7" xr:uid="{00000000-0009-0000-0100-000004000000}">
    <filterColumn colId="0" hiddenButton="1"/>
    <filterColumn colId="1" hiddenButton="1"/>
  </autoFilter>
  <tableColumns count="2">
    <tableColumn id="1" xr3:uid="{00000000-0010-0000-0100-000001000000}" name="Produto"/>
    <tableColumn id="2" xr3:uid="{00000000-0010-0000-0100-000002000000}" name="Preço" data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vendas" displayName="vendas" ref="I10:K15" totalsRowShown="0">
  <autoFilter ref="I10:K15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200-000001000000}" name="Produto"/>
    <tableColumn id="2" xr3:uid="{00000000-0010-0000-0200-000002000000}" name="Vendas" dataDxfId="1" dataCellStyle="Moeda">
      <calculatedColumnFormula>SUMIF(C:F,vendas[[#This Row],[Produto]],F:F)</calculatedColumnFormula>
    </tableColumn>
    <tableColumn id="3" xr3:uid="{00000000-0010-0000-0200-000003000000}" name="Indicador" dataDxfId="0">
      <calculatedColumnFormula>SUMIF(C:F,vendas[[#This Row],[Produto]],F:F)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showGridLines="0" tabSelected="1" workbookViewId="0">
      <selection activeCell="J11" sqref="J11"/>
    </sheetView>
  </sheetViews>
  <sheetFormatPr defaultColWidth="0" defaultRowHeight="15" zeroHeight="1" x14ac:dyDescent="0.25"/>
  <cols>
    <col min="1" max="1" width="1.7109375" customWidth="1"/>
    <col min="2" max="2" width="13.28515625" style="4" customWidth="1"/>
    <col min="3" max="3" width="12.85546875" customWidth="1"/>
    <col min="4" max="4" width="12" style="3" customWidth="1"/>
    <col min="5" max="5" width="10.140625" bestFit="1" customWidth="1"/>
    <col min="6" max="6" width="12.140625" bestFit="1" customWidth="1"/>
    <col min="7" max="8" width="1.7109375" customWidth="1"/>
    <col min="9" max="9" width="13" customWidth="1"/>
    <col min="10" max="10" width="13.28515625" bestFit="1" customWidth="1"/>
    <col min="11" max="11" width="13.42578125" customWidth="1"/>
    <col min="12" max="12" width="13.7109375" customWidth="1"/>
    <col min="13" max="13" width="3.140625" customWidth="1"/>
    <col min="14" max="14" width="10.28515625" hidden="1" customWidth="1"/>
    <col min="15" max="16384" width="9.140625" hidden="1"/>
  </cols>
  <sheetData>
    <row r="1" spans="2:11" x14ac:dyDescent="0.25"/>
    <row r="2" spans="2:11" x14ac:dyDescent="0.25">
      <c r="B2" s="4" t="s">
        <v>0</v>
      </c>
      <c r="C2" t="s">
        <v>1</v>
      </c>
      <c r="D2" s="3" t="s">
        <v>2</v>
      </c>
      <c r="E2" t="s">
        <v>8</v>
      </c>
      <c r="F2" t="s">
        <v>9</v>
      </c>
      <c r="I2" t="s">
        <v>1</v>
      </c>
      <c r="J2" s="2" t="s">
        <v>10</v>
      </c>
    </row>
    <row r="3" spans="2:11" x14ac:dyDescent="0.25">
      <c r="B3" s="5">
        <v>42736</v>
      </c>
      <c r="C3" t="s">
        <v>3</v>
      </c>
      <c r="D3" s="3">
        <v>98</v>
      </c>
      <c r="E3" s="1">
        <f>VLOOKUP(detalhe[[#This Row],[Produto]],precos[],2,FALSE)</f>
        <v>9.99</v>
      </c>
      <c r="F3" s="1">
        <f t="shared" ref="F3:F34" si="0">IFERROR(D3*E3,"")</f>
        <v>979.02</v>
      </c>
      <c r="I3" t="s">
        <v>3</v>
      </c>
      <c r="J3" s="1">
        <v>9.99</v>
      </c>
    </row>
    <row r="4" spans="2:11" x14ac:dyDescent="0.25">
      <c r="B4" s="5">
        <v>42736</v>
      </c>
      <c r="C4" t="s">
        <v>4</v>
      </c>
      <c r="D4" s="3">
        <v>37</v>
      </c>
      <c r="E4" s="1">
        <f>VLOOKUP(detalhe[[#This Row],[Produto]],precos[],2,FALSE)</f>
        <v>10.99</v>
      </c>
      <c r="F4" s="1">
        <f t="shared" si="0"/>
        <v>406.63</v>
      </c>
      <c r="I4" t="s">
        <v>4</v>
      </c>
      <c r="J4" s="1">
        <v>10.99</v>
      </c>
    </row>
    <row r="5" spans="2:11" x14ac:dyDescent="0.25">
      <c r="B5" s="5">
        <v>42736</v>
      </c>
      <c r="C5" t="s">
        <v>5</v>
      </c>
      <c r="D5" s="3">
        <v>36</v>
      </c>
      <c r="E5" s="1">
        <f>VLOOKUP(detalhe[[#This Row],[Produto]],precos[],2,FALSE)</f>
        <v>8.7899999999999991</v>
      </c>
      <c r="F5" s="1">
        <f t="shared" si="0"/>
        <v>316.43999999999994</v>
      </c>
      <c r="I5" t="s">
        <v>5</v>
      </c>
      <c r="J5" s="1">
        <v>8.7899999999999991</v>
      </c>
    </row>
    <row r="6" spans="2:11" x14ac:dyDescent="0.25">
      <c r="B6" s="5">
        <v>42736</v>
      </c>
      <c r="C6" t="s">
        <v>6</v>
      </c>
      <c r="D6" s="3">
        <v>66</v>
      </c>
      <c r="E6" s="1">
        <f>VLOOKUP(detalhe[[#This Row],[Produto]],precos[],2,FALSE)</f>
        <v>15.99</v>
      </c>
      <c r="F6" s="1">
        <f t="shared" si="0"/>
        <v>1055.3399999999999</v>
      </c>
      <c r="I6" t="s">
        <v>6</v>
      </c>
      <c r="J6" s="1">
        <v>15.99</v>
      </c>
    </row>
    <row r="7" spans="2:11" x14ac:dyDescent="0.25">
      <c r="B7" s="5">
        <v>42736</v>
      </c>
      <c r="C7" t="s">
        <v>7</v>
      </c>
      <c r="D7" s="3">
        <v>56</v>
      </c>
      <c r="E7" s="1">
        <f>VLOOKUP(detalhe[[#This Row],[Produto]],precos[],2,FALSE)</f>
        <v>19.989999999999998</v>
      </c>
      <c r="F7" s="1">
        <f t="shared" si="0"/>
        <v>1119.4399999999998</v>
      </c>
      <c r="I7" t="s">
        <v>7</v>
      </c>
      <c r="J7" s="1">
        <v>19.989999999999998</v>
      </c>
    </row>
    <row r="8" spans="2:11" x14ac:dyDescent="0.25">
      <c r="B8" s="5">
        <v>42767</v>
      </c>
      <c r="C8" t="s">
        <v>3</v>
      </c>
      <c r="D8" s="3">
        <v>73</v>
      </c>
      <c r="E8" s="1">
        <f>VLOOKUP(detalhe[[#This Row],[Produto]],precos[],2,FALSE)</f>
        <v>9.99</v>
      </c>
      <c r="F8" s="1">
        <f t="shared" si="0"/>
        <v>729.27</v>
      </c>
    </row>
    <row r="9" spans="2:11" x14ac:dyDescent="0.25">
      <c r="B9" s="5">
        <v>42767</v>
      </c>
      <c r="C9" t="s">
        <v>4</v>
      </c>
      <c r="D9" s="3">
        <v>39</v>
      </c>
      <c r="E9" s="1">
        <f>VLOOKUP(detalhe[[#This Row],[Produto]],precos[],2,FALSE)</f>
        <v>10.99</v>
      </c>
      <c r="F9" s="1">
        <f t="shared" si="0"/>
        <v>428.61</v>
      </c>
    </row>
    <row r="10" spans="2:11" x14ac:dyDescent="0.25">
      <c r="B10" s="5">
        <v>42767</v>
      </c>
      <c r="C10" t="s">
        <v>5</v>
      </c>
      <c r="D10" s="3">
        <v>37</v>
      </c>
      <c r="E10" s="1">
        <f>VLOOKUP(detalhe[[#This Row],[Produto]],precos[],2,FALSE)</f>
        <v>8.7899999999999991</v>
      </c>
      <c r="F10" s="1">
        <f t="shared" si="0"/>
        <v>325.22999999999996</v>
      </c>
      <c r="I10" t="s">
        <v>1</v>
      </c>
      <c r="J10" s="2" t="s">
        <v>11</v>
      </c>
      <c r="K10" t="s">
        <v>12</v>
      </c>
    </row>
    <row r="11" spans="2:11" x14ac:dyDescent="0.25">
      <c r="B11" s="5">
        <v>42767</v>
      </c>
      <c r="C11" t="s">
        <v>6</v>
      </c>
      <c r="D11" s="3">
        <v>39</v>
      </c>
      <c r="E11" s="1">
        <f>VLOOKUP(detalhe[[#This Row],[Produto]],precos[],2,FALSE)</f>
        <v>15.99</v>
      </c>
      <c r="F11" s="1">
        <f t="shared" si="0"/>
        <v>623.61</v>
      </c>
      <c r="I11" t="s">
        <v>3</v>
      </c>
      <c r="J11" s="1">
        <f ca="1">SUMIF(C:F,vendas[[#This Row],[Produto]],F:F)</f>
        <v>8081.9100000000008</v>
      </c>
      <c r="K11" s="6">
        <f ca="1">SUMIF(C:F,vendas[[#This Row],[Produto]],F:F)</f>
        <v>8081.9100000000008</v>
      </c>
    </row>
    <row r="12" spans="2:11" x14ac:dyDescent="0.25">
      <c r="B12" s="5">
        <v>42767</v>
      </c>
      <c r="C12" t="s">
        <v>7</v>
      </c>
      <c r="D12" s="3">
        <v>63</v>
      </c>
      <c r="E12" s="1">
        <f>VLOOKUP(detalhe[[#This Row],[Produto]],precos[],2,FALSE)</f>
        <v>19.989999999999998</v>
      </c>
      <c r="F12" s="1">
        <f t="shared" si="0"/>
        <v>1259.3699999999999</v>
      </c>
      <c r="I12" t="s">
        <v>4</v>
      </c>
      <c r="J12" s="1">
        <f ca="1">SUMIF(C:F,vendas[[#This Row],[Produto]],F:F)</f>
        <v>7846.8600000000015</v>
      </c>
      <c r="K12" s="6">
        <f ca="1">SUMIF(C:F,vendas[[#This Row],[Produto]],F:F)</f>
        <v>7846.8600000000015</v>
      </c>
    </row>
    <row r="13" spans="2:11" x14ac:dyDescent="0.25">
      <c r="B13" s="5">
        <v>42795</v>
      </c>
      <c r="C13" t="s">
        <v>3</v>
      </c>
      <c r="D13" s="3">
        <v>24</v>
      </c>
      <c r="E13" s="1">
        <f>VLOOKUP(detalhe[[#This Row],[Produto]],precos[],2,FALSE)</f>
        <v>9.99</v>
      </c>
      <c r="F13" s="1">
        <f t="shared" si="0"/>
        <v>239.76</v>
      </c>
      <c r="I13" t="s">
        <v>5</v>
      </c>
      <c r="J13" s="1">
        <f ca="1">SUMIF(C:F,vendas[[#This Row],[Produto]],F:F)</f>
        <v>5915.67</v>
      </c>
      <c r="K13" s="6">
        <f ca="1">SUMIF(C:F,vendas[[#This Row],[Produto]],F:F)</f>
        <v>5915.67</v>
      </c>
    </row>
    <row r="14" spans="2:11" x14ac:dyDescent="0.25">
      <c r="B14" s="5">
        <v>42795</v>
      </c>
      <c r="C14" t="s">
        <v>4</v>
      </c>
      <c r="D14" s="3">
        <v>22</v>
      </c>
      <c r="E14" s="1">
        <f>VLOOKUP(detalhe[[#This Row],[Produto]],precos[],2,FALSE)</f>
        <v>10.99</v>
      </c>
      <c r="F14" s="1">
        <f t="shared" si="0"/>
        <v>241.78</v>
      </c>
      <c r="I14" t="s">
        <v>6</v>
      </c>
      <c r="J14" s="1">
        <f ca="1">SUMIF(C:F,vendas[[#This Row],[Produto]],F:F)</f>
        <v>10153.65</v>
      </c>
      <c r="K14" s="6">
        <f ca="1">SUMIF(C:F,vendas[[#This Row],[Produto]],F:F)</f>
        <v>10153.65</v>
      </c>
    </row>
    <row r="15" spans="2:11" x14ac:dyDescent="0.25">
      <c r="B15" s="5">
        <v>42795</v>
      </c>
      <c r="C15" t="s">
        <v>5</v>
      </c>
      <c r="D15" s="3">
        <v>56</v>
      </c>
      <c r="E15" s="1">
        <f>VLOOKUP(detalhe[[#This Row],[Produto]],precos[],2,FALSE)</f>
        <v>8.7899999999999991</v>
      </c>
      <c r="F15" s="1">
        <f t="shared" si="0"/>
        <v>492.23999999999995</v>
      </c>
      <c r="I15" t="s">
        <v>7</v>
      </c>
      <c r="J15" s="1">
        <f ca="1">SUMIF(C:F,vendas[[#This Row],[Produto]],F:F)</f>
        <v>13033.479999999998</v>
      </c>
      <c r="K15" s="6">
        <f ca="1">SUMIF(C:F,vendas[[#This Row],[Produto]],F:F)</f>
        <v>13033.479999999998</v>
      </c>
    </row>
    <row r="16" spans="2:11" x14ac:dyDescent="0.25">
      <c r="B16" s="5">
        <v>42795</v>
      </c>
      <c r="C16" t="s">
        <v>6</v>
      </c>
      <c r="D16" s="3">
        <v>56</v>
      </c>
      <c r="E16" s="1">
        <f>VLOOKUP(detalhe[[#This Row],[Produto]],precos[],2,FALSE)</f>
        <v>15.99</v>
      </c>
      <c r="F16" s="1">
        <f t="shared" si="0"/>
        <v>895.44</v>
      </c>
    </row>
    <row r="17" spans="2:6" x14ac:dyDescent="0.25">
      <c r="B17" s="5">
        <v>42795</v>
      </c>
      <c r="C17" t="s">
        <v>7</v>
      </c>
      <c r="D17" s="3">
        <v>81</v>
      </c>
      <c r="E17" s="1">
        <f>VLOOKUP(detalhe[[#This Row],[Produto]],precos[],2,FALSE)</f>
        <v>19.989999999999998</v>
      </c>
      <c r="F17" s="1">
        <f t="shared" si="0"/>
        <v>1619.1899999999998</v>
      </c>
    </row>
    <row r="18" spans="2:6" x14ac:dyDescent="0.25">
      <c r="B18" s="5">
        <v>42826</v>
      </c>
      <c r="C18" t="s">
        <v>3</v>
      </c>
      <c r="D18" s="3">
        <v>56</v>
      </c>
      <c r="E18" s="1">
        <f>VLOOKUP(detalhe[[#This Row],[Produto]],precos[],2,FALSE)</f>
        <v>9.99</v>
      </c>
      <c r="F18" s="1">
        <f t="shared" si="0"/>
        <v>559.44000000000005</v>
      </c>
    </row>
    <row r="19" spans="2:6" x14ac:dyDescent="0.25">
      <c r="B19" s="5">
        <v>42826</v>
      </c>
      <c r="C19" t="s">
        <v>4</v>
      </c>
      <c r="D19" s="3">
        <v>76</v>
      </c>
      <c r="E19" s="1">
        <f>VLOOKUP(detalhe[[#This Row],[Produto]],precos[],2,FALSE)</f>
        <v>10.99</v>
      </c>
      <c r="F19" s="1">
        <f t="shared" si="0"/>
        <v>835.24</v>
      </c>
    </row>
    <row r="20" spans="2:6" x14ac:dyDescent="0.25">
      <c r="B20" s="5">
        <v>42826</v>
      </c>
      <c r="C20" t="s">
        <v>5</v>
      </c>
      <c r="D20" s="3">
        <v>52</v>
      </c>
      <c r="E20" s="1">
        <f>VLOOKUP(detalhe[[#This Row],[Produto]],precos[],2,FALSE)</f>
        <v>8.7899999999999991</v>
      </c>
      <c r="F20" s="1">
        <f t="shared" si="0"/>
        <v>457.07999999999993</v>
      </c>
    </row>
    <row r="21" spans="2:6" x14ac:dyDescent="0.25">
      <c r="B21" s="5">
        <v>42826</v>
      </c>
      <c r="C21" t="s">
        <v>6</v>
      </c>
      <c r="D21" s="3">
        <v>32</v>
      </c>
      <c r="E21" s="1">
        <f>VLOOKUP(detalhe[[#This Row],[Produto]],precos[],2,FALSE)</f>
        <v>15.99</v>
      </c>
      <c r="F21" s="1">
        <f t="shared" si="0"/>
        <v>511.68</v>
      </c>
    </row>
    <row r="22" spans="2:6" x14ac:dyDescent="0.25">
      <c r="B22" s="5">
        <v>42826</v>
      </c>
      <c r="C22" t="s">
        <v>7</v>
      </c>
      <c r="D22" s="3">
        <v>68</v>
      </c>
      <c r="E22" s="1">
        <f>VLOOKUP(detalhe[[#This Row],[Produto]],precos[],2,FALSE)</f>
        <v>19.989999999999998</v>
      </c>
      <c r="F22" s="1">
        <f t="shared" si="0"/>
        <v>1359.32</v>
      </c>
    </row>
    <row r="23" spans="2:6" x14ac:dyDescent="0.25">
      <c r="B23" s="5">
        <v>42856</v>
      </c>
      <c r="C23" t="s">
        <v>3</v>
      </c>
      <c r="D23" s="3">
        <v>58</v>
      </c>
      <c r="E23" s="1">
        <f>VLOOKUP(detalhe[[#This Row],[Produto]],precos[],2,FALSE)</f>
        <v>9.99</v>
      </c>
      <c r="F23" s="1">
        <f t="shared" si="0"/>
        <v>579.41999999999996</v>
      </c>
    </row>
    <row r="24" spans="2:6" x14ac:dyDescent="0.25">
      <c r="B24" s="5">
        <v>42856</v>
      </c>
      <c r="C24" t="s">
        <v>4</v>
      </c>
      <c r="D24" s="3">
        <v>70</v>
      </c>
      <c r="E24" s="1">
        <f>VLOOKUP(detalhe[[#This Row],[Produto]],precos[],2,FALSE)</f>
        <v>10.99</v>
      </c>
      <c r="F24" s="1">
        <f t="shared" si="0"/>
        <v>769.30000000000007</v>
      </c>
    </row>
    <row r="25" spans="2:6" x14ac:dyDescent="0.25">
      <c r="B25" s="5">
        <v>42856</v>
      </c>
      <c r="C25" t="s">
        <v>5</v>
      </c>
      <c r="D25" s="3">
        <v>59</v>
      </c>
      <c r="E25" s="1">
        <f>VLOOKUP(detalhe[[#This Row],[Produto]],precos[],2,FALSE)</f>
        <v>8.7899999999999991</v>
      </c>
      <c r="F25" s="1">
        <f t="shared" si="0"/>
        <v>518.6099999999999</v>
      </c>
    </row>
    <row r="26" spans="2:6" x14ac:dyDescent="0.25">
      <c r="B26" s="5">
        <v>42856</v>
      </c>
      <c r="C26" t="s">
        <v>6</v>
      </c>
      <c r="D26" s="3">
        <v>74</v>
      </c>
      <c r="E26" s="1">
        <f>VLOOKUP(detalhe[[#This Row],[Produto]],precos[],2,FALSE)</f>
        <v>15.99</v>
      </c>
      <c r="F26" s="1">
        <f t="shared" si="0"/>
        <v>1183.26</v>
      </c>
    </row>
    <row r="27" spans="2:6" x14ac:dyDescent="0.25">
      <c r="B27" s="5">
        <v>42856</v>
      </c>
      <c r="C27" t="s">
        <v>7</v>
      </c>
      <c r="D27" s="3">
        <v>80</v>
      </c>
      <c r="E27" s="1">
        <f>VLOOKUP(detalhe[[#This Row],[Produto]],precos[],2,FALSE)</f>
        <v>19.989999999999998</v>
      </c>
      <c r="F27" s="1">
        <f t="shared" si="0"/>
        <v>1599.1999999999998</v>
      </c>
    </row>
    <row r="28" spans="2:6" x14ac:dyDescent="0.25">
      <c r="B28" s="5">
        <v>42887</v>
      </c>
      <c r="C28" t="s">
        <v>3</v>
      </c>
      <c r="D28" s="3">
        <v>60</v>
      </c>
      <c r="E28" s="1">
        <f>VLOOKUP(detalhe[[#This Row],[Produto]],precos[],2,FALSE)</f>
        <v>9.99</v>
      </c>
      <c r="F28" s="1">
        <f t="shared" si="0"/>
        <v>599.4</v>
      </c>
    </row>
    <row r="29" spans="2:6" x14ac:dyDescent="0.25">
      <c r="B29" s="5">
        <v>42887</v>
      </c>
      <c r="C29" t="s">
        <v>4</v>
      </c>
      <c r="D29" s="3">
        <v>76</v>
      </c>
      <c r="E29" s="1">
        <f>VLOOKUP(detalhe[[#This Row],[Produto]],precos[],2,FALSE)</f>
        <v>10.99</v>
      </c>
      <c r="F29" s="1">
        <f t="shared" si="0"/>
        <v>835.24</v>
      </c>
    </row>
    <row r="30" spans="2:6" x14ac:dyDescent="0.25">
      <c r="B30" s="5">
        <v>42887</v>
      </c>
      <c r="C30" t="s">
        <v>5</v>
      </c>
      <c r="D30" s="3">
        <v>64</v>
      </c>
      <c r="E30" s="1">
        <f>VLOOKUP(detalhe[[#This Row],[Produto]],precos[],2,FALSE)</f>
        <v>8.7899999999999991</v>
      </c>
      <c r="F30" s="1">
        <f t="shared" si="0"/>
        <v>562.55999999999995</v>
      </c>
    </row>
    <row r="31" spans="2:6" x14ac:dyDescent="0.25">
      <c r="B31" s="5">
        <v>42887</v>
      </c>
      <c r="C31" t="s">
        <v>6</v>
      </c>
      <c r="D31" s="3">
        <v>51</v>
      </c>
      <c r="E31" s="1">
        <f>VLOOKUP(detalhe[[#This Row],[Produto]],precos[],2,FALSE)</f>
        <v>15.99</v>
      </c>
      <c r="F31" s="1">
        <f t="shared" si="0"/>
        <v>815.49</v>
      </c>
    </row>
    <row r="32" spans="2:6" x14ac:dyDescent="0.25">
      <c r="B32" s="5">
        <v>42887</v>
      </c>
      <c r="C32" t="s">
        <v>7</v>
      </c>
      <c r="D32" s="3">
        <v>27</v>
      </c>
      <c r="E32" s="1">
        <f>VLOOKUP(detalhe[[#This Row],[Produto]],precos[],2,FALSE)</f>
        <v>19.989999999999998</v>
      </c>
      <c r="F32" s="1">
        <f t="shared" si="0"/>
        <v>539.7299999999999</v>
      </c>
    </row>
    <row r="33" spans="2:6" x14ac:dyDescent="0.25">
      <c r="B33" s="5">
        <v>42917</v>
      </c>
      <c r="C33" t="s">
        <v>3</v>
      </c>
      <c r="D33" s="3">
        <v>91</v>
      </c>
      <c r="E33" s="1">
        <f>VLOOKUP(detalhe[[#This Row],[Produto]],precos[],2,FALSE)</f>
        <v>9.99</v>
      </c>
      <c r="F33" s="1">
        <f t="shared" si="0"/>
        <v>909.09</v>
      </c>
    </row>
    <row r="34" spans="2:6" x14ac:dyDescent="0.25">
      <c r="B34" s="5">
        <v>42917</v>
      </c>
      <c r="C34" t="s">
        <v>4</v>
      </c>
      <c r="D34" s="3">
        <v>63</v>
      </c>
      <c r="E34" s="1">
        <f>VLOOKUP(detalhe[[#This Row],[Produto]],precos[],2,FALSE)</f>
        <v>10.99</v>
      </c>
      <c r="F34" s="1">
        <f t="shared" si="0"/>
        <v>692.37</v>
      </c>
    </row>
    <row r="35" spans="2:6" x14ac:dyDescent="0.25">
      <c r="B35" s="5">
        <v>42917</v>
      </c>
      <c r="C35" t="s">
        <v>5</v>
      </c>
      <c r="D35" s="3">
        <v>82</v>
      </c>
      <c r="E35" s="1">
        <f>VLOOKUP(detalhe[[#This Row],[Produto]],precos[],2,FALSE)</f>
        <v>8.7899999999999991</v>
      </c>
      <c r="F35" s="1">
        <f t="shared" ref="F35:F66" si="1">IFERROR(D35*E35,"")</f>
        <v>720.78</v>
      </c>
    </row>
    <row r="36" spans="2:6" x14ac:dyDescent="0.25">
      <c r="B36" s="5">
        <v>42917</v>
      </c>
      <c r="C36" t="s">
        <v>6</v>
      </c>
      <c r="D36" s="3">
        <v>51</v>
      </c>
      <c r="E36" s="1">
        <f>VLOOKUP(detalhe[[#This Row],[Produto]],precos[],2,FALSE)</f>
        <v>15.99</v>
      </c>
      <c r="F36" s="1">
        <f t="shared" si="1"/>
        <v>815.49</v>
      </c>
    </row>
    <row r="37" spans="2:6" x14ac:dyDescent="0.25">
      <c r="B37" s="5">
        <v>42917</v>
      </c>
      <c r="C37" t="s">
        <v>7</v>
      </c>
      <c r="D37" s="3">
        <v>41</v>
      </c>
      <c r="E37" s="1">
        <f>VLOOKUP(detalhe[[#This Row],[Produto]],precos[],2,FALSE)</f>
        <v>19.989999999999998</v>
      </c>
      <c r="F37" s="1">
        <f t="shared" si="1"/>
        <v>819.58999999999992</v>
      </c>
    </row>
    <row r="38" spans="2:6" x14ac:dyDescent="0.25">
      <c r="B38" s="5">
        <v>42948</v>
      </c>
      <c r="C38" t="s">
        <v>3</v>
      </c>
      <c r="D38" s="3">
        <v>70</v>
      </c>
      <c r="E38" s="1">
        <f>VLOOKUP(detalhe[[#This Row],[Produto]],precos[],2,FALSE)</f>
        <v>9.99</v>
      </c>
      <c r="F38" s="1">
        <f t="shared" si="1"/>
        <v>699.30000000000007</v>
      </c>
    </row>
    <row r="39" spans="2:6" x14ac:dyDescent="0.25">
      <c r="B39" s="5">
        <v>42948</v>
      </c>
      <c r="C39" t="s">
        <v>4</v>
      </c>
      <c r="D39" s="3">
        <v>90</v>
      </c>
      <c r="E39" s="1">
        <f>VLOOKUP(detalhe[[#This Row],[Produto]],precos[],2,FALSE)</f>
        <v>10.99</v>
      </c>
      <c r="F39" s="1">
        <f t="shared" si="1"/>
        <v>989.1</v>
      </c>
    </row>
    <row r="40" spans="2:6" x14ac:dyDescent="0.25">
      <c r="B40" s="5">
        <v>42948</v>
      </c>
      <c r="C40" t="s">
        <v>5</v>
      </c>
      <c r="D40" s="3">
        <v>55</v>
      </c>
      <c r="E40" s="1">
        <f>VLOOKUP(detalhe[[#This Row],[Produto]],precos[],2,FALSE)</f>
        <v>8.7899999999999991</v>
      </c>
      <c r="F40" s="1">
        <f t="shared" si="1"/>
        <v>483.44999999999993</v>
      </c>
    </row>
    <row r="41" spans="2:6" x14ac:dyDescent="0.25">
      <c r="B41" s="5">
        <v>42948</v>
      </c>
      <c r="C41" t="s">
        <v>6</v>
      </c>
      <c r="D41" s="3">
        <v>49</v>
      </c>
      <c r="E41" s="1">
        <f>VLOOKUP(detalhe[[#This Row],[Produto]],precos[],2,FALSE)</f>
        <v>15.99</v>
      </c>
      <c r="F41" s="1">
        <f t="shared" si="1"/>
        <v>783.51</v>
      </c>
    </row>
    <row r="42" spans="2:6" x14ac:dyDescent="0.25">
      <c r="B42" s="5">
        <v>42948</v>
      </c>
      <c r="C42" t="s">
        <v>7</v>
      </c>
      <c r="D42" s="3">
        <v>62</v>
      </c>
      <c r="E42" s="1">
        <f>VLOOKUP(detalhe[[#This Row],[Produto]],precos[],2,FALSE)</f>
        <v>19.989999999999998</v>
      </c>
      <c r="F42" s="1">
        <f t="shared" si="1"/>
        <v>1239.3799999999999</v>
      </c>
    </row>
    <row r="43" spans="2:6" x14ac:dyDescent="0.25">
      <c r="B43" s="5">
        <v>42979</v>
      </c>
      <c r="C43" t="s">
        <v>3</v>
      </c>
      <c r="D43" s="3">
        <v>90</v>
      </c>
      <c r="E43" s="1">
        <f>VLOOKUP(detalhe[[#This Row],[Produto]],precos[],2,FALSE)</f>
        <v>9.99</v>
      </c>
      <c r="F43" s="1">
        <f t="shared" si="1"/>
        <v>899.1</v>
      </c>
    </row>
    <row r="44" spans="2:6" x14ac:dyDescent="0.25">
      <c r="B44" s="5">
        <v>42979</v>
      </c>
      <c r="C44" t="s">
        <v>4</v>
      </c>
      <c r="D44" s="3">
        <v>86</v>
      </c>
      <c r="E44" s="1">
        <f>VLOOKUP(detalhe[[#This Row],[Produto]],precos[],2,FALSE)</f>
        <v>10.99</v>
      </c>
      <c r="F44" s="1">
        <f t="shared" si="1"/>
        <v>945.14</v>
      </c>
    </row>
    <row r="45" spans="2:6" x14ac:dyDescent="0.25">
      <c r="B45" s="5">
        <v>42979</v>
      </c>
      <c r="C45" t="s">
        <v>5</v>
      </c>
      <c r="D45" s="3">
        <v>44</v>
      </c>
      <c r="E45" s="1">
        <f>VLOOKUP(detalhe[[#This Row],[Produto]],precos[],2,FALSE)</f>
        <v>8.7899999999999991</v>
      </c>
      <c r="F45" s="1">
        <f t="shared" si="1"/>
        <v>386.76</v>
      </c>
    </row>
    <row r="46" spans="2:6" x14ac:dyDescent="0.25">
      <c r="B46" s="5">
        <v>42979</v>
      </c>
      <c r="C46" t="s">
        <v>6</v>
      </c>
      <c r="D46" s="3">
        <v>55</v>
      </c>
      <c r="E46" s="1">
        <f>VLOOKUP(detalhe[[#This Row],[Produto]],precos[],2,FALSE)</f>
        <v>15.99</v>
      </c>
      <c r="F46" s="1">
        <f t="shared" si="1"/>
        <v>879.45</v>
      </c>
    </row>
    <row r="47" spans="2:6" x14ac:dyDescent="0.25">
      <c r="B47" s="5">
        <v>42979</v>
      </c>
      <c r="C47" t="s">
        <v>7</v>
      </c>
      <c r="D47" s="3">
        <v>30</v>
      </c>
      <c r="E47" s="1">
        <f>VLOOKUP(detalhe[[#This Row],[Produto]],precos[],2,FALSE)</f>
        <v>19.989999999999998</v>
      </c>
      <c r="F47" s="1">
        <f t="shared" si="1"/>
        <v>599.69999999999993</v>
      </c>
    </row>
    <row r="48" spans="2:6" x14ac:dyDescent="0.25">
      <c r="B48" s="5">
        <v>43009</v>
      </c>
      <c r="C48" t="s">
        <v>3</v>
      </c>
      <c r="D48" s="3">
        <v>86</v>
      </c>
      <c r="E48" s="1">
        <f>VLOOKUP(detalhe[[#This Row],[Produto]],precos[],2,FALSE)</f>
        <v>9.99</v>
      </c>
      <c r="F48" s="1">
        <f t="shared" si="1"/>
        <v>859.14</v>
      </c>
    </row>
    <row r="49" spans="2:6" x14ac:dyDescent="0.25">
      <c r="B49" s="5">
        <v>43009</v>
      </c>
      <c r="C49" t="s">
        <v>4</v>
      </c>
      <c r="D49" s="3">
        <v>94</v>
      </c>
      <c r="E49" s="1">
        <f>VLOOKUP(detalhe[[#This Row],[Produto]],precos[],2,FALSE)</f>
        <v>10.99</v>
      </c>
      <c r="F49" s="1">
        <f t="shared" si="1"/>
        <v>1033.06</v>
      </c>
    </row>
    <row r="50" spans="2:6" x14ac:dyDescent="0.25">
      <c r="B50" s="5">
        <v>43009</v>
      </c>
      <c r="C50" t="s">
        <v>5</v>
      </c>
      <c r="D50" s="3">
        <v>42</v>
      </c>
      <c r="E50" s="1">
        <f>VLOOKUP(detalhe[[#This Row],[Produto]],precos[],2,FALSE)</f>
        <v>8.7899999999999991</v>
      </c>
      <c r="F50" s="1">
        <f t="shared" si="1"/>
        <v>369.17999999999995</v>
      </c>
    </row>
    <row r="51" spans="2:6" x14ac:dyDescent="0.25">
      <c r="B51" s="5">
        <v>43009</v>
      </c>
      <c r="C51" t="s">
        <v>6</v>
      </c>
      <c r="D51" s="3">
        <v>65</v>
      </c>
      <c r="E51" s="1">
        <f>VLOOKUP(detalhe[[#This Row],[Produto]],precos[],2,FALSE)</f>
        <v>15.99</v>
      </c>
      <c r="F51" s="1">
        <f t="shared" si="1"/>
        <v>1039.3499999999999</v>
      </c>
    </row>
    <row r="52" spans="2:6" x14ac:dyDescent="0.25">
      <c r="B52" s="5">
        <v>43009</v>
      </c>
      <c r="C52" t="s">
        <v>7</v>
      </c>
      <c r="D52" s="3">
        <v>78</v>
      </c>
      <c r="E52" s="1">
        <f>VLOOKUP(detalhe[[#This Row],[Produto]],precos[],2,FALSE)</f>
        <v>19.989999999999998</v>
      </c>
      <c r="F52" s="1">
        <f t="shared" si="1"/>
        <v>1559.2199999999998</v>
      </c>
    </row>
    <row r="53" spans="2:6" x14ac:dyDescent="0.25">
      <c r="B53" s="5">
        <v>43040</v>
      </c>
      <c r="C53" t="s">
        <v>3</v>
      </c>
      <c r="D53" s="3">
        <v>91</v>
      </c>
      <c r="E53" s="1">
        <f>VLOOKUP(detalhe[[#This Row],[Produto]],precos[],2,FALSE)</f>
        <v>9.99</v>
      </c>
      <c r="F53" s="1">
        <f t="shared" si="1"/>
        <v>909.09</v>
      </c>
    </row>
    <row r="54" spans="2:6" x14ac:dyDescent="0.25">
      <c r="B54" s="5">
        <v>43040</v>
      </c>
      <c r="C54" t="s">
        <v>4</v>
      </c>
      <c r="D54" s="3">
        <v>15</v>
      </c>
      <c r="E54" s="1">
        <f>VLOOKUP(detalhe[[#This Row],[Produto]],precos[],2,FALSE)</f>
        <v>10.99</v>
      </c>
      <c r="F54" s="1">
        <f t="shared" si="1"/>
        <v>164.85</v>
      </c>
    </row>
    <row r="55" spans="2:6" x14ac:dyDescent="0.25">
      <c r="B55" s="5">
        <v>43040</v>
      </c>
      <c r="C55" t="s">
        <v>5</v>
      </c>
      <c r="D55" s="3">
        <v>100</v>
      </c>
      <c r="E55" s="1">
        <f>VLOOKUP(detalhe[[#This Row],[Produto]],precos[],2,FALSE)</f>
        <v>8.7899999999999991</v>
      </c>
      <c r="F55" s="1">
        <f t="shared" si="1"/>
        <v>878.99999999999989</v>
      </c>
    </row>
    <row r="56" spans="2:6" x14ac:dyDescent="0.25">
      <c r="B56" s="5">
        <v>43040</v>
      </c>
      <c r="C56" t="s">
        <v>6</v>
      </c>
      <c r="D56" s="3">
        <v>91</v>
      </c>
      <c r="E56" s="1">
        <f>VLOOKUP(detalhe[[#This Row],[Produto]],precos[],2,FALSE)</f>
        <v>15.99</v>
      </c>
      <c r="F56" s="1">
        <f t="shared" si="1"/>
        <v>1455.09</v>
      </c>
    </row>
    <row r="57" spans="2:6" x14ac:dyDescent="0.25">
      <c r="B57" s="5">
        <v>43040</v>
      </c>
      <c r="C57" t="s">
        <v>7</v>
      </c>
      <c r="D57" s="3">
        <v>59</v>
      </c>
      <c r="E57" s="1">
        <f>VLOOKUP(detalhe[[#This Row],[Produto]],precos[],2,FALSE)</f>
        <v>19.989999999999998</v>
      </c>
      <c r="F57" s="1">
        <f t="shared" si="1"/>
        <v>1179.4099999999999</v>
      </c>
    </row>
    <row r="58" spans="2:6" x14ac:dyDescent="0.25">
      <c r="B58" s="5">
        <v>43070</v>
      </c>
      <c r="C58" t="s">
        <v>3</v>
      </c>
      <c r="D58" s="3">
        <v>12</v>
      </c>
      <c r="E58" s="1">
        <f>VLOOKUP(detalhe[[#This Row],[Produto]],precos[],2,FALSE)</f>
        <v>9.99</v>
      </c>
      <c r="F58" s="1">
        <f t="shared" si="1"/>
        <v>119.88</v>
      </c>
    </row>
    <row r="59" spans="2:6" x14ac:dyDescent="0.25">
      <c r="B59" s="5">
        <v>43070</v>
      </c>
      <c r="C59" t="s">
        <v>4</v>
      </c>
      <c r="D59" s="3">
        <v>46</v>
      </c>
      <c r="E59" s="1">
        <f>VLOOKUP(detalhe[[#This Row],[Produto]],precos[],2,FALSE)</f>
        <v>10.99</v>
      </c>
      <c r="F59" s="1">
        <f t="shared" si="1"/>
        <v>505.54</v>
      </c>
    </row>
    <row r="60" spans="2:6" x14ac:dyDescent="0.25">
      <c r="B60" s="5">
        <v>43070</v>
      </c>
      <c r="C60" t="s">
        <v>5</v>
      </c>
      <c r="D60" s="3">
        <v>46</v>
      </c>
      <c r="E60" s="1">
        <f>VLOOKUP(detalhe[[#This Row],[Produto]],precos[],2,FALSE)</f>
        <v>8.7899999999999991</v>
      </c>
      <c r="F60" s="1">
        <f t="shared" si="1"/>
        <v>404.34</v>
      </c>
    </row>
    <row r="61" spans="2:6" x14ac:dyDescent="0.25">
      <c r="B61" s="5">
        <v>43070</v>
      </c>
      <c r="C61" t="s">
        <v>6</v>
      </c>
      <c r="D61" s="3">
        <v>6</v>
      </c>
      <c r="E61" s="1">
        <f>VLOOKUP(detalhe[[#This Row],[Produto]],precos[],2,FALSE)</f>
        <v>15.99</v>
      </c>
      <c r="F61" s="1">
        <f t="shared" si="1"/>
        <v>95.94</v>
      </c>
    </row>
    <row r="62" spans="2:6" x14ac:dyDescent="0.25">
      <c r="B62" s="5">
        <v>43070</v>
      </c>
      <c r="C62" t="s">
        <v>7</v>
      </c>
      <c r="D62" s="3">
        <v>7</v>
      </c>
      <c r="E62" s="1">
        <f>VLOOKUP(detalhe[[#This Row],[Produto]],precos[],2,FALSE)</f>
        <v>19.989999999999998</v>
      </c>
      <c r="F62" s="1">
        <f t="shared" si="1"/>
        <v>139.92999999999998</v>
      </c>
    </row>
    <row r="63" spans="2:6" x14ac:dyDescent="0.25"/>
  </sheetData>
  <conditionalFormatting sqref="K11:K1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{0E112A80-6D9E-4627-A252-28C27B7E2458}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legacy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12A80-6D9E-4627-A252-28C27B7E2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CAD TDS (CaP1/ETS)</cp:lastModifiedBy>
  <dcterms:created xsi:type="dcterms:W3CDTF">2018-08-17T12:57:42Z</dcterms:created>
  <dcterms:modified xsi:type="dcterms:W3CDTF">2022-03-24T18:28:23Z</dcterms:modified>
</cp:coreProperties>
</file>