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Vinicius\Desktop\Matemática Financeira Rodnei\"/>
    </mc:Choice>
  </mc:AlternateContent>
  <xr:revisionPtr revIDLastSave="0" documentId="13_ncr:1_{E5AE41A9-F998-49FC-BF30-2B5AABC264A9}" xr6:coauthVersionLast="47" xr6:coauthVersionMax="47" xr10:uidLastSave="{00000000-0000-0000-0000-000000000000}"/>
  <bookViews>
    <workbookView xWindow="-120" yWindow="-120" windowWidth="20730" windowHeight="11160" xr2:uid="{FEF54F0F-C308-4D5D-B9FE-D240262A721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K35" i="1"/>
  <c r="I36" i="1"/>
  <c r="I37" i="1"/>
  <c r="I38" i="1"/>
  <c r="I39" i="1"/>
  <c r="I40" i="1"/>
  <c r="I41" i="1"/>
  <c r="I42" i="1"/>
  <c r="I35" i="1"/>
  <c r="J43" i="1"/>
  <c r="K36" i="1"/>
  <c r="H35" i="1"/>
  <c r="C35" i="1"/>
  <c r="J30" i="1"/>
  <c r="I18" i="1"/>
  <c r="H18" i="1" s="1"/>
  <c r="K18" i="1"/>
  <c r="I19" i="1" s="1"/>
  <c r="C18" i="1"/>
  <c r="B18" i="1"/>
  <c r="E18" i="1"/>
  <c r="C19" i="1" s="1"/>
  <c r="B19" i="1" s="1"/>
  <c r="D30" i="1"/>
  <c r="C3" i="1"/>
  <c r="B3" i="1" s="1"/>
  <c r="E4" i="1"/>
  <c r="E5" i="1" s="1"/>
  <c r="E3" i="1"/>
  <c r="C4" i="1" s="1"/>
  <c r="B4" i="1" s="1"/>
  <c r="H36" i="1" l="1"/>
  <c r="K37" i="1"/>
  <c r="H37" i="1"/>
  <c r="E6" i="1"/>
  <c r="C6" i="1"/>
  <c r="B6" i="1" s="1"/>
  <c r="C5" i="1"/>
  <c r="B5" i="1" s="1"/>
  <c r="E19" i="1"/>
  <c r="K19" i="1"/>
  <c r="B35" i="1"/>
  <c r="H19" i="1"/>
  <c r="H38" i="1" l="1"/>
  <c r="K38" i="1"/>
  <c r="E36" i="1"/>
  <c r="C36" i="1"/>
  <c r="K20" i="1"/>
  <c r="I20" i="1"/>
  <c r="H20" i="1" s="1"/>
  <c r="E20" i="1"/>
  <c r="C20" i="1"/>
  <c r="E7" i="1"/>
  <c r="C7" i="1"/>
  <c r="B7" i="1" s="1"/>
  <c r="K39" i="1" l="1"/>
  <c r="H39" i="1"/>
  <c r="B36" i="1"/>
  <c r="E37" i="1"/>
  <c r="C37" i="1"/>
  <c r="E8" i="1"/>
  <c r="C8" i="1"/>
  <c r="B8" i="1" s="1"/>
  <c r="K21" i="1"/>
  <c r="I21" i="1"/>
  <c r="H21" i="1" s="1"/>
  <c r="B20" i="1"/>
  <c r="E21" i="1"/>
  <c r="C21" i="1"/>
  <c r="B21" i="1" s="1"/>
  <c r="K40" i="1" l="1"/>
  <c r="H40" i="1"/>
  <c r="B37" i="1"/>
  <c r="C38" i="1"/>
  <c r="K22" i="1"/>
  <c r="I22" i="1"/>
  <c r="H22" i="1" s="1"/>
  <c r="E9" i="1"/>
  <c r="C9" i="1"/>
  <c r="E22" i="1"/>
  <c r="C22" i="1"/>
  <c r="K41" i="1" l="1"/>
  <c r="H41" i="1"/>
  <c r="B38" i="1"/>
  <c r="E38" i="1"/>
  <c r="C39" i="1" s="1"/>
  <c r="E10" i="1"/>
  <c r="C10" i="1"/>
  <c r="B10" i="1" s="1"/>
  <c r="B22" i="1"/>
  <c r="E23" i="1"/>
  <c r="C23" i="1"/>
  <c r="B23" i="1" s="1"/>
  <c r="B9" i="1"/>
  <c r="K23" i="1"/>
  <c r="I23" i="1"/>
  <c r="H23" i="1" s="1"/>
  <c r="K42" i="1" l="1"/>
  <c r="H42" i="1"/>
  <c r="E39" i="1"/>
  <c r="B39" i="1"/>
  <c r="K24" i="1"/>
  <c r="I24" i="1"/>
  <c r="H24" i="1" s="1"/>
  <c r="E24" i="1"/>
  <c r="C24" i="1"/>
  <c r="E11" i="1"/>
  <c r="C11" i="1"/>
  <c r="C40" i="1" l="1"/>
  <c r="B40" i="1" s="1"/>
  <c r="E40" i="1"/>
  <c r="E25" i="1"/>
  <c r="C25" i="1"/>
  <c r="B25" i="1" s="1"/>
  <c r="B11" i="1"/>
  <c r="E12" i="1"/>
  <c r="C12" i="1"/>
  <c r="B12" i="1" s="1"/>
  <c r="K25" i="1"/>
  <c r="I25" i="1"/>
  <c r="B24" i="1"/>
  <c r="C13" i="1" l="1"/>
  <c r="E41" i="1"/>
  <c r="C42" i="1" s="1"/>
  <c r="C41" i="1"/>
  <c r="B41" i="1" s="1"/>
  <c r="H25" i="1"/>
  <c r="B13" i="1"/>
  <c r="K26" i="1"/>
  <c r="I26" i="1"/>
  <c r="H26" i="1" s="1"/>
  <c r="E26" i="1"/>
  <c r="C26" i="1"/>
  <c r="H43" i="1" l="1"/>
  <c r="I43" i="1"/>
  <c r="E42" i="1"/>
  <c r="C43" i="1" s="1"/>
  <c r="B42" i="1"/>
  <c r="K27" i="1"/>
  <c r="I27" i="1"/>
  <c r="H27" i="1" s="1"/>
  <c r="B26" i="1"/>
  <c r="E27" i="1"/>
  <c r="C27" i="1"/>
  <c r="B27" i="1" s="1"/>
  <c r="E43" i="1" l="1"/>
  <c r="C44" i="1" s="1"/>
  <c r="B43" i="1"/>
  <c r="E28" i="1"/>
  <c r="C28" i="1"/>
  <c r="B28" i="1" s="1"/>
  <c r="K28" i="1"/>
  <c r="I28" i="1"/>
  <c r="D45" i="1" l="1"/>
  <c r="B44" i="1"/>
  <c r="B45" i="1" s="1"/>
  <c r="E44" i="1"/>
  <c r="C45" i="1"/>
  <c r="H28" i="1"/>
  <c r="K29" i="1"/>
  <c r="I29" i="1"/>
  <c r="H29" i="1" s="1"/>
  <c r="H30" i="1" s="1"/>
  <c r="E29" i="1"/>
  <c r="C29" i="1"/>
  <c r="I30" i="1" l="1"/>
  <c r="B29" i="1"/>
  <c r="B30" i="1" s="1"/>
  <c r="C30" i="1"/>
</calcChain>
</file>

<file path=xl/sharedStrings.xml><?xml version="1.0" encoding="utf-8"?>
<sst xmlns="http://schemas.openxmlformats.org/spreadsheetml/2006/main" count="30" uniqueCount="6">
  <si>
    <t>Prazo</t>
  </si>
  <si>
    <t>Prestação</t>
  </si>
  <si>
    <t>Juros</t>
  </si>
  <si>
    <t>Amortização</t>
  </si>
  <si>
    <t>Saldo Devedor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</si>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</sst>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AF0F9-1835-4B09-A539-3C21E0669DFB}">
  <dimension ref="A1:K45"/>
  <sheetViews>
    <sheetView tabSelected="1" topLeftCell="A31" workbookViewId="0">
      <selection activeCell="D35" sqref="D35"/>
    </sheetView>
  </sheetViews>
  <sheetFormatPr defaultRowHeight="15" x14ac:dyDescent="0.25"/>
  <cols>
    <col min="2" max="3" width="15" customWidth="1"/>
    <col min="4" max="4" width="16.28515625" customWidth="1"/>
    <col min="5" max="5" width="17.140625" customWidth="1"/>
    <col min="8" max="8" width="17.140625" customWidth="1"/>
    <col min="9" max="9" width="18.85546875" customWidth="1"/>
    <col min="10" max="10" width="17.85546875" customWidth="1"/>
    <col min="11" max="11" width="23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>
        <v>0</v>
      </c>
      <c r="B2" s="2"/>
      <c r="C2" s="2"/>
      <c r="D2" s="2"/>
      <c r="E2" s="2">
        <v>300000</v>
      </c>
    </row>
    <row r="3" spans="1:11" x14ac:dyDescent="0.25">
      <c r="A3">
        <v>1</v>
      </c>
      <c r="B3" s="2">
        <f>C3+D3</f>
        <v>66000</v>
      </c>
      <c r="C3" s="3">
        <f>E2*0.12</f>
        <v>36000</v>
      </c>
      <c r="D3" s="2">
        <v>30000</v>
      </c>
      <c r="E3" s="2">
        <f>E2-D3</f>
        <v>270000</v>
      </c>
    </row>
    <row r="4" spans="1:11" x14ac:dyDescent="0.25">
      <c r="A4">
        <v>2</v>
      </c>
      <c r="B4" s="2">
        <f t="shared" ref="B4:B12" si="0">C4+D4</f>
        <v>62400</v>
      </c>
      <c r="C4" s="2">
        <f t="shared" ref="C4:C12" si="1">E3*0.12</f>
        <v>32400</v>
      </c>
      <c r="D4" s="2">
        <v>30000</v>
      </c>
      <c r="E4" s="2">
        <f t="shared" ref="E4:E12" si="2">E3-D4</f>
        <v>240000</v>
      </c>
    </row>
    <row r="5" spans="1:11" x14ac:dyDescent="0.25">
      <c r="A5">
        <v>3</v>
      </c>
      <c r="B5" s="2">
        <f t="shared" si="0"/>
        <v>58800</v>
      </c>
      <c r="C5" s="2">
        <f t="shared" si="1"/>
        <v>28800</v>
      </c>
      <c r="D5" s="2">
        <v>30000</v>
      </c>
      <c r="E5" s="2">
        <f t="shared" si="2"/>
        <v>210000</v>
      </c>
    </row>
    <row r="6" spans="1:11" x14ac:dyDescent="0.25">
      <c r="A6">
        <v>4</v>
      </c>
      <c r="B6" s="2">
        <f t="shared" si="0"/>
        <v>55200</v>
      </c>
      <c r="C6" s="2">
        <f t="shared" si="1"/>
        <v>25200</v>
      </c>
      <c r="D6" s="2">
        <v>30000</v>
      </c>
      <c r="E6" s="2">
        <f t="shared" si="2"/>
        <v>180000</v>
      </c>
    </row>
    <row r="7" spans="1:11" x14ac:dyDescent="0.25">
      <c r="A7">
        <v>5</v>
      </c>
      <c r="B7" s="2">
        <f t="shared" si="0"/>
        <v>51600</v>
      </c>
      <c r="C7" s="2">
        <f t="shared" si="1"/>
        <v>21600</v>
      </c>
      <c r="D7" s="2">
        <v>30000</v>
      </c>
      <c r="E7" s="2">
        <f t="shared" si="2"/>
        <v>150000</v>
      </c>
    </row>
    <row r="8" spans="1:11" x14ac:dyDescent="0.25">
      <c r="A8">
        <v>6</v>
      </c>
      <c r="B8" s="2">
        <f t="shared" si="0"/>
        <v>48000</v>
      </c>
      <c r="C8" s="2">
        <f t="shared" si="1"/>
        <v>18000</v>
      </c>
      <c r="D8" s="2">
        <v>30000</v>
      </c>
      <c r="E8" s="2">
        <f t="shared" si="2"/>
        <v>120000</v>
      </c>
    </row>
    <row r="9" spans="1:11" x14ac:dyDescent="0.25">
      <c r="A9">
        <v>7</v>
      </c>
      <c r="B9" s="2">
        <f t="shared" si="0"/>
        <v>44400</v>
      </c>
      <c r="C9" s="2">
        <f t="shared" si="1"/>
        <v>14400</v>
      </c>
      <c r="D9" s="2">
        <v>30000</v>
      </c>
      <c r="E9" s="2">
        <f t="shared" si="2"/>
        <v>90000</v>
      </c>
    </row>
    <row r="10" spans="1:11" x14ac:dyDescent="0.25">
      <c r="A10">
        <v>8</v>
      </c>
      <c r="B10" s="2">
        <f t="shared" si="0"/>
        <v>40800</v>
      </c>
      <c r="C10" s="2">
        <f t="shared" si="1"/>
        <v>10800</v>
      </c>
      <c r="D10" s="2">
        <v>30000</v>
      </c>
      <c r="E10" s="2">
        <f t="shared" si="2"/>
        <v>60000</v>
      </c>
    </row>
    <row r="11" spans="1:11" x14ac:dyDescent="0.25">
      <c r="A11">
        <v>9</v>
      </c>
      <c r="B11" s="2">
        <f t="shared" si="0"/>
        <v>37200</v>
      </c>
      <c r="C11" s="2">
        <f t="shared" si="1"/>
        <v>7200</v>
      </c>
      <c r="D11" s="2">
        <v>30000</v>
      </c>
      <c r="E11" s="2">
        <f t="shared" si="2"/>
        <v>30000</v>
      </c>
    </row>
    <row r="12" spans="1:11" x14ac:dyDescent="0.25">
      <c r="A12">
        <v>10</v>
      </c>
      <c r="B12" s="2">
        <f t="shared" si="0"/>
        <v>33600</v>
      </c>
      <c r="C12" s="2">
        <f t="shared" si="1"/>
        <v>3600</v>
      </c>
      <c r="D12" s="2">
        <v>30000</v>
      </c>
      <c r="E12" s="2">
        <f t="shared" si="2"/>
        <v>0</v>
      </c>
    </row>
    <row r="13" spans="1:11" x14ac:dyDescent="0.25">
      <c r="A13" t="s">
        <v>5</v>
      </c>
      <c r="B13" s="2">
        <f>SUM(B3:B12)</f>
        <v>498000</v>
      </c>
      <c r="C13" s="2">
        <f>SUM(C3:C12)</f>
        <v>198000</v>
      </c>
      <c r="D13" s="2">
        <v>300000</v>
      </c>
      <c r="E13" s="2"/>
    </row>
    <row r="16" spans="1:11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G16" t="s">
        <v>0</v>
      </c>
      <c r="H16" t="s">
        <v>1</v>
      </c>
      <c r="I16" t="s">
        <v>2</v>
      </c>
      <c r="J16" t="s">
        <v>3</v>
      </c>
      <c r="K16" t="s">
        <v>4</v>
      </c>
    </row>
    <row r="17" spans="1:11" x14ac:dyDescent="0.25">
      <c r="A17">
        <v>0</v>
      </c>
      <c r="B17" s="2"/>
      <c r="C17" s="2"/>
      <c r="D17" s="2"/>
      <c r="E17" s="2">
        <v>375000</v>
      </c>
      <c r="G17">
        <v>0</v>
      </c>
      <c r="H17" s="2"/>
      <c r="I17" s="2"/>
      <c r="J17" s="2"/>
      <c r="K17" s="2">
        <v>160350</v>
      </c>
    </row>
    <row r="18" spans="1:11" x14ac:dyDescent="0.25">
      <c r="A18">
        <v>1</v>
      </c>
      <c r="B18" s="2">
        <f>C18+D18</f>
        <v>61250</v>
      </c>
      <c r="C18" s="2">
        <f>E17*0.08</f>
        <v>30000</v>
      </c>
      <c r="D18" s="2">
        <v>31250</v>
      </c>
      <c r="E18" s="2">
        <f>E17-D18</f>
        <v>343750</v>
      </c>
      <c r="G18">
        <v>1</v>
      </c>
      <c r="H18" s="2">
        <f>I18+J18</f>
        <v>18974.75</v>
      </c>
      <c r="I18" s="2">
        <f>K17*0.035</f>
        <v>5612.2500000000009</v>
      </c>
      <c r="J18" s="2">
        <v>13362.5</v>
      </c>
      <c r="K18" s="2">
        <f>K17-J18</f>
        <v>146987.5</v>
      </c>
    </row>
    <row r="19" spans="1:11" x14ac:dyDescent="0.25">
      <c r="A19">
        <v>2</v>
      </c>
      <c r="B19" s="2">
        <f t="shared" ref="B19:B29" si="3">C19+D19</f>
        <v>58750</v>
      </c>
      <c r="C19" s="2">
        <f t="shared" ref="C19:C29" si="4">E18*0.08</f>
        <v>27500</v>
      </c>
      <c r="D19" s="2">
        <v>31250</v>
      </c>
      <c r="E19" s="2">
        <f t="shared" ref="E19:E29" si="5">E18-D19</f>
        <v>312500</v>
      </c>
      <c r="G19">
        <v>2</v>
      </c>
      <c r="H19" s="2">
        <f t="shared" ref="H19:H29" si="6">I19+J19</f>
        <v>18507.0625</v>
      </c>
      <c r="I19" s="2">
        <f t="shared" ref="I19:I29" si="7">K18*0.035</f>
        <v>5144.5625000000009</v>
      </c>
      <c r="J19" s="2">
        <v>13362.5</v>
      </c>
      <c r="K19" s="2">
        <f t="shared" ref="K19:K29" si="8">K18-J19</f>
        <v>133625</v>
      </c>
    </row>
    <row r="20" spans="1:11" x14ac:dyDescent="0.25">
      <c r="A20">
        <v>3</v>
      </c>
      <c r="B20" s="2">
        <f t="shared" si="3"/>
        <v>56250</v>
      </c>
      <c r="C20" s="2">
        <f t="shared" si="4"/>
        <v>25000</v>
      </c>
      <c r="D20" s="2">
        <v>31250</v>
      </c>
      <c r="E20" s="2">
        <f t="shared" si="5"/>
        <v>281250</v>
      </c>
      <c r="G20">
        <v>3</v>
      </c>
      <c r="H20" s="2">
        <f t="shared" si="6"/>
        <v>18039.375</v>
      </c>
      <c r="I20" s="2">
        <f t="shared" si="7"/>
        <v>4676.875</v>
      </c>
      <c r="J20" s="2">
        <v>13362.5</v>
      </c>
      <c r="K20" s="2">
        <f t="shared" si="8"/>
        <v>120262.5</v>
      </c>
    </row>
    <row r="21" spans="1:11" x14ac:dyDescent="0.25">
      <c r="A21">
        <v>4</v>
      </c>
      <c r="B21" s="2">
        <f t="shared" si="3"/>
        <v>53750</v>
      </c>
      <c r="C21" s="2">
        <f t="shared" si="4"/>
        <v>22500</v>
      </c>
      <c r="D21" s="2">
        <v>31250</v>
      </c>
      <c r="E21" s="2">
        <f t="shared" si="5"/>
        <v>250000</v>
      </c>
      <c r="G21">
        <v>4</v>
      </c>
      <c r="H21" s="2">
        <f t="shared" si="6"/>
        <v>17571.6875</v>
      </c>
      <c r="I21" s="2">
        <f t="shared" si="7"/>
        <v>4209.1875</v>
      </c>
      <c r="J21" s="2">
        <v>13362.5</v>
      </c>
      <c r="K21" s="2">
        <f t="shared" si="8"/>
        <v>106900</v>
      </c>
    </row>
    <row r="22" spans="1:11" x14ac:dyDescent="0.25">
      <c r="A22">
        <v>5</v>
      </c>
      <c r="B22" s="2">
        <f t="shared" si="3"/>
        <v>51250</v>
      </c>
      <c r="C22" s="2">
        <f t="shared" si="4"/>
        <v>20000</v>
      </c>
      <c r="D22" s="2">
        <v>31250</v>
      </c>
      <c r="E22" s="2">
        <f t="shared" si="5"/>
        <v>218750</v>
      </c>
      <c r="G22">
        <v>5</v>
      </c>
      <c r="H22" s="2">
        <f t="shared" si="6"/>
        <v>17104</v>
      </c>
      <c r="I22" s="2">
        <f t="shared" si="7"/>
        <v>3741.5000000000005</v>
      </c>
      <c r="J22" s="2">
        <v>13362.5</v>
      </c>
      <c r="K22" s="2">
        <f t="shared" si="8"/>
        <v>93537.5</v>
      </c>
    </row>
    <row r="23" spans="1:11" x14ac:dyDescent="0.25">
      <c r="A23">
        <v>6</v>
      </c>
      <c r="B23" s="2">
        <f t="shared" si="3"/>
        <v>48750</v>
      </c>
      <c r="C23" s="2">
        <f t="shared" si="4"/>
        <v>17500</v>
      </c>
      <c r="D23" s="2">
        <v>31250</v>
      </c>
      <c r="E23" s="2">
        <f t="shared" si="5"/>
        <v>187500</v>
      </c>
      <c r="G23">
        <v>6</v>
      </c>
      <c r="H23" s="2">
        <f t="shared" si="6"/>
        <v>16636.3125</v>
      </c>
      <c r="I23" s="2">
        <f t="shared" si="7"/>
        <v>3273.8125000000005</v>
      </c>
      <c r="J23" s="2">
        <v>13362.5</v>
      </c>
      <c r="K23" s="2">
        <f t="shared" si="8"/>
        <v>80175</v>
      </c>
    </row>
    <row r="24" spans="1:11" x14ac:dyDescent="0.25">
      <c r="A24">
        <v>7</v>
      </c>
      <c r="B24" s="2">
        <f t="shared" si="3"/>
        <v>46250</v>
      </c>
      <c r="C24" s="2">
        <f t="shared" si="4"/>
        <v>15000</v>
      </c>
      <c r="D24" s="2">
        <v>31250</v>
      </c>
      <c r="E24" s="2">
        <f t="shared" si="5"/>
        <v>156250</v>
      </c>
      <c r="G24">
        <v>7</v>
      </c>
      <c r="H24" s="2">
        <f t="shared" si="6"/>
        <v>16168.625</v>
      </c>
      <c r="I24" s="2">
        <f t="shared" si="7"/>
        <v>2806.1250000000005</v>
      </c>
      <c r="J24" s="2">
        <v>13362.5</v>
      </c>
      <c r="K24" s="2">
        <f t="shared" si="8"/>
        <v>66812.5</v>
      </c>
    </row>
    <row r="25" spans="1:11" x14ac:dyDescent="0.25">
      <c r="A25">
        <v>8</v>
      </c>
      <c r="B25" s="2">
        <f t="shared" si="3"/>
        <v>43750</v>
      </c>
      <c r="C25" s="2">
        <f t="shared" si="4"/>
        <v>12500</v>
      </c>
      <c r="D25" s="2">
        <v>31250</v>
      </c>
      <c r="E25" s="2">
        <f t="shared" si="5"/>
        <v>125000</v>
      </c>
      <c r="G25">
        <v>8</v>
      </c>
      <c r="H25" s="2">
        <f t="shared" si="6"/>
        <v>15700.9375</v>
      </c>
      <c r="I25" s="2">
        <f t="shared" si="7"/>
        <v>2338.4375</v>
      </c>
      <c r="J25" s="2">
        <v>13362.5</v>
      </c>
      <c r="K25" s="2">
        <f t="shared" si="8"/>
        <v>53450</v>
      </c>
    </row>
    <row r="26" spans="1:11" x14ac:dyDescent="0.25">
      <c r="A26">
        <v>9</v>
      </c>
      <c r="B26" s="2">
        <f t="shared" si="3"/>
        <v>41250</v>
      </c>
      <c r="C26" s="2">
        <f t="shared" si="4"/>
        <v>10000</v>
      </c>
      <c r="D26" s="2">
        <v>31250</v>
      </c>
      <c r="E26" s="2">
        <f t="shared" si="5"/>
        <v>93750</v>
      </c>
      <c r="G26">
        <v>9</v>
      </c>
      <c r="H26" s="2">
        <f t="shared" si="6"/>
        <v>15233.25</v>
      </c>
      <c r="I26" s="2">
        <f t="shared" si="7"/>
        <v>1870.7500000000002</v>
      </c>
      <c r="J26" s="2">
        <v>13362.5</v>
      </c>
      <c r="K26" s="2">
        <f t="shared" si="8"/>
        <v>40087.5</v>
      </c>
    </row>
    <row r="27" spans="1:11" x14ac:dyDescent="0.25">
      <c r="A27">
        <v>10</v>
      </c>
      <c r="B27" s="2">
        <f t="shared" si="3"/>
        <v>38750</v>
      </c>
      <c r="C27" s="2">
        <f t="shared" si="4"/>
        <v>7500</v>
      </c>
      <c r="D27" s="2">
        <v>31250</v>
      </c>
      <c r="E27" s="2">
        <f t="shared" si="5"/>
        <v>62500</v>
      </c>
      <c r="G27">
        <v>10</v>
      </c>
      <c r="H27" s="2">
        <f t="shared" si="6"/>
        <v>14765.5625</v>
      </c>
      <c r="I27" s="2">
        <f t="shared" si="7"/>
        <v>1403.0625000000002</v>
      </c>
      <c r="J27" s="2">
        <v>13362.5</v>
      </c>
      <c r="K27" s="2">
        <f t="shared" si="8"/>
        <v>26725</v>
      </c>
    </row>
    <row r="28" spans="1:11" x14ac:dyDescent="0.25">
      <c r="A28">
        <v>11</v>
      </c>
      <c r="B28" s="2">
        <f t="shared" si="3"/>
        <v>36250</v>
      </c>
      <c r="C28" s="2">
        <f t="shared" si="4"/>
        <v>5000</v>
      </c>
      <c r="D28" s="2">
        <v>31250</v>
      </c>
      <c r="E28" s="2">
        <f t="shared" si="5"/>
        <v>31250</v>
      </c>
      <c r="G28">
        <v>11</v>
      </c>
      <c r="H28" s="2">
        <f t="shared" si="6"/>
        <v>14297.875</v>
      </c>
      <c r="I28" s="2">
        <f t="shared" si="7"/>
        <v>935.37500000000011</v>
      </c>
      <c r="J28" s="2">
        <v>13362.5</v>
      </c>
      <c r="K28" s="2">
        <f t="shared" si="8"/>
        <v>13362.5</v>
      </c>
    </row>
    <row r="29" spans="1:11" x14ac:dyDescent="0.25">
      <c r="A29">
        <v>12</v>
      </c>
      <c r="B29" s="2">
        <f t="shared" si="3"/>
        <v>33750</v>
      </c>
      <c r="C29" s="2">
        <f t="shared" si="4"/>
        <v>2500</v>
      </c>
      <c r="D29" s="2">
        <v>31250</v>
      </c>
      <c r="E29" s="2">
        <f t="shared" si="5"/>
        <v>0</v>
      </c>
      <c r="G29">
        <v>12</v>
      </c>
      <c r="H29" s="2">
        <f t="shared" si="6"/>
        <v>13830.1875</v>
      </c>
      <c r="I29" s="2">
        <f t="shared" si="7"/>
        <v>467.68750000000006</v>
      </c>
      <c r="J29" s="2">
        <v>13362.5</v>
      </c>
      <c r="K29" s="2">
        <f t="shared" si="8"/>
        <v>0</v>
      </c>
    </row>
    <row r="30" spans="1:11" x14ac:dyDescent="0.25">
      <c r="A30" t="s">
        <v>5</v>
      </c>
      <c r="B30" s="2">
        <f>SUM(B18:B29)</f>
        <v>570000</v>
      </c>
      <c r="C30" s="2">
        <f>SUM(C18:C29)</f>
        <v>195000</v>
      </c>
      <c r="D30" s="2">
        <f>SUM(D18:D29)</f>
        <v>375000</v>
      </c>
      <c r="G30" t="s">
        <v>5</v>
      </c>
      <c r="H30" s="2">
        <f>SUM(H18:H29)</f>
        <v>196829.625</v>
      </c>
      <c r="I30" s="2">
        <f>SUM(I18:I29)</f>
        <v>36479.625</v>
      </c>
      <c r="J30" s="2">
        <f>SUM(J18:J29)</f>
        <v>160350</v>
      </c>
    </row>
    <row r="31" spans="1:11" x14ac:dyDescent="0.25">
      <c r="E31" s="1"/>
    </row>
    <row r="33" spans="1:11" x14ac:dyDescent="0.25">
      <c r="A33" t="s">
        <v>0</v>
      </c>
      <c r="B33" t="s">
        <v>1</v>
      </c>
      <c r="C33" t="s">
        <v>2</v>
      </c>
      <c r="D33" t="s">
        <v>3</v>
      </c>
      <c r="E33" t="s">
        <v>4</v>
      </c>
      <c r="G33" t="s">
        <v>0</v>
      </c>
      <c r="H33" t="s">
        <v>1</v>
      </c>
      <c r="I33" t="s">
        <v>2</v>
      </c>
      <c r="J33" t="s">
        <v>3</v>
      </c>
      <c r="K33" t="s">
        <v>4</v>
      </c>
    </row>
    <row r="34" spans="1:11" x14ac:dyDescent="0.25">
      <c r="A34">
        <v>0</v>
      </c>
      <c r="B34" s="2"/>
      <c r="C34" s="2"/>
      <c r="D34" s="2"/>
      <c r="E34" s="2">
        <v>125500</v>
      </c>
      <c r="G34">
        <v>0</v>
      </c>
      <c r="H34" s="2"/>
      <c r="I34" s="2"/>
      <c r="J34" s="2"/>
      <c r="K34" s="2">
        <v>37500</v>
      </c>
    </row>
    <row r="35" spans="1:11" x14ac:dyDescent="0.25">
      <c r="A35">
        <v>1</v>
      </c>
      <c r="B35" s="2">
        <f>C35+D35</f>
        <v>30747.5</v>
      </c>
      <c r="C35" s="2">
        <f>E34*0.145</f>
        <v>18197.5</v>
      </c>
      <c r="D35" s="3">
        <v>12550</v>
      </c>
      <c r="E35" s="2">
        <f>E34-D35</f>
        <v>112950</v>
      </c>
      <c r="G35">
        <v>1</v>
      </c>
      <c r="H35" s="2">
        <f>I35+J35</f>
        <v>5437.5</v>
      </c>
      <c r="I35" s="2">
        <f>K34*0.02</f>
        <v>750</v>
      </c>
      <c r="J35" s="2">
        <v>4687.5</v>
      </c>
      <c r="K35" s="2">
        <f>K34-J35</f>
        <v>32812.5</v>
      </c>
    </row>
    <row r="36" spans="1:11" x14ac:dyDescent="0.25">
      <c r="A36">
        <v>2</v>
      </c>
      <c r="B36" s="2">
        <f t="shared" ref="B36:B44" si="9">C36+D36</f>
        <v>28927.75</v>
      </c>
      <c r="C36" s="2">
        <f t="shared" ref="C36:C44" si="10">E35*0.145</f>
        <v>16377.749999999998</v>
      </c>
      <c r="D36" s="2">
        <v>12550</v>
      </c>
      <c r="E36" s="2">
        <f t="shared" ref="E36:E44" si="11">E35-D36</f>
        <v>100400</v>
      </c>
      <c r="G36">
        <v>2</v>
      </c>
      <c r="H36" s="2">
        <f t="shared" ref="H36:H42" si="12">I36+J36</f>
        <v>5343.75</v>
      </c>
      <c r="I36" s="2">
        <f t="shared" ref="I36:I42" si="13">K35*0.02</f>
        <v>656.25</v>
      </c>
      <c r="J36" s="2">
        <v>4687.5</v>
      </c>
      <c r="K36" s="2">
        <f t="shared" ref="K36:K42" si="14">K35-J36</f>
        <v>28125</v>
      </c>
    </row>
    <row r="37" spans="1:11" x14ac:dyDescent="0.25">
      <c r="A37">
        <v>3</v>
      </c>
      <c r="B37" s="2">
        <f t="shared" si="9"/>
        <v>27108</v>
      </c>
      <c r="C37" s="2">
        <f t="shared" si="10"/>
        <v>14557.999999999998</v>
      </c>
      <c r="D37" s="2">
        <v>12550</v>
      </c>
      <c r="E37" s="2">
        <f t="shared" si="11"/>
        <v>87850</v>
      </c>
      <c r="G37">
        <v>3</v>
      </c>
      <c r="H37" s="2">
        <f t="shared" si="12"/>
        <v>5250</v>
      </c>
      <c r="I37" s="2">
        <f t="shared" si="13"/>
        <v>562.5</v>
      </c>
      <c r="J37" s="2">
        <v>4687.5</v>
      </c>
      <c r="K37" s="2">
        <f t="shared" si="14"/>
        <v>23437.5</v>
      </c>
    </row>
    <row r="38" spans="1:11" x14ac:dyDescent="0.25">
      <c r="A38">
        <v>4</v>
      </c>
      <c r="B38" s="2">
        <f t="shared" si="9"/>
        <v>25288.25</v>
      </c>
      <c r="C38" s="2">
        <f t="shared" si="10"/>
        <v>12738.25</v>
      </c>
      <c r="D38" s="2">
        <v>12550</v>
      </c>
      <c r="E38" s="2">
        <f t="shared" si="11"/>
        <v>75300</v>
      </c>
      <c r="G38">
        <v>4</v>
      </c>
      <c r="H38" s="2">
        <f t="shared" si="12"/>
        <v>5156.25</v>
      </c>
      <c r="I38" s="2">
        <f t="shared" si="13"/>
        <v>468.75</v>
      </c>
      <c r="J38" s="2">
        <v>4687.5</v>
      </c>
      <c r="K38" s="2">
        <f t="shared" si="14"/>
        <v>18750</v>
      </c>
    </row>
    <row r="39" spans="1:11" x14ac:dyDescent="0.25">
      <c r="A39">
        <v>5</v>
      </c>
      <c r="B39" s="2">
        <f t="shared" si="9"/>
        <v>23468.5</v>
      </c>
      <c r="C39" s="2">
        <f t="shared" si="10"/>
        <v>10918.5</v>
      </c>
      <c r="D39" s="2">
        <v>12550</v>
      </c>
      <c r="E39" s="2">
        <f t="shared" si="11"/>
        <v>62750</v>
      </c>
      <c r="G39">
        <v>5</v>
      </c>
      <c r="H39" s="2">
        <f t="shared" si="12"/>
        <v>5062.5</v>
      </c>
      <c r="I39" s="2">
        <f t="shared" si="13"/>
        <v>375</v>
      </c>
      <c r="J39" s="2">
        <v>4687.5</v>
      </c>
      <c r="K39" s="2">
        <f t="shared" si="14"/>
        <v>14062.5</v>
      </c>
    </row>
    <row r="40" spans="1:11" x14ac:dyDescent="0.25">
      <c r="A40">
        <v>6</v>
      </c>
      <c r="B40" s="2">
        <f t="shared" si="9"/>
        <v>21648.75</v>
      </c>
      <c r="C40" s="2">
        <f t="shared" si="10"/>
        <v>9098.75</v>
      </c>
      <c r="D40" s="2">
        <v>12550</v>
      </c>
      <c r="E40" s="2">
        <f t="shared" si="11"/>
        <v>50200</v>
      </c>
      <c r="G40">
        <v>6</v>
      </c>
      <c r="H40" s="2">
        <f t="shared" si="12"/>
        <v>4968.75</v>
      </c>
      <c r="I40" s="2">
        <f t="shared" si="13"/>
        <v>281.25</v>
      </c>
      <c r="J40" s="2">
        <v>4687.5</v>
      </c>
      <c r="K40" s="2">
        <f t="shared" si="14"/>
        <v>9375</v>
      </c>
    </row>
    <row r="41" spans="1:11" x14ac:dyDescent="0.25">
      <c r="A41">
        <v>7</v>
      </c>
      <c r="B41" s="2">
        <f t="shared" si="9"/>
        <v>19829</v>
      </c>
      <c r="C41" s="2">
        <f t="shared" si="10"/>
        <v>7278.9999999999991</v>
      </c>
      <c r="D41" s="2">
        <v>12550</v>
      </c>
      <c r="E41" s="2">
        <f t="shared" si="11"/>
        <v>37650</v>
      </c>
      <c r="G41">
        <v>7</v>
      </c>
      <c r="H41" s="2">
        <f t="shared" si="12"/>
        <v>4875</v>
      </c>
      <c r="I41" s="2">
        <f t="shared" si="13"/>
        <v>187.5</v>
      </c>
      <c r="J41" s="2">
        <v>4687.5</v>
      </c>
      <c r="K41" s="2">
        <f t="shared" si="14"/>
        <v>4687.5</v>
      </c>
    </row>
    <row r="42" spans="1:11" x14ac:dyDescent="0.25">
      <c r="A42">
        <v>8</v>
      </c>
      <c r="B42" s="2">
        <f t="shared" si="9"/>
        <v>18009.25</v>
      </c>
      <c r="C42" s="2">
        <f t="shared" si="10"/>
        <v>5459.25</v>
      </c>
      <c r="D42" s="2">
        <v>12550</v>
      </c>
      <c r="E42" s="2">
        <f t="shared" si="11"/>
        <v>25100</v>
      </c>
      <c r="G42">
        <v>8</v>
      </c>
      <c r="H42" s="2">
        <f t="shared" si="12"/>
        <v>4781.25</v>
      </c>
      <c r="I42" s="2">
        <f t="shared" si="13"/>
        <v>93.75</v>
      </c>
      <c r="J42" s="2">
        <v>4687.5</v>
      </c>
      <c r="K42" s="2">
        <f t="shared" si="14"/>
        <v>0</v>
      </c>
    </row>
    <row r="43" spans="1:11" x14ac:dyDescent="0.25">
      <c r="A43">
        <v>9</v>
      </c>
      <c r="B43" s="2">
        <f t="shared" si="9"/>
        <v>16189.5</v>
      </c>
      <c r="C43" s="2">
        <f t="shared" si="10"/>
        <v>3639.4999999999995</v>
      </c>
      <c r="D43" s="2">
        <v>12550</v>
      </c>
      <c r="E43" s="2">
        <f t="shared" si="11"/>
        <v>12550</v>
      </c>
      <c r="G43" t="s">
        <v>5</v>
      </c>
      <c r="H43" s="2">
        <f>SUM(H35:H42)</f>
        <v>40875</v>
      </c>
      <c r="I43" s="2">
        <f>SUM(I35:I42)</f>
        <v>3375</v>
      </c>
      <c r="J43" s="2">
        <f>SUM(J35:J42)</f>
        <v>37500</v>
      </c>
    </row>
    <row r="44" spans="1:11" x14ac:dyDescent="0.25">
      <c r="A44">
        <v>10</v>
      </c>
      <c r="B44" s="2">
        <f t="shared" si="9"/>
        <v>14369.75</v>
      </c>
      <c r="C44" s="2">
        <f t="shared" si="10"/>
        <v>1819.7499999999998</v>
      </c>
      <c r="D44" s="2">
        <v>12550</v>
      </c>
      <c r="E44" s="2">
        <f t="shared" si="11"/>
        <v>0</v>
      </c>
    </row>
    <row r="45" spans="1:11" x14ac:dyDescent="0.25">
      <c r="A45" t="s">
        <v>5</v>
      </c>
      <c r="B45" s="2">
        <f>SUM(B35:B44)</f>
        <v>225586.25</v>
      </c>
      <c r="C45" s="2">
        <f>SUM(C35:C44)</f>
        <v>100086.25</v>
      </c>
      <c r="D45" s="2">
        <f>SUM(D35:D44)</f>
        <v>125500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</dc:creator>
  <cp:lastModifiedBy>Vinicius</cp:lastModifiedBy>
  <dcterms:created xsi:type="dcterms:W3CDTF">2023-03-21T00:35:57Z</dcterms:created>
  <dcterms:modified xsi:type="dcterms:W3CDTF">2023-03-28T01:10:47Z</dcterms:modified>
</cp:coreProperties>
</file>