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2B034DAC-D5B1-4F4B-8741-9874471DEE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5" i="1"/>
  <c r="C26" i="1"/>
  <c r="C27" i="1"/>
  <c r="C28" i="1"/>
  <c r="C25" i="1"/>
  <c r="I25" i="1"/>
  <c r="I26" i="1"/>
  <c r="I27" i="1"/>
  <c r="I28" i="1"/>
  <c r="K26" i="1"/>
  <c r="K27" i="1"/>
  <c r="K28" i="1"/>
  <c r="K25" i="1"/>
  <c r="E25" i="1"/>
  <c r="G26" i="1"/>
  <c r="G27" i="1"/>
  <c r="G28" i="1"/>
  <c r="G25" i="1"/>
  <c r="F26" i="1"/>
  <c r="F27" i="1"/>
  <c r="F28" i="1"/>
  <c r="F25" i="1"/>
  <c r="E26" i="1"/>
  <c r="E27" i="1"/>
  <c r="E28" i="1"/>
  <c r="D28" i="1"/>
  <c r="D27" i="1"/>
  <c r="D26" i="1"/>
  <c r="D25" i="1"/>
</calcChain>
</file>

<file path=xl/sharedStrings.xml><?xml version="1.0" encoding="utf-8"?>
<sst xmlns="http://schemas.openxmlformats.org/spreadsheetml/2006/main" count="28" uniqueCount="24">
  <si>
    <t>Estatísica e Probabilidade</t>
  </si>
  <si>
    <t>812839 - Vinícius Miranda de Araújo</t>
  </si>
  <si>
    <t>Exercício Avaliativo 1b</t>
  </si>
  <si>
    <t>1.10) Um processo químico de purificação é executado, numa determinada indústria, a quatro temperaturas diferentes. Os resultados obtidos para o teor final da substância de interesse (em %), para cada um dos 48 processos analisados (N = 48), são apresentados abaixo.</t>
  </si>
  <si>
    <t>Temperatura ( oC)</t>
  </si>
  <si>
    <t>Teor Final (em %)</t>
  </si>
  <si>
    <t>25 ºC</t>
  </si>
  <si>
    <t>50 ºC</t>
  </si>
  <si>
    <t>75 ºC</t>
  </si>
  <si>
    <t>100 ºC</t>
  </si>
  <si>
    <t>(a) Qual é a variável em estudo? Classifique-a.</t>
  </si>
  <si>
    <r>
      <rPr>
        <sz val="11"/>
        <color rgb="FF000000"/>
        <rFont val="Arial"/>
      </rPr>
      <t xml:space="preserve">R.: A variável em estudo é o </t>
    </r>
    <r>
      <rPr>
        <b/>
        <sz val="11"/>
        <color rgb="FF000000"/>
        <rFont val="Arial"/>
      </rPr>
      <t xml:space="preserve">Teor Final </t>
    </r>
    <r>
      <rPr>
        <sz val="11"/>
        <color rgb="FF000000"/>
        <rFont val="Arial"/>
      </rPr>
      <t>e ela é uma variável Quantitativa Contínua porque é númera e calculada por medições.</t>
    </r>
  </si>
  <si>
    <t>(b) Complete a tabela a seguir:</t>
  </si>
  <si>
    <t>Temperatura ( ºC)</t>
  </si>
  <si>
    <t>n</t>
  </si>
  <si>
    <t>Média</t>
  </si>
  <si>
    <t>Mediana</t>
  </si>
  <si>
    <t>Moda</t>
  </si>
  <si>
    <t>Amplitude</t>
  </si>
  <si>
    <t>Variância</t>
  </si>
  <si>
    <t>Desvio-Padrão</t>
  </si>
  <si>
    <t>CV</t>
  </si>
  <si>
    <t>(c) Compare os processos a 100°C e a 50°C quanto à homogeneidade.</t>
  </si>
  <si>
    <t>R.: Ambos possuem o coeficiente de variação (CV) menor ou igual (&lt;=) a 20%, porém na temperatura à 100ºC o CV é menor significando que nessa temperatura  o processo é mais homogêneo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</si>
</sst>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showGridLines="0" tabSelected="1" topLeftCell="A16" workbookViewId="0">
      <selection activeCell="M28" sqref="M28:N28"/>
    </sheetView>
  </sheetViews>
  <sheetFormatPr defaultRowHeight="14.25"/>
  <cols>
    <col min="1" max="16384" width="9.140625" style="1"/>
  </cols>
  <sheetData>
    <row r="1" spans="1:1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40"/>
    </row>
    <row r="2" spans="1:15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18"/>
      <c r="O2" s="43"/>
    </row>
    <row r="3" spans="1:15">
      <c r="A3" s="41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18"/>
      <c r="O3" s="43"/>
    </row>
    <row r="4" spans="1:15" ht="15" customHeight="1">
      <c r="A4" s="44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43"/>
    </row>
    <row r="5" spans="1:1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5"/>
      <c r="O5" s="43"/>
    </row>
    <row r="6" spans="1:1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15"/>
      <c r="O6" s="43"/>
    </row>
    <row r="7" spans="1:15">
      <c r="A7" s="4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43"/>
    </row>
    <row r="8" spans="1:15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3"/>
    </row>
    <row r="9" spans="1:15">
      <c r="A9" s="49" t="s">
        <v>4</v>
      </c>
      <c r="B9" s="65"/>
      <c r="C9" s="11" t="s">
        <v>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61"/>
      <c r="O9" s="43"/>
    </row>
    <row r="10" spans="1:15">
      <c r="A10" s="50"/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62"/>
      <c r="O10" s="43"/>
    </row>
    <row r="11" spans="1:15" ht="15">
      <c r="A11" s="50" t="s">
        <v>6</v>
      </c>
      <c r="B11" s="8"/>
      <c r="C11" s="3">
        <v>60</v>
      </c>
      <c r="D11" s="3">
        <v>62</v>
      </c>
      <c r="E11" s="3">
        <v>62</v>
      </c>
      <c r="F11" s="3">
        <v>60</v>
      </c>
      <c r="G11" s="3">
        <v>61</v>
      </c>
      <c r="H11" s="3">
        <v>63</v>
      </c>
      <c r="I11" s="3">
        <v>63</v>
      </c>
      <c r="J11" s="3">
        <v>62</v>
      </c>
      <c r="K11" s="3">
        <v>62</v>
      </c>
      <c r="L11" s="3">
        <v>63</v>
      </c>
      <c r="M11" s="3">
        <v>63</v>
      </c>
      <c r="N11" s="63">
        <v>63</v>
      </c>
      <c r="O11" s="43"/>
    </row>
    <row r="12" spans="1:15" ht="15">
      <c r="A12" s="50" t="s">
        <v>7</v>
      </c>
      <c r="B12" s="8"/>
      <c r="C12" s="3">
        <v>64</v>
      </c>
      <c r="D12" s="3">
        <v>63</v>
      </c>
      <c r="E12" s="3">
        <v>63</v>
      </c>
      <c r="F12" s="3">
        <v>64</v>
      </c>
      <c r="G12" s="3">
        <v>65</v>
      </c>
      <c r="H12" s="3">
        <v>64</v>
      </c>
      <c r="I12" s="3">
        <v>65</v>
      </c>
      <c r="J12" s="3">
        <v>65</v>
      </c>
      <c r="K12" s="3">
        <v>65</v>
      </c>
      <c r="L12" s="3">
        <v>66</v>
      </c>
      <c r="M12" s="3">
        <v>66</v>
      </c>
      <c r="N12" s="63">
        <v>66</v>
      </c>
      <c r="O12" s="43"/>
    </row>
    <row r="13" spans="1:15" ht="15">
      <c r="A13" s="50" t="s">
        <v>8</v>
      </c>
      <c r="B13" s="8"/>
      <c r="C13" s="3">
        <v>68</v>
      </c>
      <c r="D13" s="3">
        <v>68</v>
      </c>
      <c r="E13" s="3">
        <v>68</v>
      </c>
      <c r="F13" s="3">
        <v>68</v>
      </c>
      <c r="G13" s="3">
        <v>69</v>
      </c>
      <c r="H13" s="3">
        <v>68</v>
      </c>
      <c r="I13" s="3">
        <v>69</v>
      </c>
      <c r="J13" s="3">
        <v>68</v>
      </c>
      <c r="K13" s="3">
        <v>70</v>
      </c>
      <c r="L13" s="3">
        <v>70</v>
      </c>
      <c r="M13" s="3">
        <v>70</v>
      </c>
      <c r="N13" s="63">
        <v>69</v>
      </c>
      <c r="O13" s="43"/>
    </row>
    <row r="14" spans="1:15" ht="15">
      <c r="A14" s="51" t="s">
        <v>9</v>
      </c>
      <c r="B14" s="10"/>
      <c r="C14" s="4">
        <v>72</v>
      </c>
      <c r="D14" s="4">
        <v>73</v>
      </c>
      <c r="E14" s="4">
        <v>72</v>
      </c>
      <c r="F14" s="4">
        <v>72</v>
      </c>
      <c r="G14" s="4">
        <v>73</v>
      </c>
      <c r="H14" s="4">
        <v>73</v>
      </c>
      <c r="I14" s="4">
        <v>74</v>
      </c>
      <c r="J14" s="4">
        <v>74</v>
      </c>
      <c r="K14" s="4">
        <v>75</v>
      </c>
      <c r="L14" s="4">
        <v>74</v>
      </c>
      <c r="M14" s="4">
        <v>75</v>
      </c>
      <c r="N14" s="64">
        <v>74</v>
      </c>
      <c r="O14" s="43"/>
    </row>
    <row r="15" spans="1:15">
      <c r="A15" s="5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43"/>
    </row>
    <row r="16" spans="1:15">
      <c r="A16" s="5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43"/>
    </row>
    <row r="17" spans="1:15" ht="14.25" customHeight="1">
      <c r="A17" s="53" t="s">
        <v>10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43"/>
    </row>
    <row r="18" spans="1:15" ht="15" customHeight="1">
      <c r="A18" s="54" t="s">
        <v>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43"/>
    </row>
    <row r="19" spans="1:15">
      <c r="A19" s="5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56"/>
    </row>
    <row r="20" spans="1:15">
      <c r="A20" s="5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3"/>
    </row>
    <row r="21" spans="1:15">
      <c r="A21" s="53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43"/>
    </row>
    <row r="22" spans="1:15">
      <c r="A22" s="4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3"/>
    </row>
    <row r="23" spans="1:15" ht="14.25" customHeight="1">
      <c r="A23" s="57" t="s">
        <v>13</v>
      </c>
      <c r="B23" s="21"/>
      <c r="C23" s="23" t="s">
        <v>14</v>
      </c>
      <c r="D23" s="19" t="s">
        <v>15</v>
      </c>
      <c r="E23" s="19" t="s">
        <v>16</v>
      </c>
      <c r="F23" s="19" t="s">
        <v>17</v>
      </c>
      <c r="G23" s="19" t="s">
        <v>18</v>
      </c>
      <c r="H23" s="19"/>
      <c r="I23" s="19" t="s">
        <v>19</v>
      </c>
      <c r="J23" s="19"/>
      <c r="K23" s="19" t="s">
        <v>20</v>
      </c>
      <c r="L23" s="32"/>
      <c r="M23" s="19" t="s">
        <v>21</v>
      </c>
      <c r="N23" s="19"/>
      <c r="O23" s="43"/>
    </row>
    <row r="24" spans="1:15">
      <c r="A24" s="58"/>
      <c r="B24" s="22"/>
      <c r="C24" s="24"/>
      <c r="D24" s="20"/>
      <c r="E24" s="20"/>
      <c r="F24" s="20"/>
      <c r="G24" s="20"/>
      <c r="H24" s="20"/>
      <c r="I24" s="20"/>
      <c r="J24" s="20"/>
      <c r="K24" s="20"/>
      <c r="L24" s="33"/>
      <c r="M24" s="25"/>
      <c r="N24" s="25"/>
      <c r="O24" s="43"/>
    </row>
    <row r="25" spans="1:15" ht="15">
      <c r="A25" s="50" t="s">
        <v>6</v>
      </c>
      <c r="B25" s="7"/>
      <c r="C25" s="5">
        <f>COUNTA(C11:N11)</f>
        <v>12</v>
      </c>
      <c r="D25" s="5">
        <f>SUM(C11:N11)/C25</f>
        <v>62</v>
      </c>
      <c r="E25" s="5">
        <f>MEDIAN(C11:N11)</f>
        <v>62</v>
      </c>
      <c r="F25" s="5">
        <f>MODE(C11:N11)</f>
        <v>63</v>
      </c>
      <c r="G25" s="25">
        <f>MAX(C11:N11)-MIN(C11:N11)</f>
        <v>3</v>
      </c>
      <c r="H25" s="25"/>
      <c r="I25" s="29">
        <f>_xlfn.VAR.S(C11:N11)</f>
        <v>1.2727272727272727</v>
      </c>
      <c r="J25" s="34"/>
      <c r="K25" s="29">
        <f>SQRT(I25)</f>
        <v>1.1281521496355325</v>
      </c>
      <c r="L25" s="34"/>
      <c r="M25" s="66">
        <f>IMDIV(K25,D25)*100%</f>
        <v>1.8196002413476301E-2</v>
      </c>
      <c r="N25" s="66"/>
      <c r="O25" s="43"/>
    </row>
    <row r="26" spans="1:15" ht="15">
      <c r="A26" s="50" t="s">
        <v>7</v>
      </c>
      <c r="B26" s="7"/>
      <c r="C26" s="5">
        <f t="shared" ref="C26:C28" si="0">COUNTA(C12:N12)</f>
        <v>12</v>
      </c>
      <c r="D26" s="5">
        <f>SUM(C12:N12)/C26</f>
        <v>64.666666666666671</v>
      </c>
      <c r="E26" s="5">
        <f t="shared" ref="E26:E28" si="1">MEDIAN(C12:N12)</f>
        <v>65</v>
      </c>
      <c r="F26" s="5">
        <f t="shared" ref="F26:F28" si="2">MODE(C12:N12)</f>
        <v>65</v>
      </c>
      <c r="G26" s="25">
        <f t="shared" ref="G26:G28" si="3">MAX(C12:N12)-MIN(C12:N12)</f>
        <v>3</v>
      </c>
      <c r="H26" s="25"/>
      <c r="I26" s="29">
        <f t="shared" ref="I26:I28" si="4">_xlfn.VAR.S(C12:N12)</f>
        <v>1.1515151515151516</v>
      </c>
      <c r="J26" s="34"/>
      <c r="K26" s="29">
        <f t="shared" ref="K26:K28" si="5">SQRT(I26)</f>
        <v>1.0730867399773196</v>
      </c>
      <c r="L26" s="34"/>
      <c r="M26" s="66">
        <f t="shared" ref="M26:M28" si="6">IMDIV(K26,D26)*100%</f>
        <v>1.6594124845010098E-2</v>
      </c>
      <c r="N26" s="66"/>
      <c r="O26" s="43"/>
    </row>
    <row r="27" spans="1:15" ht="15">
      <c r="A27" s="50" t="s">
        <v>8</v>
      </c>
      <c r="B27" s="7"/>
      <c r="C27" s="5">
        <f t="shared" si="0"/>
        <v>12</v>
      </c>
      <c r="D27" s="5">
        <f t="shared" ref="D27:D28" si="7">SUM(C13:N13)/C27</f>
        <v>68.75</v>
      </c>
      <c r="E27" s="5">
        <f t="shared" si="1"/>
        <v>68.5</v>
      </c>
      <c r="F27" s="5">
        <f t="shared" si="2"/>
        <v>68</v>
      </c>
      <c r="G27" s="25">
        <f t="shared" si="3"/>
        <v>2</v>
      </c>
      <c r="H27" s="25"/>
      <c r="I27" s="29">
        <f t="shared" si="4"/>
        <v>0.75</v>
      </c>
      <c r="J27" s="34"/>
      <c r="K27" s="29">
        <f t="shared" si="5"/>
        <v>0.8660254037844386</v>
      </c>
      <c r="L27" s="34"/>
      <c r="M27" s="66">
        <f t="shared" si="6"/>
        <v>1.25967331459555E-2</v>
      </c>
      <c r="N27" s="66"/>
      <c r="O27" s="43"/>
    </row>
    <row r="28" spans="1:15" ht="15">
      <c r="A28" s="51" t="s">
        <v>9</v>
      </c>
      <c r="B28" s="9"/>
      <c r="C28" s="6">
        <f t="shared" si="0"/>
        <v>12</v>
      </c>
      <c r="D28" s="6">
        <f t="shared" si="7"/>
        <v>73.416666666666671</v>
      </c>
      <c r="E28" s="6">
        <f t="shared" si="1"/>
        <v>73.5</v>
      </c>
      <c r="F28" s="6">
        <f t="shared" si="2"/>
        <v>74</v>
      </c>
      <c r="G28" s="26">
        <f t="shared" si="3"/>
        <v>3</v>
      </c>
      <c r="H28" s="26"/>
      <c r="I28" s="30">
        <f t="shared" si="4"/>
        <v>1.1742424242424241</v>
      </c>
      <c r="J28" s="35"/>
      <c r="K28" s="30">
        <f t="shared" si="5"/>
        <v>1.0836246694508316</v>
      </c>
      <c r="L28" s="35"/>
      <c r="M28" s="67">
        <f t="shared" si="6"/>
        <v>1.47599273932009E-2</v>
      </c>
      <c r="N28" s="67"/>
      <c r="O28" s="43"/>
    </row>
    <row r="29" spans="1:15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6"/>
    </row>
    <row r="30" spans="1:15">
      <c r="A30" s="5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43"/>
    </row>
    <row r="31" spans="1:15">
      <c r="A31" s="45" t="s">
        <v>22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3"/>
    </row>
    <row r="32" spans="1:15">
      <c r="A32" s="45" t="s">
        <v>23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3"/>
    </row>
    <row r="33" spans="1:1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3"/>
    </row>
    <row r="34" spans="1:15">
      <c r="A34" s="5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0"/>
    </row>
  </sheetData>
  <mergeCells count="44">
    <mergeCell ref="A31:N31"/>
    <mergeCell ref="A32:N33"/>
    <mergeCell ref="K26:L26"/>
    <mergeCell ref="K27:L27"/>
    <mergeCell ref="K28:L28"/>
    <mergeCell ref="M25:N25"/>
    <mergeCell ref="M26:N26"/>
    <mergeCell ref="M27:N27"/>
    <mergeCell ref="M28:N28"/>
    <mergeCell ref="K25:L25"/>
    <mergeCell ref="G26:H26"/>
    <mergeCell ref="G27:H27"/>
    <mergeCell ref="G28:H28"/>
    <mergeCell ref="I25:J25"/>
    <mergeCell ref="I26:J26"/>
    <mergeCell ref="I27:J27"/>
    <mergeCell ref="I28:J28"/>
    <mergeCell ref="G25:H25"/>
    <mergeCell ref="A26:B26"/>
    <mergeCell ref="A27:B27"/>
    <mergeCell ref="A28:B28"/>
    <mergeCell ref="C23:C24"/>
    <mergeCell ref="D23:D24"/>
    <mergeCell ref="A25:B25"/>
    <mergeCell ref="E23:E24"/>
    <mergeCell ref="F23:F24"/>
    <mergeCell ref="G23:H24"/>
    <mergeCell ref="I23:J24"/>
    <mergeCell ref="A17:N17"/>
    <mergeCell ref="A23:B24"/>
    <mergeCell ref="K23:L24"/>
    <mergeCell ref="M23:N24"/>
    <mergeCell ref="A18:N19"/>
    <mergeCell ref="A21:N21"/>
    <mergeCell ref="C9:N10"/>
    <mergeCell ref="A4:N7"/>
    <mergeCell ref="A1:N1"/>
    <mergeCell ref="A2:N2"/>
    <mergeCell ref="A3:N3"/>
    <mergeCell ref="A11:B11"/>
    <mergeCell ref="A12:B12"/>
    <mergeCell ref="A13:B13"/>
    <mergeCell ref="A14:B14"/>
    <mergeCell ref="A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2025-02-08T13:57:05Z</dcterms:created>
  <dcterms:modified xsi:type="dcterms:W3CDTF">2025-02-09T22:31:17Z</dcterms:modified>
  <cp:category/>
  <cp:contentStatus/>
</cp:coreProperties>
</file>