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Driver\VNT - Sistemas\Curso Excel Puc 2023\"/>
    </mc:Choice>
  </mc:AlternateContent>
  <xr:revisionPtr revIDLastSave="0" documentId="13_ncr:1_{FF6569DB-410F-48E4-8DA1-17B31104F878}" xr6:coauthVersionLast="47" xr6:coauthVersionMax="47" xr10:uidLastSave="{00000000-0000-0000-0000-000000000000}"/>
  <bookViews>
    <workbookView xWindow="-120" yWindow="-120" windowWidth="29040" windowHeight="15840" xr2:uid="{605DF2BF-276D-48A0-BE76-C09545DFF1E0}"/>
  </bookViews>
  <sheets>
    <sheet name="Funcionalidades Básicas" sheetId="1" r:id="rId1"/>
    <sheet name="Exercício 1" sheetId="2" r:id="rId2"/>
    <sheet name="Exercício 2" sheetId="3" r:id="rId3"/>
    <sheet name="Exercício 3" sheetId="4" r:id="rId4"/>
    <sheet name="Exercício 4" sheetId="5" r:id="rId5"/>
    <sheet name="Exercício 5" sheetId="6" r:id="rId6"/>
    <sheet name="Exercícios 6" sheetId="7" r:id="rId7"/>
    <sheet name="Exercícios 7" sheetId="9" r:id="rId8"/>
    <sheet name="Exercício 8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1" l="1"/>
  <c r="D25" i="1"/>
  <c r="D24" i="1"/>
  <c r="D19" i="1"/>
  <c r="D18" i="1"/>
  <c r="D13" i="1" l="1"/>
  <c r="J15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<sst xmlns="http://schemas.openxmlformats.org/spreadsheetml/2006/main" count="312" uniqueCount="255">
  <si>
    <t>Operação</t>
  </si>
  <si>
    <t>Formula Visual</t>
  </si>
  <si>
    <t>Calculo Fixo</t>
  </si>
  <si>
    <t>Soma</t>
  </si>
  <si>
    <t xml:space="preserve">A+B </t>
  </si>
  <si>
    <t>Subtração</t>
  </si>
  <si>
    <t>A-B</t>
  </si>
  <si>
    <t>Multiplicação</t>
  </si>
  <si>
    <t>A*B</t>
  </si>
  <si>
    <t>Divisão</t>
  </si>
  <si>
    <t>A/B</t>
  </si>
  <si>
    <t>Equação 1º Grau</t>
  </si>
  <si>
    <t>A+B/C</t>
  </si>
  <si>
    <t>(A+B)/C</t>
  </si>
  <si>
    <t>Somar Valores</t>
  </si>
  <si>
    <t>A+B+C+D</t>
  </si>
  <si>
    <t>SOMA(A:D)</t>
  </si>
  <si>
    <t>Media Valores</t>
  </si>
  <si>
    <t>(A+B+C+D)/4</t>
  </si>
  <si>
    <t>MÉDIA(A:D)</t>
  </si>
  <si>
    <t>Mensagem Dinamica</t>
  </si>
  <si>
    <t>"Texto"&amp;"Texto"</t>
  </si>
  <si>
    <t>"Texto1"&amp;"Texto2"&amp;"Texto3"&amp;Resultado</t>
  </si>
  <si>
    <t>Formula Logica (SE)</t>
  </si>
  <si>
    <t>RASCUNHO</t>
  </si>
  <si>
    <t>A</t>
  </si>
  <si>
    <t>B</t>
  </si>
  <si>
    <t>C</t>
  </si>
  <si>
    <t>D</t>
  </si>
  <si>
    <t xml:space="preserve">Nome: </t>
  </si>
  <si>
    <t>Maria</t>
  </si>
  <si>
    <t xml:space="preserve">João </t>
  </si>
  <si>
    <t xml:space="preserve">| Média: </t>
  </si>
  <si>
    <t>SE(J15&gt;=7;"APROVADO";"REPROVADO")</t>
  </si>
  <si>
    <t xml:space="preserve">Controle de estoque - Vnt Informática </t>
  </si>
  <si>
    <t>Código</t>
  </si>
  <si>
    <t>Setor</t>
  </si>
  <si>
    <t>Produto</t>
  </si>
  <si>
    <t>Qtde</t>
  </si>
  <si>
    <t>Preço Unit.</t>
  </si>
  <si>
    <t>Total</t>
  </si>
  <si>
    <t>Vendas</t>
  </si>
  <si>
    <t>Teclado P2</t>
  </si>
  <si>
    <t>Marketing</t>
  </si>
  <si>
    <t>Monitor LCD</t>
  </si>
  <si>
    <t>Finanças</t>
  </si>
  <si>
    <t>Gabinete</t>
  </si>
  <si>
    <t>CPU i5</t>
  </si>
  <si>
    <t>1- Calcular o valor para coluna total</t>
  </si>
  <si>
    <t>2- Calcular a quantidade total de produtos e o total em valor</t>
  </si>
  <si>
    <t>VENDA DE EQUIPAMENTOS</t>
  </si>
  <si>
    <t>Cotação do dólar:</t>
  </si>
  <si>
    <t>Equipamento</t>
  </si>
  <si>
    <t>Valor em dólar</t>
  </si>
  <si>
    <t>Valor em Real</t>
  </si>
  <si>
    <t>Quantidade a comprar</t>
  </si>
  <si>
    <t>Total por equipamento</t>
  </si>
  <si>
    <t>Impressora</t>
  </si>
  <si>
    <t>Scaner</t>
  </si>
  <si>
    <t>Estabilizador</t>
  </si>
  <si>
    <t>Placa de Fax</t>
  </si>
  <si>
    <t>Kit Multimídia</t>
  </si>
  <si>
    <t>TOTAL</t>
  </si>
  <si>
    <t>1- Cálculo do valor em R$</t>
  </si>
  <si>
    <t>2- Total por equipamentos</t>
  </si>
  <si>
    <t>3- Soma total dos equipamentos</t>
  </si>
  <si>
    <t>VENDAS MENSAIS</t>
  </si>
  <si>
    <t>EMPRESA</t>
  </si>
  <si>
    <t>FILIAL</t>
  </si>
  <si>
    <t>MÊS</t>
  </si>
  <si>
    <t>VENDAS</t>
  </si>
  <si>
    <t>Grupo Ouro Verde</t>
  </si>
  <si>
    <t>Campo Grande</t>
  </si>
  <si>
    <t>ABR</t>
  </si>
  <si>
    <t>Porto Alegre</t>
  </si>
  <si>
    <t>FEV</t>
  </si>
  <si>
    <t>Londrina</t>
  </si>
  <si>
    <t>Maringá</t>
  </si>
  <si>
    <t>JAN</t>
  </si>
  <si>
    <t>Dourados</t>
  </si>
  <si>
    <t>Cancas</t>
  </si>
  <si>
    <t>MAI</t>
  </si>
  <si>
    <t xml:space="preserve">1. Mescle o título "Vendas Mensais" </t>
  </si>
  <si>
    <t>2. Coloque em negrito os títulos da linha 2 e formate o planilha usando sua criatividade</t>
  </si>
  <si>
    <t>3. Função: Soma</t>
  </si>
  <si>
    <t>4. Renomei a Planilha</t>
  </si>
  <si>
    <t>ATLETA</t>
  </si>
  <si>
    <t>Etapa 1</t>
  </si>
  <si>
    <t>Etapa 2</t>
  </si>
  <si>
    <t>Etapa 3</t>
  </si>
  <si>
    <t>Etapa 4</t>
  </si>
  <si>
    <t>Total de Pontos</t>
  </si>
  <si>
    <t>Reginaldo</t>
  </si>
  <si>
    <t>Antonio</t>
  </si>
  <si>
    <t>Charles</t>
  </si>
  <si>
    <t>Edson</t>
  </si>
  <si>
    <t>Rico</t>
  </si>
  <si>
    <t>Leandro</t>
  </si>
  <si>
    <t>Mário</t>
  </si>
  <si>
    <t>Edcarlos</t>
  </si>
  <si>
    <t>1° Colocado</t>
  </si>
  <si>
    <t>2° Colocado</t>
  </si>
  <si>
    <t>3° Colocado</t>
  </si>
  <si>
    <t>Penúltimo colocado</t>
  </si>
  <si>
    <t>Último Colocado</t>
  </si>
  <si>
    <t xml:space="preserve">1. Formate a tabela </t>
  </si>
  <si>
    <t>2. Utilize funções para encontrar os resultados.</t>
  </si>
  <si>
    <t>Calculo Dinâmico</t>
  </si>
  <si>
    <t>Funções e Fórmulas</t>
  </si>
  <si>
    <t>1 Maior</t>
  </si>
  <si>
    <t>2 Maior</t>
  </si>
  <si>
    <t>3 Maior</t>
  </si>
  <si>
    <t>4 Maior</t>
  </si>
  <si>
    <t>Maior</t>
  </si>
  <si>
    <t>Menor</t>
  </si>
  <si>
    <t>1 Menor</t>
  </si>
  <si>
    <t>2 Menor</t>
  </si>
  <si>
    <t>3 Menor</t>
  </si>
  <si>
    <t>4 Menor</t>
  </si>
  <si>
    <t>RELAÇÃO DE ALUNOS MATRICULADOS NO CURSO DE INFORMÁTICA</t>
  </si>
  <si>
    <t>N°</t>
  </si>
  <si>
    <t>NOME</t>
  </si>
  <si>
    <t>NOTA1</t>
  </si>
  <si>
    <t>NOTA2</t>
  </si>
  <si>
    <t>NOTA3</t>
  </si>
  <si>
    <t>NOTA4</t>
  </si>
  <si>
    <t>MÉDIA</t>
  </si>
  <si>
    <t>RESULTADO</t>
  </si>
  <si>
    <t>André Henrique</t>
  </si>
  <si>
    <t>Marcos Aurélio</t>
  </si>
  <si>
    <t>Marcos Paulo</t>
  </si>
  <si>
    <t>Mariza Andrade</t>
  </si>
  <si>
    <t>Pedro Henrique</t>
  </si>
  <si>
    <t>João Pedro</t>
  </si>
  <si>
    <t>João Vitor</t>
  </si>
  <si>
    <t>Ana Paula</t>
  </si>
  <si>
    <t>Enzo Rodriguez</t>
  </si>
  <si>
    <t>Marcelo José</t>
  </si>
  <si>
    <t xml:space="preserve">José Gilberto </t>
  </si>
  <si>
    <t xml:space="preserve">1. Formatar a tabela </t>
  </si>
  <si>
    <t>2. Calcular a média da turma</t>
  </si>
  <si>
    <t>Maior Média</t>
  </si>
  <si>
    <t>Menor Média</t>
  </si>
  <si>
    <t>Média da Turma</t>
  </si>
  <si>
    <t>3. Apresentar Maior Médida</t>
  </si>
  <si>
    <t>4. Apresentar a Menor média</t>
  </si>
  <si>
    <t>Preços de Automóveis</t>
  </si>
  <si>
    <t>Modelo</t>
  </si>
  <si>
    <t>Categoria</t>
  </si>
  <si>
    <t>Marca</t>
  </si>
  <si>
    <t>Preço (R$)</t>
  </si>
  <si>
    <t>Astra</t>
  </si>
  <si>
    <t>Sedan</t>
  </si>
  <si>
    <t>GM</t>
  </si>
  <si>
    <t>Blazer</t>
  </si>
  <si>
    <t>Pick up</t>
  </si>
  <si>
    <t>Corsa Wind</t>
  </si>
  <si>
    <t>Econômico</t>
  </si>
  <si>
    <t>Courier</t>
  </si>
  <si>
    <t>Furgão</t>
  </si>
  <si>
    <t>Ford</t>
  </si>
  <si>
    <t>Escort</t>
  </si>
  <si>
    <t>Fiesta</t>
  </si>
  <si>
    <t>Fiorino</t>
  </si>
  <si>
    <t>Fiat</t>
  </si>
  <si>
    <t>Gol 1000</t>
  </si>
  <si>
    <t>VW</t>
  </si>
  <si>
    <t>KA</t>
  </si>
  <si>
    <t>Kombi Furgão</t>
  </si>
  <si>
    <t>Marea</t>
  </si>
  <si>
    <t>Marea Weekend</t>
  </si>
  <si>
    <t>Perua</t>
  </si>
  <si>
    <t>Palio</t>
  </si>
  <si>
    <t>Parati</t>
  </si>
  <si>
    <t>Ranger</t>
  </si>
  <si>
    <t>S10</t>
  </si>
  <si>
    <t>Vectra</t>
  </si>
  <si>
    <t>Selecionar o intervalo dos dados A3:D20</t>
  </si>
  <si>
    <t>No Menu dados clique em filtro</t>
  </si>
  <si>
    <t>Nome</t>
  </si>
  <si>
    <t>REGRA</t>
  </si>
  <si>
    <t xml:space="preserve">MÉDIA&lt;=500=COMISSÃO DE </t>
  </si>
  <si>
    <t>RANKING</t>
  </si>
  <si>
    <t>VENDEDOR</t>
  </si>
  <si>
    <t>MAR</t>
  </si>
  <si>
    <t>COMISSÃO</t>
  </si>
  <si>
    <t xml:space="preserve">MÉDIA&lt;=800=COMISSÃO DE </t>
  </si>
  <si>
    <t>1º</t>
  </si>
  <si>
    <t>RAQUEL</t>
  </si>
  <si>
    <t xml:space="preserve">MÉDIA&gt;=800=COMISSÃO DE </t>
  </si>
  <si>
    <t>2º</t>
  </si>
  <si>
    <t>ADRIANA</t>
  </si>
  <si>
    <t>3º</t>
  </si>
  <si>
    <t>PAULO</t>
  </si>
  <si>
    <t>4º</t>
  </si>
  <si>
    <t>MAURO</t>
  </si>
  <si>
    <t>5º</t>
  </si>
  <si>
    <t>CLINTON</t>
  </si>
  <si>
    <t>6º</t>
  </si>
  <si>
    <t>CÉSAR</t>
  </si>
  <si>
    <t>7º</t>
  </si>
  <si>
    <t>JOÃO</t>
  </si>
  <si>
    <t>8º</t>
  </si>
  <si>
    <t xml:space="preserve">MARIA </t>
  </si>
  <si>
    <t>9º</t>
  </si>
  <si>
    <t>JUCA</t>
  </si>
  <si>
    <t>1. Calcule a média das vendas de cada vendedor</t>
  </si>
  <si>
    <t>2. Calcule o total de vendas por mês</t>
  </si>
  <si>
    <t>3. Calcule o valor da comissão com base na tabela "Regra da Comissão" utilizando a função SE</t>
  </si>
  <si>
    <t>4. Faça um gráfico de pizza utilizando a média em porcentagem</t>
  </si>
  <si>
    <t>PLANILHAS DE VENDAS DO 1º TRIMESTRE - 2022</t>
  </si>
  <si>
    <t>Marta</t>
  </si>
  <si>
    <t xml:space="preserve">Nome </t>
  </si>
  <si>
    <t>Salário</t>
  </si>
  <si>
    <t>Aumento</t>
  </si>
  <si>
    <t>Novo Salário</t>
  </si>
  <si>
    <t>João dos Santos</t>
  </si>
  <si>
    <t>&lt;=1000</t>
  </si>
  <si>
    <t>Maria da Silva</t>
  </si>
  <si>
    <t>&gt;=1000</t>
  </si>
  <si>
    <t>Manoel das Flores</t>
  </si>
  <si>
    <t>Lambarildo Peixe</t>
  </si>
  <si>
    <t>Some os valores do "salário" e o valor do "Aumento"</t>
  </si>
  <si>
    <t>Sebastião Souza</t>
  </si>
  <si>
    <t>para gerar o novo salário dos funcionários</t>
  </si>
  <si>
    <t>Ana Flávia Silveira</t>
  </si>
  <si>
    <t>Silvia Helena Santos</t>
  </si>
  <si>
    <t>Alberto Roberto</t>
  </si>
  <si>
    <t>5. Use a formatação condicional para colorir o resultado final</t>
  </si>
  <si>
    <t>Pedro</t>
  </si>
  <si>
    <t>ALUNO</t>
  </si>
  <si>
    <t>MÉDIAS</t>
  </si>
  <si>
    <t>João </t>
  </si>
  <si>
    <t>Maria </t>
  </si>
  <si>
    <t>Márcio </t>
  </si>
  <si>
    <t>Déborah</t>
  </si>
  <si>
    <t>Andrea</t>
  </si>
  <si>
    <t>Funções Cont</t>
  </si>
  <si>
    <t>Contribuição</t>
  </si>
  <si>
    <t>Paulo</t>
  </si>
  <si>
    <t xml:space="preserve"> =CONT.NÚM(intervalo)</t>
  </si>
  <si>
    <t>Ana</t>
  </si>
  <si>
    <t>Quantas pessoas contribuiram para o evento?</t>
  </si>
  <si>
    <t>Osmar</t>
  </si>
  <si>
    <t>Rita</t>
  </si>
  <si>
    <t xml:space="preserve"> =CONTAR.VAZIO(intervalor)</t>
  </si>
  <si>
    <t>Kátia</t>
  </si>
  <si>
    <t>Quantas pessoas NÃO contribuiram para o evento?</t>
  </si>
  <si>
    <t>Hugo</t>
  </si>
  <si>
    <t>Antônio</t>
  </si>
  <si>
    <t xml:space="preserve"> =CONT.VALORES(intervalo)</t>
  </si>
  <si>
    <t>João</t>
  </si>
  <si>
    <t>Total de pessoas listadas</t>
  </si>
  <si>
    <t>Tadeu</t>
  </si>
  <si>
    <t>Sônia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</si>
</sst>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-&quot;R$&quot;* #,##0.00_-;\-&quot;R$&quot;* #,##0.00_-;_-&quot;R$&quot;* &quot;-&quot;??_-;_-@_-"/>
    <numFmt numFmtId="165" formatCode="_-[$$-409]* #,##0.00_ ;_-[$$-409]* \-#,##0.00\ ;_-[$$-409]* &quot;-&quot;??_ ;_-@_ "/>
    <numFmt numFmtId="166" formatCode="_-[$R$-416]\ * #,##0.00_-;\-[$R$-416]\ * #,##0.00_-;_-[$R$-416]\ * &quot;-&quot;??_-;_-@_-"/>
    <numFmt numFmtId="167" formatCode="&quot;R$&quot;\ 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</borders>
  <cellStyleXfs count="12">
    <xf numFmtId="0" fontId="0" fillId="0" borderId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82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44" fontId="0" fillId="0" borderId="1" xfId="1" applyFont="1" applyBorder="1"/>
    <xf numFmtId="164" fontId="0" fillId="0" borderId="1" xfId="0" applyNumberFormat="1" applyBorder="1"/>
    <xf numFmtId="0" fontId="5" fillId="0" borderId="8" xfId="0" applyFont="1" applyBorder="1"/>
    <xf numFmtId="2" fontId="5" fillId="0" borderId="9" xfId="0" applyNumberFormat="1" applyFont="1" applyBorder="1" applyAlignment="1">
      <alignment horizontal="right"/>
    </xf>
    <xf numFmtId="0" fontId="4" fillId="0" borderId="1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11" xfId="0" applyFont="1" applyBorder="1"/>
    <xf numFmtId="165" fontId="5" fillId="0" borderId="12" xfId="0" applyNumberFormat="1" applyFont="1" applyBorder="1"/>
    <xf numFmtId="44" fontId="5" fillId="0" borderId="12" xfId="1" applyFont="1" applyBorder="1"/>
    <xf numFmtId="0" fontId="5" fillId="0" borderId="12" xfId="0" applyFont="1" applyBorder="1" applyAlignment="1">
      <alignment horizontal="center"/>
    </xf>
    <xf numFmtId="44" fontId="5" fillId="0" borderId="12" xfId="0" applyNumberFormat="1" applyFont="1" applyBorder="1"/>
    <xf numFmtId="166" fontId="1" fillId="0" borderId="1" xfId="3" applyNumberFormat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1" xfId="0" applyFont="1" applyBorder="1"/>
    <xf numFmtId="0" fontId="0" fillId="0" borderId="13" xfId="0" applyBorder="1"/>
    <xf numFmtId="0" fontId="0" fillId="0" borderId="14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1" xfId="0" applyBorder="1" applyAlignment="1">
      <alignment horizontal="right"/>
    </xf>
    <xf numFmtId="0" fontId="7" fillId="0" borderId="0" xfId="0" applyFont="1"/>
    <xf numFmtId="0" fontId="8" fillId="0" borderId="1" xfId="0" applyFont="1" applyBorder="1"/>
    <xf numFmtId="0" fontId="7" fillId="0" borderId="1" xfId="0" applyFont="1" applyBorder="1"/>
    <xf numFmtId="44" fontId="7" fillId="0" borderId="1" xfId="6" applyFont="1" applyBorder="1"/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44" fontId="7" fillId="0" borderId="0" xfId="6" applyFont="1" applyBorder="1"/>
    <xf numFmtId="0" fontId="4" fillId="0" borderId="1" xfId="0" applyFont="1" applyBorder="1"/>
    <xf numFmtId="167" fontId="0" fillId="0" borderId="22" xfId="0" applyNumberFormat="1" applyBorder="1"/>
    <xf numFmtId="0" fontId="2" fillId="0" borderId="22" xfId="0" applyFont="1" applyBorder="1"/>
    <xf numFmtId="0" fontId="0" fillId="0" borderId="22" xfId="0" applyBorder="1"/>
    <xf numFmtId="167" fontId="0" fillId="0" borderId="0" xfId="0" applyNumberFormat="1"/>
    <xf numFmtId="167" fontId="0" fillId="0" borderId="0" xfId="10" applyNumberFormat="1" applyFont="1"/>
    <xf numFmtId="0" fontId="0" fillId="7" borderId="0" xfId="0" applyFill="1"/>
    <xf numFmtId="9" fontId="0" fillId="7" borderId="0" xfId="0" applyNumberFormat="1" applyFill="1"/>
    <xf numFmtId="9" fontId="0" fillId="0" borderId="1" xfId="0" applyNumberFormat="1" applyBorder="1"/>
    <xf numFmtId="44" fontId="1" fillId="0" borderId="1" xfId="2" applyFont="1" applyBorder="1"/>
    <xf numFmtId="44" fontId="0" fillId="0" borderId="1" xfId="0" applyNumberFormat="1" applyBorder="1"/>
    <xf numFmtId="0" fontId="12" fillId="0" borderId="26" xfId="0" applyFont="1" applyBorder="1" applyAlignment="1">
      <alignment horizontal="justify" vertical="center" wrapText="1"/>
    </xf>
    <xf numFmtId="0" fontId="11" fillId="0" borderId="26" xfId="0" applyFont="1" applyBorder="1" applyAlignment="1">
      <alignment horizontal="justify" vertical="center" wrapText="1"/>
    </xf>
    <xf numFmtId="0" fontId="0" fillId="0" borderId="26" xfId="0" applyBorder="1" applyAlignment="1">
      <alignment vertical="top" wrapText="1"/>
    </xf>
    <xf numFmtId="0" fontId="0" fillId="0" borderId="26" xfId="0" applyBorder="1" applyAlignment="1">
      <alignment horizontal="center" vertical="top" wrapText="1"/>
    </xf>
    <xf numFmtId="0" fontId="12" fillId="0" borderId="26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/>
    </xf>
    <xf numFmtId="0" fontId="10" fillId="0" borderId="0" xfId="0" applyFont="1"/>
    <xf numFmtId="0" fontId="10" fillId="0" borderId="10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1" xfId="0" applyBorder="1" applyAlignment="1">
      <alignment horizontal="right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2" xfId="0" applyBorder="1" applyAlignment="1">
      <alignment horizontal="left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7" borderId="0" xfId="0" applyFont="1" applyFill="1" applyAlignment="1">
      <alignment horizontal="center"/>
    </xf>
    <xf numFmtId="0" fontId="0" fillId="6" borderId="23" xfId="0" applyFill="1" applyBorder="1" applyAlignment="1">
      <alignment horizontal="left"/>
    </xf>
    <xf numFmtId="0" fontId="0" fillId="6" borderId="24" xfId="0" applyFill="1" applyBorder="1" applyAlignment="1">
      <alignment horizontal="left"/>
    </xf>
    <xf numFmtId="0" fontId="0" fillId="6" borderId="25" xfId="0" applyFill="1" applyBorder="1" applyAlignment="1">
      <alignment horizontal="left"/>
    </xf>
    <xf numFmtId="0" fontId="0" fillId="6" borderId="20" xfId="0" applyFill="1" applyBorder="1" applyAlignment="1">
      <alignment horizontal="left"/>
    </xf>
    <xf numFmtId="0" fontId="0" fillId="6" borderId="19" xfId="0" applyFill="1" applyBorder="1" applyAlignment="1">
      <alignment horizontal="left"/>
    </xf>
    <xf numFmtId="0" fontId="0" fillId="6" borderId="21" xfId="0" applyFill="1" applyBorder="1" applyAlignment="1">
      <alignment horizontal="left"/>
    </xf>
  </cellXfs>
  <cellStyles count="12">
    <cellStyle name="Moeda" xfId="1" builtinId="4"/>
    <cellStyle name="Moeda [0] 2" xfId="3" xr:uid="{16D30FDF-DE5E-4309-8666-173E07E8E744}"/>
    <cellStyle name="Moeda [0] 3" xfId="8" xr:uid="{B0A7C138-4E7D-4F9B-99E4-8399AA386AAA}"/>
    <cellStyle name="Moeda 2" xfId="2" xr:uid="{6A51A567-CF6C-40EC-938C-522DECC25065}"/>
    <cellStyle name="Moeda 2 2" xfId="10" xr:uid="{211607E8-7AE9-470F-AA26-EDBD55A3BB5E}"/>
    <cellStyle name="Moeda 3" xfId="4" xr:uid="{34E85822-DFEA-423B-943C-CAAF6EEC5B0F}"/>
    <cellStyle name="Moeda 4" xfId="7" xr:uid="{F67AF73C-4F94-45F3-85ED-D01BB4C5EABE}"/>
    <cellStyle name="Moeda 5" xfId="6" xr:uid="{4726BF94-355B-4FB7-9166-840B3535EC1B}"/>
    <cellStyle name="Moeda 6" xfId="9" xr:uid="{0B860992-D63E-4BD5-9810-DA6089CAD487}"/>
    <cellStyle name="Moeda 7" xfId="11" xr:uid="{1804D6A7-FEF2-49FF-A7F2-06A369D30633}"/>
    <cellStyle name="Normal" xfId="0" builtinId="0"/>
    <cellStyle name="Porcentagem 2" xfId="5" xr:uid="{CAEDED2E-B09B-4366-B3BF-41F6F22C46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68B3-2CF1-4E29-91B6-5E98364D5A6C}">
  <sheetPr>
    <tabColor theme="7" tint="-0.249977111117893"/>
  </sheetPr>
  <dimension ref="B1:J38"/>
  <sheetViews>
    <sheetView tabSelected="1" workbookViewId="0">
      <selection activeCell="J22" sqref="J22"/>
    </sheetView>
  </sheetViews>
  <sheetFormatPr defaultRowHeight="15" x14ac:dyDescent="0.25"/>
  <cols>
    <col min="2" max="2" width="19.5703125" bestFit="1" customWidth="1"/>
    <col min="3" max="3" width="38.28515625" bestFit="1" customWidth="1"/>
    <col min="4" max="4" width="11.5703125" bestFit="1" customWidth="1"/>
    <col min="5" max="5" width="16.28515625" bestFit="1" customWidth="1"/>
    <col min="6" max="6" width="10.7109375" bestFit="1" customWidth="1"/>
    <col min="8" max="8" width="9.85546875" bestFit="1" customWidth="1"/>
    <col min="9" max="9" width="13.28515625" customWidth="1"/>
    <col min="10" max="10" width="12.42578125" bestFit="1" customWidth="1"/>
    <col min="12" max="13" width="10.140625" bestFit="1" customWidth="1"/>
    <col min="14" max="14" width="13.5703125" bestFit="1" customWidth="1"/>
    <col min="15" max="15" width="10.5703125" bestFit="1" customWidth="1"/>
    <col min="16" max="17" width="11.85546875" bestFit="1" customWidth="1"/>
    <col min="18" max="18" width="10.7109375" bestFit="1" customWidth="1"/>
    <col min="19" max="19" width="7.42578125" bestFit="1" customWidth="1"/>
    <col min="20" max="20" width="9" bestFit="1" customWidth="1"/>
    <col min="21" max="21" width="13.5703125" bestFit="1" customWidth="1"/>
    <col min="22" max="22" width="10.5703125" bestFit="1" customWidth="1"/>
    <col min="23" max="23" width="11.85546875" bestFit="1" customWidth="1"/>
  </cols>
  <sheetData>
    <row r="1" spans="2:10" x14ac:dyDescent="0.25">
      <c r="B1" s="59" t="s">
        <v>108</v>
      </c>
      <c r="C1" s="59"/>
      <c r="D1" s="59"/>
      <c r="E1" s="59"/>
    </row>
    <row r="2" spans="2:10" x14ac:dyDescent="0.25">
      <c r="B2" s="1" t="s">
        <v>0</v>
      </c>
      <c r="C2" s="1" t="s">
        <v>1</v>
      </c>
      <c r="D2" s="1" t="s">
        <v>2</v>
      </c>
      <c r="E2" s="1" t="s">
        <v>107</v>
      </c>
      <c r="G2" s="56" t="s">
        <v>24</v>
      </c>
      <c r="H2" s="57"/>
      <c r="I2" s="57"/>
      <c r="J2" s="58"/>
    </row>
    <row r="3" spans="2:10" x14ac:dyDescent="0.25">
      <c r="B3" s="2" t="s">
        <v>3</v>
      </c>
      <c r="C3" s="3" t="s">
        <v>4</v>
      </c>
      <c r="D3" s="3">
        <f>5+3</f>
        <v>8</v>
      </c>
      <c r="E3" s="3"/>
      <c r="G3" s="4" t="s">
        <v>25</v>
      </c>
      <c r="H3" s="4" t="s">
        <v>26</v>
      </c>
      <c r="I3" s="4" t="s">
        <v>27</v>
      </c>
      <c r="J3" s="4" t="s">
        <v>28</v>
      </c>
    </row>
    <row r="4" spans="2:10" x14ac:dyDescent="0.25">
      <c r="B4" s="2" t="s">
        <v>5</v>
      </c>
      <c r="C4" s="3" t="s">
        <v>6</v>
      </c>
      <c r="D4" s="3">
        <f>6-3</f>
        <v>3</v>
      </c>
      <c r="E4" s="3"/>
      <c r="G4" s="5">
        <v>9</v>
      </c>
      <c r="H4" s="5">
        <v>4</v>
      </c>
      <c r="I4" s="5"/>
      <c r="J4" s="5"/>
    </row>
    <row r="5" spans="2:10" x14ac:dyDescent="0.25">
      <c r="B5" s="2" t="s">
        <v>7</v>
      </c>
      <c r="C5" s="3" t="s">
        <v>8</v>
      </c>
      <c r="D5" s="3">
        <f>4*4</f>
        <v>16</v>
      </c>
      <c r="E5" s="3"/>
      <c r="G5" s="5">
        <v>6</v>
      </c>
      <c r="H5" s="5">
        <v>4</v>
      </c>
      <c r="I5" s="5"/>
      <c r="J5" s="5"/>
    </row>
    <row r="6" spans="2:10" x14ac:dyDescent="0.25">
      <c r="B6" s="2" t="s">
        <v>9</v>
      </c>
      <c r="C6" s="3" t="s">
        <v>10</v>
      </c>
      <c r="D6" s="3">
        <f>8/2</f>
        <v>4</v>
      </c>
      <c r="E6" s="3"/>
      <c r="G6" s="5">
        <v>4</v>
      </c>
      <c r="H6" s="5">
        <v>5</v>
      </c>
      <c r="I6" s="5"/>
      <c r="J6" s="5"/>
    </row>
    <row r="7" spans="2:10" x14ac:dyDescent="0.25">
      <c r="B7" s="2" t="s">
        <v>11</v>
      </c>
      <c r="C7" s="3" t="s">
        <v>12</v>
      </c>
      <c r="D7" s="3">
        <f>2+2/4</f>
        <v>2.5</v>
      </c>
      <c r="E7" s="3"/>
      <c r="G7" s="5">
        <v>8</v>
      </c>
      <c r="H7" s="5">
        <v>2</v>
      </c>
      <c r="I7" s="5"/>
      <c r="J7" s="5"/>
    </row>
    <row r="8" spans="2:10" x14ac:dyDescent="0.25">
      <c r="B8" s="2" t="s">
        <v>11</v>
      </c>
      <c r="C8" s="3" t="s">
        <v>13</v>
      </c>
      <c r="D8" s="3">
        <f>(2+2)/4</f>
        <v>1</v>
      </c>
      <c r="E8" s="3"/>
      <c r="G8" s="5">
        <v>1</v>
      </c>
      <c r="H8" s="5">
        <v>1</v>
      </c>
      <c r="I8" s="5">
        <v>4</v>
      </c>
      <c r="J8" s="5"/>
    </row>
    <row r="9" spans="2:10" x14ac:dyDescent="0.25">
      <c r="B9" s="2" t="s">
        <v>14</v>
      </c>
      <c r="C9" s="3" t="s">
        <v>15</v>
      </c>
      <c r="D9" s="3">
        <f>1+2+3+4</f>
        <v>10</v>
      </c>
      <c r="E9" s="3"/>
      <c r="G9" s="5">
        <v>1</v>
      </c>
      <c r="H9" s="5">
        <v>1</v>
      </c>
      <c r="I9" s="5">
        <v>4</v>
      </c>
      <c r="J9" s="5"/>
    </row>
    <row r="10" spans="2:10" x14ac:dyDescent="0.25">
      <c r="B10" s="2" t="s">
        <v>14</v>
      </c>
      <c r="C10" s="3" t="s">
        <v>16</v>
      </c>
      <c r="D10" s="3"/>
      <c r="E10" s="3"/>
      <c r="G10" s="5">
        <v>1</v>
      </c>
      <c r="H10" s="5">
        <v>2</v>
      </c>
      <c r="I10" s="5">
        <v>3</v>
      </c>
      <c r="J10" s="5">
        <v>4</v>
      </c>
    </row>
    <row r="11" spans="2:10" x14ac:dyDescent="0.25">
      <c r="B11" s="2" t="s">
        <v>17</v>
      </c>
      <c r="C11" s="3" t="s">
        <v>18</v>
      </c>
      <c r="D11" s="3"/>
      <c r="E11" s="3"/>
      <c r="G11" s="5">
        <v>1</v>
      </c>
      <c r="H11" s="5">
        <v>2</v>
      </c>
      <c r="I11" s="5">
        <v>3</v>
      </c>
      <c r="J11" s="5">
        <v>4</v>
      </c>
    </row>
    <row r="12" spans="2:10" x14ac:dyDescent="0.25">
      <c r="B12" s="2" t="s">
        <v>17</v>
      </c>
      <c r="C12" s="3" t="s">
        <v>19</v>
      </c>
      <c r="D12" s="3"/>
      <c r="E12" s="3"/>
      <c r="G12" s="5">
        <v>7</v>
      </c>
      <c r="H12" s="5">
        <v>8</v>
      </c>
      <c r="I12" s="5">
        <v>8</v>
      </c>
      <c r="J12" s="5">
        <v>7</v>
      </c>
    </row>
    <row r="13" spans="2:10" x14ac:dyDescent="0.25">
      <c r="B13" s="2" t="s">
        <v>20</v>
      </c>
      <c r="C13" s="3" t="s">
        <v>21</v>
      </c>
      <c r="D13" s="3" t="str">
        <f>"Texto "&amp;"Texto"</f>
        <v>Texto Texto</v>
      </c>
      <c r="E13" s="3"/>
      <c r="G13" s="5">
        <v>7</v>
      </c>
      <c r="H13" s="5">
        <v>8</v>
      </c>
      <c r="I13" s="5">
        <v>8</v>
      </c>
      <c r="J13" s="5">
        <v>4</v>
      </c>
    </row>
    <row r="14" spans="2:10" x14ac:dyDescent="0.25">
      <c r="B14" s="2" t="s">
        <v>20</v>
      </c>
      <c r="C14" s="3" t="s">
        <v>22</v>
      </c>
      <c r="D14" s="3"/>
      <c r="E14" s="3"/>
      <c r="G14" s="5" t="s">
        <v>29</v>
      </c>
      <c r="H14" s="5" t="s">
        <v>30</v>
      </c>
      <c r="I14" s="5"/>
      <c r="J14" s="5"/>
    </row>
    <row r="15" spans="2:10" x14ac:dyDescent="0.25">
      <c r="B15" s="2" t="s">
        <v>23</v>
      </c>
      <c r="C15" s="3" t="s">
        <v>33</v>
      </c>
      <c r="D15" s="3"/>
      <c r="E15" s="3"/>
      <c r="G15" s="5" t="s">
        <v>29</v>
      </c>
      <c r="H15" s="5" t="s">
        <v>31</v>
      </c>
      <c r="I15" s="5" t="s">
        <v>32</v>
      </c>
      <c r="J15" s="5">
        <f>E12</f>
        <v>0</v>
      </c>
    </row>
    <row r="17" spans="2:8" ht="15.75" thickBot="1" x14ac:dyDescent="0.3">
      <c r="B17" s="60" t="s">
        <v>113</v>
      </c>
      <c r="C17" s="60"/>
      <c r="D17" s="60"/>
      <c r="F17" s="61" t="s">
        <v>237</v>
      </c>
      <c r="G17" s="62"/>
    </row>
    <row r="18" spans="2:8" ht="15.75" thickBot="1" x14ac:dyDescent="0.3">
      <c r="B18" s="3">
        <v>5</v>
      </c>
      <c r="C18" s="3" t="s">
        <v>109</v>
      </c>
      <c r="D18" s="3">
        <f>LARGE(B18:B21,1)</f>
        <v>6</v>
      </c>
      <c r="F18" s="48" t="s">
        <v>230</v>
      </c>
      <c r="G18" s="48" t="s">
        <v>231</v>
      </c>
    </row>
    <row r="19" spans="2:8" ht="15.75" thickBot="1" x14ac:dyDescent="0.3">
      <c r="B19" s="3">
        <v>6</v>
      </c>
      <c r="C19" s="3" t="s">
        <v>110</v>
      </c>
      <c r="D19" s="3">
        <f>LARGE(B18:B21,2)</f>
        <v>5</v>
      </c>
      <c r="F19" s="47" t="s">
        <v>232</v>
      </c>
      <c r="G19" s="50"/>
    </row>
    <row r="20" spans="2:8" ht="15.75" thickBot="1" x14ac:dyDescent="0.3">
      <c r="B20" s="3">
        <v>4</v>
      </c>
      <c r="C20" s="3" t="s">
        <v>111</v>
      </c>
      <c r="D20" s="3"/>
      <c r="F20" s="47" t="s">
        <v>233</v>
      </c>
      <c r="G20" s="51">
        <v>10</v>
      </c>
    </row>
    <row r="21" spans="2:8" ht="15.75" thickBot="1" x14ac:dyDescent="0.3">
      <c r="B21" s="3">
        <v>3</v>
      </c>
      <c r="C21" s="3" t="s">
        <v>112</v>
      </c>
      <c r="D21" s="3"/>
      <c r="F21" s="47" t="s">
        <v>234</v>
      </c>
      <c r="G21" s="50"/>
    </row>
    <row r="22" spans="2:8" ht="15.75" thickBot="1" x14ac:dyDescent="0.3">
      <c r="F22" s="47" t="s">
        <v>235</v>
      </c>
      <c r="G22" s="51">
        <v>8</v>
      </c>
    </row>
    <row r="23" spans="2:8" ht="15.75" thickBot="1" x14ac:dyDescent="0.3">
      <c r="B23" s="60" t="s">
        <v>114</v>
      </c>
      <c r="C23" s="60"/>
      <c r="D23" s="60"/>
      <c r="F23" s="47" t="s">
        <v>211</v>
      </c>
      <c r="G23" s="51">
        <v>10</v>
      </c>
    </row>
    <row r="24" spans="2:8" ht="15.75" thickBot="1" x14ac:dyDescent="0.3">
      <c r="B24" s="3">
        <v>5</v>
      </c>
      <c r="C24" s="3" t="s">
        <v>115</v>
      </c>
      <c r="D24" s="3">
        <f>SMALL(B24:B27,1)</f>
        <v>3</v>
      </c>
      <c r="F24" s="47" t="s">
        <v>236</v>
      </c>
      <c r="G24" s="50"/>
    </row>
    <row r="25" spans="2:8" ht="15.75" thickBot="1" x14ac:dyDescent="0.3">
      <c r="B25" s="3">
        <v>6</v>
      </c>
      <c r="C25" s="3" t="s">
        <v>116</v>
      </c>
      <c r="D25" s="3">
        <f>SMALL(B24:B28,2)</f>
        <v>4</v>
      </c>
      <c r="F25" s="49"/>
      <c r="G25" s="52">
        <f>COUNTBLANK(B2:B7)</f>
        <v>0</v>
      </c>
    </row>
    <row r="26" spans="2:8" x14ac:dyDescent="0.25">
      <c r="B26" s="3">
        <v>4</v>
      </c>
      <c r="C26" s="3" t="s">
        <v>117</v>
      </c>
      <c r="D26" s="3"/>
    </row>
    <row r="27" spans="2:8" x14ac:dyDescent="0.25">
      <c r="B27" s="3">
        <v>3</v>
      </c>
      <c r="C27" s="3" t="s">
        <v>118</v>
      </c>
      <c r="D27" s="3"/>
      <c r="F27" s="53" t="s">
        <v>179</v>
      </c>
      <c r="G27" s="53" t="s">
        <v>238</v>
      </c>
    </row>
    <row r="28" spans="2:8" x14ac:dyDescent="0.25">
      <c r="F28" s="2" t="s">
        <v>229</v>
      </c>
      <c r="G28" s="2">
        <v>100</v>
      </c>
    </row>
    <row r="29" spans="2:8" ht="22.5" customHeight="1" x14ac:dyDescent="0.25">
      <c r="F29" s="2" t="s">
        <v>239</v>
      </c>
      <c r="G29" s="28">
        <v>350</v>
      </c>
      <c r="H29" t="s">
        <v>240</v>
      </c>
    </row>
    <row r="30" spans="2:8" ht="15.75" thickBot="1" x14ac:dyDescent="0.3">
      <c r="F30" s="2" t="s">
        <v>241</v>
      </c>
      <c r="G30" s="2">
        <v>700</v>
      </c>
      <c r="H30" s="54" t="s">
        <v>242</v>
      </c>
    </row>
    <row r="31" spans="2:8" ht="15.75" thickBot="1" x14ac:dyDescent="0.3">
      <c r="F31" s="2" t="s">
        <v>243</v>
      </c>
      <c r="G31" s="2"/>
      <c r="H31" s="55"/>
    </row>
    <row r="32" spans="2:8" x14ac:dyDescent="0.25">
      <c r="F32" s="2" t="s">
        <v>244</v>
      </c>
      <c r="G32" s="28"/>
      <c r="H32" t="s">
        <v>245</v>
      </c>
    </row>
    <row r="33" spans="6:8" ht="15.75" thickBot="1" x14ac:dyDescent="0.3">
      <c r="F33" s="2" t="s">
        <v>246</v>
      </c>
      <c r="G33" s="28"/>
      <c r="H33" s="54" t="s">
        <v>247</v>
      </c>
    </row>
    <row r="34" spans="6:8" ht="15.75" thickBot="1" x14ac:dyDescent="0.3">
      <c r="F34" s="2" t="s">
        <v>248</v>
      </c>
      <c r="G34" s="2">
        <v>450</v>
      </c>
      <c r="H34" s="55"/>
    </row>
    <row r="35" spans="6:8" x14ac:dyDescent="0.25">
      <c r="F35" s="2" t="s">
        <v>249</v>
      </c>
      <c r="G35" s="28"/>
      <c r="H35" t="s">
        <v>250</v>
      </c>
    </row>
    <row r="36" spans="6:8" ht="15.75" thickBot="1" x14ac:dyDescent="0.3">
      <c r="F36" s="2" t="s">
        <v>251</v>
      </c>
      <c r="G36" s="28"/>
      <c r="H36" s="54" t="s">
        <v>252</v>
      </c>
    </row>
    <row r="37" spans="6:8" ht="15.75" thickBot="1" x14ac:dyDescent="0.3">
      <c r="F37" s="2" t="s">
        <v>253</v>
      </c>
      <c r="G37" s="2">
        <v>900</v>
      </c>
      <c r="H37" s="55"/>
    </row>
    <row r="38" spans="6:8" x14ac:dyDescent="0.25">
      <c r="F38" s="2" t="s">
        <v>254</v>
      </c>
      <c r="G38" s="2">
        <v>850</v>
      </c>
    </row>
  </sheetData>
  <mergeCells count="5">
    <mergeCell ref="G2:J2"/>
    <mergeCell ref="B1:E1"/>
    <mergeCell ref="B17:D17"/>
    <mergeCell ref="B23:D23"/>
    <mergeCell ref="F17:G17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F423-B925-4E13-B03B-7A9814D1E05A}">
  <dimension ref="A1:F12"/>
  <sheetViews>
    <sheetView workbookViewId="0">
      <selection activeCell="A13" sqref="A13"/>
    </sheetView>
  </sheetViews>
  <sheetFormatPr defaultRowHeight="15" x14ac:dyDescent="0.25"/>
  <cols>
    <col min="5" max="5" width="12.140625" bestFit="1" customWidth="1"/>
    <col min="6" max="6" width="12.7109375" bestFit="1" customWidth="1"/>
  </cols>
  <sheetData>
    <row r="1" spans="1:6" x14ac:dyDescent="0.25">
      <c r="A1" s="63" t="s">
        <v>34</v>
      </c>
      <c r="B1" s="63"/>
      <c r="C1" s="63"/>
      <c r="D1" s="63"/>
      <c r="E1" s="63"/>
      <c r="F1" s="63"/>
    </row>
    <row r="3" spans="1:6" x14ac:dyDescent="0.25">
      <c r="A3" s="6" t="s">
        <v>35</v>
      </c>
      <c r="B3" s="6" t="s">
        <v>36</v>
      </c>
      <c r="C3" s="6" t="s">
        <v>37</v>
      </c>
      <c r="D3" s="6" t="s">
        <v>38</v>
      </c>
      <c r="E3" s="6" t="s">
        <v>39</v>
      </c>
      <c r="F3" s="6" t="s">
        <v>40</v>
      </c>
    </row>
    <row r="4" spans="1:6" x14ac:dyDescent="0.25">
      <c r="A4" s="2">
        <v>1</v>
      </c>
      <c r="B4" s="2" t="s">
        <v>41</v>
      </c>
      <c r="C4" s="2" t="s">
        <v>42</v>
      </c>
      <c r="D4" s="2">
        <v>11</v>
      </c>
      <c r="E4" s="7">
        <v>18.899999999999999</v>
      </c>
      <c r="F4" s="8"/>
    </row>
    <row r="5" spans="1:6" x14ac:dyDescent="0.25">
      <c r="A5" s="2">
        <v>2</v>
      </c>
      <c r="B5" s="2" t="s">
        <v>43</v>
      </c>
      <c r="C5" s="2" t="s">
        <v>44</v>
      </c>
      <c r="D5" s="2">
        <v>22</v>
      </c>
      <c r="E5" s="7">
        <v>352</v>
      </c>
      <c r="F5" s="8"/>
    </row>
    <row r="6" spans="1:6" x14ac:dyDescent="0.25">
      <c r="A6" s="2">
        <v>3</v>
      </c>
      <c r="B6" s="2" t="s">
        <v>45</v>
      </c>
      <c r="C6" s="2" t="s">
        <v>46</v>
      </c>
      <c r="D6" s="2">
        <v>5</v>
      </c>
      <c r="E6" s="7">
        <v>154.22</v>
      </c>
      <c r="F6" s="8"/>
    </row>
    <row r="7" spans="1:6" x14ac:dyDescent="0.25">
      <c r="A7" s="2">
        <v>4</v>
      </c>
      <c r="B7" s="2" t="s">
        <v>41</v>
      </c>
      <c r="C7" s="2" t="s">
        <v>47</v>
      </c>
      <c r="D7" s="2">
        <v>12</v>
      </c>
      <c r="E7" s="7">
        <v>1548</v>
      </c>
      <c r="F7" s="8"/>
    </row>
    <row r="8" spans="1:6" x14ac:dyDescent="0.25">
      <c r="A8" s="64" t="s">
        <v>40</v>
      </c>
      <c r="B8" s="64"/>
      <c r="C8" s="64"/>
      <c r="D8" s="2"/>
      <c r="E8" s="8"/>
      <c r="F8" s="8"/>
    </row>
    <row r="11" spans="1:6" x14ac:dyDescent="0.25">
      <c r="A11" t="s">
        <v>48</v>
      </c>
    </row>
    <row r="12" spans="1:6" x14ac:dyDescent="0.25">
      <c r="A12" t="s">
        <v>49</v>
      </c>
    </row>
  </sheetData>
  <mergeCells count="2">
    <mergeCell ref="A1:F1"/>
    <mergeCell ref="A8:C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C26A-FD97-4D8B-8D81-EBE1F87A57C1}">
  <dimension ref="A1:E16"/>
  <sheetViews>
    <sheetView workbookViewId="0">
      <selection activeCell="E6" sqref="E6"/>
    </sheetView>
  </sheetViews>
  <sheetFormatPr defaultRowHeight="15" x14ac:dyDescent="0.25"/>
  <cols>
    <col min="1" max="1" width="21.85546875" customWidth="1"/>
    <col min="2" max="2" width="16" customWidth="1"/>
    <col min="3" max="3" width="13.42578125" bestFit="1" customWidth="1"/>
    <col min="4" max="4" width="20.85546875" bestFit="1" customWidth="1"/>
    <col min="5" max="5" width="21.7109375" bestFit="1" customWidth="1"/>
  </cols>
  <sheetData>
    <row r="1" spans="1:5" ht="15.75" thickBot="1" x14ac:dyDescent="0.3">
      <c r="A1" s="65" t="s">
        <v>50</v>
      </c>
      <c r="B1" s="66"/>
      <c r="C1" s="66"/>
      <c r="D1" s="66"/>
      <c r="E1" s="67"/>
    </row>
    <row r="2" spans="1:5" ht="15.75" thickBot="1" x14ac:dyDescent="0.3"/>
    <row r="3" spans="1:5" ht="15.75" thickBot="1" x14ac:dyDescent="0.3">
      <c r="A3" s="9" t="s">
        <v>51</v>
      </c>
      <c r="B3" s="10">
        <v>5.15</v>
      </c>
    </row>
    <row r="4" spans="1:5" ht="15.75" thickBot="1" x14ac:dyDescent="0.3">
      <c r="A4" s="11" t="s">
        <v>52</v>
      </c>
      <c r="B4" s="12" t="s">
        <v>53</v>
      </c>
      <c r="C4" s="12" t="s">
        <v>54</v>
      </c>
      <c r="D4" s="12" t="s">
        <v>55</v>
      </c>
      <c r="E4" s="12" t="s">
        <v>56</v>
      </c>
    </row>
    <row r="5" spans="1:5" ht="15.75" thickBot="1" x14ac:dyDescent="0.3">
      <c r="A5" s="13" t="s">
        <v>57</v>
      </c>
      <c r="B5" s="14">
        <v>300</v>
      </c>
      <c r="C5" s="15"/>
      <c r="D5" s="16">
        <v>10</v>
      </c>
      <c r="E5" s="17"/>
    </row>
    <row r="6" spans="1:5" ht="15.75" thickBot="1" x14ac:dyDescent="0.3">
      <c r="A6" s="13" t="s">
        <v>58</v>
      </c>
      <c r="B6" s="14">
        <v>280</v>
      </c>
      <c r="C6" s="15"/>
      <c r="D6" s="16">
        <v>20</v>
      </c>
      <c r="E6" s="17"/>
    </row>
    <row r="7" spans="1:5" ht="15.75" thickBot="1" x14ac:dyDescent="0.3">
      <c r="A7" s="13" t="s">
        <v>59</v>
      </c>
      <c r="B7" s="14">
        <v>25</v>
      </c>
      <c r="C7" s="15"/>
      <c r="D7" s="16">
        <v>5</v>
      </c>
      <c r="E7" s="17"/>
    </row>
    <row r="8" spans="1:5" ht="15.75" thickBot="1" x14ac:dyDescent="0.3">
      <c r="A8" s="13" t="s">
        <v>60</v>
      </c>
      <c r="B8" s="14">
        <v>80</v>
      </c>
      <c r="C8" s="15"/>
      <c r="D8" s="16">
        <v>15</v>
      </c>
      <c r="E8" s="17"/>
    </row>
    <row r="9" spans="1:5" ht="15.75" thickBot="1" x14ac:dyDescent="0.3">
      <c r="A9" s="13" t="s">
        <v>61</v>
      </c>
      <c r="B9" s="14">
        <v>350</v>
      </c>
      <c r="C9" s="15"/>
      <c r="D9" s="16">
        <v>9</v>
      </c>
      <c r="E9" s="17"/>
    </row>
    <row r="10" spans="1:5" ht="15.75" thickBot="1" x14ac:dyDescent="0.3">
      <c r="D10" s="13" t="s">
        <v>62</v>
      </c>
      <c r="E10" s="17"/>
    </row>
    <row r="14" spans="1:5" x14ac:dyDescent="0.25">
      <c r="A14" t="s">
        <v>63</v>
      </c>
    </row>
    <row r="15" spans="1:5" x14ac:dyDescent="0.25">
      <c r="A15" t="s">
        <v>64</v>
      </c>
    </row>
    <row r="16" spans="1:5" x14ac:dyDescent="0.25">
      <c r="A16" t="s">
        <v>65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41395-C954-4972-93E2-17F85419E860}">
  <dimension ref="A1:I19"/>
  <sheetViews>
    <sheetView workbookViewId="0">
      <selection activeCell="J20" sqref="J20"/>
    </sheetView>
  </sheetViews>
  <sheetFormatPr defaultRowHeight="15" x14ac:dyDescent="0.25"/>
  <sheetData>
    <row r="1" spans="1:9" x14ac:dyDescent="0.25">
      <c r="A1" s="19" t="s">
        <v>66</v>
      </c>
      <c r="B1" s="20"/>
      <c r="C1" s="20"/>
      <c r="D1" s="21"/>
    </row>
    <row r="2" spans="1:9" x14ac:dyDescent="0.25">
      <c r="A2" s="22" t="s">
        <v>67</v>
      </c>
      <c r="B2" s="22" t="s">
        <v>68</v>
      </c>
      <c r="C2" s="22" t="s">
        <v>69</v>
      </c>
      <c r="D2" s="22" t="s">
        <v>70</v>
      </c>
    </row>
    <row r="3" spans="1:9" x14ac:dyDescent="0.25">
      <c r="A3" s="2" t="s">
        <v>71</v>
      </c>
      <c r="B3" s="2" t="s">
        <v>80</v>
      </c>
      <c r="C3" s="2" t="s">
        <v>81</v>
      </c>
      <c r="D3" s="18">
        <v>660</v>
      </c>
    </row>
    <row r="4" spans="1:9" x14ac:dyDescent="0.25">
      <c r="A4" s="2" t="s">
        <v>71</v>
      </c>
      <c r="B4" s="2" t="s">
        <v>72</v>
      </c>
      <c r="C4" s="2" t="s">
        <v>78</v>
      </c>
      <c r="D4" s="18">
        <v>12000</v>
      </c>
    </row>
    <row r="5" spans="1:9" x14ac:dyDescent="0.25">
      <c r="A5" s="2" t="s">
        <v>71</v>
      </c>
      <c r="B5" s="2" t="s">
        <v>76</v>
      </c>
      <c r="C5" s="2" t="s">
        <v>78</v>
      </c>
      <c r="D5" s="18">
        <v>12456</v>
      </c>
    </row>
    <row r="6" spans="1:9" x14ac:dyDescent="0.25">
      <c r="A6" s="2" t="s">
        <v>71</v>
      </c>
      <c r="B6" s="2" t="s">
        <v>77</v>
      </c>
      <c r="C6" s="2" t="s">
        <v>78</v>
      </c>
      <c r="D6" s="18">
        <v>12000</v>
      </c>
    </row>
    <row r="7" spans="1:9" x14ac:dyDescent="0.25">
      <c r="A7" s="2" t="s">
        <v>71</v>
      </c>
      <c r="B7" s="2" t="s">
        <v>79</v>
      </c>
      <c r="C7" s="2" t="s">
        <v>78</v>
      </c>
      <c r="D7" s="18">
        <v>5500</v>
      </c>
    </row>
    <row r="8" spans="1:9" x14ac:dyDescent="0.25">
      <c r="A8" s="2" t="s">
        <v>71</v>
      </c>
      <c r="B8" s="2" t="s">
        <v>74</v>
      </c>
      <c r="C8" s="2" t="s">
        <v>75</v>
      </c>
      <c r="D8" s="18">
        <v>1500</v>
      </c>
    </row>
    <row r="9" spans="1:9" x14ac:dyDescent="0.25">
      <c r="A9" s="2" t="s">
        <v>71</v>
      </c>
      <c r="B9" s="2" t="s">
        <v>76</v>
      </c>
      <c r="C9" s="2" t="s">
        <v>75</v>
      </c>
      <c r="D9" s="18">
        <v>580</v>
      </c>
    </row>
    <row r="10" spans="1:9" x14ac:dyDescent="0.25">
      <c r="A10" s="2" t="s">
        <v>71</v>
      </c>
      <c r="B10" s="2" t="s">
        <v>77</v>
      </c>
      <c r="C10" s="2" t="s">
        <v>75</v>
      </c>
      <c r="D10" s="18">
        <v>5800</v>
      </c>
    </row>
    <row r="11" spans="1:9" x14ac:dyDescent="0.25">
      <c r="A11" s="2" t="s">
        <v>71</v>
      </c>
      <c r="B11" s="2" t="s">
        <v>72</v>
      </c>
      <c r="C11" s="2" t="s">
        <v>73</v>
      </c>
      <c r="D11" s="18">
        <v>165</v>
      </c>
    </row>
    <row r="12" spans="1:9" x14ac:dyDescent="0.25">
      <c r="A12" s="2" t="s">
        <v>71</v>
      </c>
      <c r="B12" s="2" t="s">
        <v>74</v>
      </c>
      <c r="C12" s="2" t="s">
        <v>73</v>
      </c>
      <c r="D12" s="18">
        <v>2350</v>
      </c>
    </row>
    <row r="15" spans="1:9" ht="15.75" thickBot="1" x14ac:dyDescent="0.3"/>
    <row r="16" spans="1:9" x14ac:dyDescent="0.25">
      <c r="A16" s="23" t="s">
        <v>82</v>
      </c>
      <c r="B16" s="24"/>
      <c r="C16" s="24"/>
      <c r="D16" s="24"/>
      <c r="E16" s="24"/>
      <c r="F16" s="24"/>
      <c r="G16" s="24"/>
      <c r="H16" s="24"/>
      <c r="I16" s="25"/>
    </row>
    <row r="17" spans="1:9" x14ac:dyDescent="0.25">
      <c r="A17" s="26" t="s">
        <v>83</v>
      </c>
      <c r="I17" s="27"/>
    </row>
    <row r="18" spans="1:9" x14ac:dyDescent="0.25">
      <c r="A18" s="26" t="s">
        <v>84</v>
      </c>
      <c r="I18" s="27"/>
    </row>
    <row r="19" spans="1:9" ht="15.75" thickBot="1" x14ac:dyDescent="0.3">
      <c r="A19" s="68" t="s">
        <v>85</v>
      </c>
      <c r="B19" s="69"/>
      <c r="C19" s="69"/>
      <c r="D19" s="69"/>
      <c r="E19" s="69"/>
      <c r="F19" s="69"/>
      <c r="G19" s="69"/>
      <c r="H19" s="69"/>
      <c r="I19" s="70"/>
    </row>
  </sheetData>
  <sortState xmlns:xlrd2="http://schemas.microsoft.com/office/spreadsheetml/2017/richdata2" ref="A2:D12">
    <sortCondition descending="1" ref="C2:C12"/>
  </sortState>
  <mergeCells count="1">
    <mergeCell ref="A19:I1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1517-9B8F-49E8-83DF-8E4DBBDE97FB}">
  <dimension ref="A1:F18"/>
  <sheetViews>
    <sheetView workbookViewId="0">
      <selection activeCell="A19" sqref="A19"/>
    </sheetView>
  </sheetViews>
  <sheetFormatPr defaultRowHeight="15" x14ac:dyDescent="0.25"/>
  <sheetData>
    <row r="1" spans="1:6" x14ac:dyDescent="0.2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</row>
    <row r="2" spans="1:6" x14ac:dyDescent="0.25">
      <c r="A2" t="s">
        <v>92</v>
      </c>
      <c r="B2">
        <v>456</v>
      </c>
      <c r="C2">
        <v>376</v>
      </c>
      <c r="D2">
        <v>346</v>
      </c>
      <c r="E2">
        <v>365</v>
      </c>
    </row>
    <row r="3" spans="1:6" x14ac:dyDescent="0.25">
      <c r="A3" t="s">
        <v>93</v>
      </c>
      <c r="B3">
        <v>756</v>
      </c>
      <c r="C3">
        <v>758</v>
      </c>
      <c r="D3">
        <v>546</v>
      </c>
      <c r="E3">
        <v>536</v>
      </c>
    </row>
    <row r="4" spans="1:6" x14ac:dyDescent="0.25">
      <c r="A4" t="s">
        <v>94</v>
      </c>
      <c r="B4">
        <v>658</v>
      </c>
      <c r="C4">
        <v>412</v>
      </c>
      <c r="D4">
        <v>321</v>
      </c>
      <c r="E4">
        <v>658</v>
      </c>
    </row>
    <row r="5" spans="1:6" x14ac:dyDescent="0.25">
      <c r="A5" t="s">
        <v>95</v>
      </c>
      <c r="B5">
        <v>354</v>
      </c>
      <c r="C5">
        <v>963</v>
      </c>
      <c r="D5">
        <v>946</v>
      </c>
      <c r="E5">
        <v>765</v>
      </c>
    </row>
    <row r="6" spans="1:6" x14ac:dyDescent="0.25">
      <c r="A6" t="s">
        <v>96</v>
      </c>
      <c r="B6">
        <v>687</v>
      </c>
      <c r="C6">
        <v>528</v>
      </c>
      <c r="D6">
        <v>368</v>
      </c>
      <c r="E6">
        <v>325</v>
      </c>
    </row>
    <row r="7" spans="1:6" x14ac:dyDescent="0.25">
      <c r="A7" t="s">
        <v>97</v>
      </c>
      <c r="B7">
        <v>4652</v>
      </c>
      <c r="C7">
        <v>7648</v>
      </c>
      <c r="D7">
        <v>3652</v>
      </c>
      <c r="E7">
        <v>7812</v>
      </c>
    </row>
    <row r="8" spans="1:6" x14ac:dyDescent="0.25">
      <c r="A8" t="s">
        <v>98</v>
      </c>
      <c r="B8">
        <v>326</v>
      </c>
      <c r="C8">
        <v>488</v>
      </c>
      <c r="D8">
        <v>953</v>
      </c>
      <c r="E8">
        <v>421</v>
      </c>
    </row>
    <row r="9" spans="1:6" x14ac:dyDescent="0.25">
      <c r="A9" t="s">
        <v>99</v>
      </c>
      <c r="B9">
        <v>564</v>
      </c>
      <c r="C9">
        <v>465</v>
      </c>
      <c r="D9">
        <v>386</v>
      </c>
      <c r="E9">
        <v>752</v>
      </c>
    </row>
    <row r="11" spans="1:6" x14ac:dyDescent="0.25">
      <c r="A11" t="s">
        <v>100</v>
      </c>
    </row>
    <row r="12" spans="1:6" x14ac:dyDescent="0.25">
      <c r="A12" t="s">
        <v>101</v>
      </c>
    </row>
    <row r="13" spans="1:6" x14ac:dyDescent="0.25">
      <c r="A13" t="s">
        <v>102</v>
      </c>
    </row>
    <row r="14" spans="1:6" x14ac:dyDescent="0.25">
      <c r="A14" t="s">
        <v>103</v>
      </c>
    </row>
    <row r="15" spans="1:6" x14ac:dyDescent="0.25">
      <c r="A15" t="s">
        <v>104</v>
      </c>
    </row>
    <row r="17" spans="1:1" x14ac:dyDescent="0.25">
      <c r="A17" t="s">
        <v>105</v>
      </c>
    </row>
    <row r="18" spans="1:1" x14ac:dyDescent="0.25">
      <c r="A18" t="s">
        <v>106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538FE-88E1-4FF8-A469-3DA08EF6292F}">
  <dimension ref="A1:H24"/>
  <sheetViews>
    <sheetView workbookViewId="0">
      <selection activeCell="A25" sqref="A25"/>
    </sheetView>
  </sheetViews>
  <sheetFormatPr defaultRowHeight="15" x14ac:dyDescent="0.25"/>
  <sheetData>
    <row r="1" spans="1:8" x14ac:dyDescent="0.25">
      <c r="B1" t="s">
        <v>119</v>
      </c>
    </row>
    <row r="2" spans="1:8" x14ac:dyDescent="0.25">
      <c r="A2" t="s">
        <v>120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</row>
    <row r="3" spans="1:8" x14ac:dyDescent="0.25">
      <c r="A3">
        <v>1</v>
      </c>
      <c r="B3" t="s">
        <v>128</v>
      </c>
      <c r="C3">
        <v>7.1</v>
      </c>
      <c r="D3">
        <v>7.6</v>
      </c>
      <c r="E3">
        <v>8.1</v>
      </c>
      <c r="F3">
        <v>8.9</v>
      </c>
    </row>
    <row r="4" spans="1:8" x14ac:dyDescent="0.25">
      <c r="A4">
        <v>2</v>
      </c>
      <c r="B4" t="s">
        <v>129</v>
      </c>
      <c r="C4">
        <v>7.3</v>
      </c>
      <c r="D4">
        <v>7.9</v>
      </c>
      <c r="E4">
        <v>7.5</v>
      </c>
      <c r="F4">
        <v>8.1</v>
      </c>
    </row>
    <row r="5" spans="1:8" x14ac:dyDescent="0.25">
      <c r="A5">
        <v>3</v>
      </c>
      <c r="B5" t="s">
        <v>130</v>
      </c>
      <c r="C5">
        <v>7.5</v>
      </c>
      <c r="D5">
        <v>7.8</v>
      </c>
      <c r="E5">
        <v>8</v>
      </c>
      <c r="F5">
        <v>5.3</v>
      </c>
    </row>
    <row r="6" spans="1:8" x14ac:dyDescent="0.25">
      <c r="A6">
        <v>4</v>
      </c>
      <c r="B6" t="s">
        <v>131</v>
      </c>
      <c r="C6">
        <v>8.1</v>
      </c>
      <c r="D6">
        <v>7.5</v>
      </c>
      <c r="E6">
        <v>7.2</v>
      </c>
      <c r="F6">
        <v>8.9</v>
      </c>
    </row>
    <row r="7" spans="1:8" x14ac:dyDescent="0.25">
      <c r="A7">
        <v>5</v>
      </c>
      <c r="B7" t="s">
        <v>132</v>
      </c>
      <c r="C7">
        <v>9.1999999999999993</v>
      </c>
      <c r="D7">
        <v>9.8000000000000007</v>
      </c>
      <c r="E7">
        <v>9.9</v>
      </c>
      <c r="F7">
        <v>10</v>
      </c>
    </row>
    <row r="8" spans="1:8" x14ac:dyDescent="0.25">
      <c r="A8">
        <v>6</v>
      </c>
      <c r="B8" t="s">
        <v>133</v>
      </c>
      <c r="C8">
        <v>6.2</v>
      </c>
      <c r="D8">
        <v>6.7</v>
      </c>
      <c r="E8">
        <v>6.8</v>
      </c>
      <c r="F8">
        <v>6.9</v>
      </c>
    </row>
    <row r="9" spans="1:8" x14ac:dyDescent="0.25">
      <c r="A9">
        <v>7</v>
      </c>
      <c r="B9" t="s">
        <v>134</v>
      </c>
      <c r="C9">
        <v>9.8000000000000007</v>
      </c>
      <c r="D9">
        <v>9</v>
      </c>
      <c r="E9">
        <v>8.1999999999999993</v>
      </c>
      <c r="F9">
        <v>8</v>
      </c>
    </row>
    <row r="10" spans="1:8" x14ac:dyDescent="0.25">
      <c r="A10">
        <v>8</v>
      </c>
      <c r="B10" t="s">
        <v>135</v>
      </c>
      <c r="C10">
        <v>7.9</v>
      </c>
      <c r="D10">
        <v>8.1</v>
      </c>
      <c r="E10">
        <v>6.2</v>
      </c>
      <c r="F10">
        <v>5.0999999999999996</v>
      </c>
    </row>
    <row r="11" spans="1:8" x14ac:dyDescent="0.25">
      <c r="A11">
        <v>9</v>
      </c>
      <c r="B11" t="s">
        <v>136</v>
      </c>
      <c r="C11">
        <v>5.9</v>
      </c>
      <c r="D11">
        <v>6.1</v>
      </c>
      <c r="E11">
        <v>7.2</v>
      </c>
      <c r="F11">
        <v>7.3</v>
      </c>
    </row>
    <row r="12" spans="1:8" x14ac:dyDescent="0.25">
      <c r="A12">
        <v>10</v>
      </c>
      <c r="B12" t="s">
        <v>137</v>
      </c>
      <c r="C12">
        <v>4.9000000000000004</v>
      </c>
      <c r="D12">
        <v>5.4</v>
      </c>
      <c r="E12">
        <v>5</v>
      </c>
      <c r="F12">
        <v>5.5</v>
      </c>
    </row>
    <row r="13" spans="1:8" x14ac:dyDescent="0.25">
      <c r="A13">
        <v>11</v>
      </c>
      <c r="B13" t="s">
        <v>138</v>
      </c>
      <c r="C13">
        <v>3.9</v>
      </c>
      <c r="D13">
        <v>3.1</v>
      </c>
      <c r="E13">
        <v>3.5</v>
      </c>
      <c r="F13">
        <v>3.9</v>
      </c>
    </row>
    <row r="15" spans="1:8" x14ac:dyDescent="0.25">
      <c r="B15" t="s">
        <v>143</v>
      </c>
    </row>
    <row r="16" spans="1:8" x14ac:dyDescent="0.25">
      <c r="B16" t="s">
        <v>141</v>
      </c>
    </row>
    <row r="17" spans="1:2" x14ac:dyDescent="0.25">
      <c r="B17" t="s">
        <v>142</v>
      </c>
    </row>
    <row r="20" spans="1:2" x14ac:dyDescent="0.25">
      <c r="A20" t="s">
        <v>139</v>
      </c>
    </row>
    <row r="21" spans="1:2" x14ac:dyDescent="0.25">
      <c r="A21" t="s">
        <v>140</v>
      </c>
    </row>
    <row r="22" spans="1:2" x14ac:dyDescent="0.25">
      <c r="A22" t="s">
        <v>144</v>
      </c>
    </row>
    <row r="23" spans="1:2" x14ac:dyDescent="0.25">
      <c r="A23" t="s">
        <v>145</v>
      </c>
    </row>
    <row r="24" spans="1:2" x14ac:dyDescent="0.25">
      <c r="A24" t="s">
        <v>228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AF04-7448-4977-B1EA-2F2D1EB7E070}">
  <dimension ref="A1:D26"/>
  <sheetViews>
    <sheetView workbookViewId="0">
      <selection activeCell="A24" sqref="A24"/>
    </sheetView>
  </sheetViews>
  <sheetFormatPr defaultRowHeight="15" x14ac:dyDescent="0.25"/>
  <cols>
    <col min="2" max="2" width="11" customWidth="1"/>
    <col min="3" max="3" width="9.140625" customWidth="1"/>
    <col min="4" max="4" width="14.7109375" customWidth="1"/>
  </cols>
  <sheetData>
    <row r="1" spans="1:4" ht="18.75" x14ac:dyDescent="0.3">
      <c r="A1" s="71" t="s">
        <v>146</v>
      </c>
      <c r="B1" s="72"/>
      <c r="C1" s="72"/>
      <c r="D1" s="73"/>
    </row>
    <row r="2" spans="1:4" ht="15.75" x14ac:dyDescent="0.25">
      <c r="A2" s="29"/>
      <c r="B2" s="29"/>
      <c r="C2" s="29"/>
      <c r="D2" s="29"/>
    </row>
    <row r="3" spans="1:4" ht="15.75" x14ac:dyDescent="0.25">
      <c r="A3" s="30" t="s">
        <v>147</v>
      </c>
      <c r="B3" s="30" t="s">
        <v>148</v>
      </c>
      <c r="C3" s="30" t="s">
        <v>149</v>
      </c>
      <c r="D3" s="30" t="s">
        <v>150</v>
      </c>
    </row>
    <row r="4" spans="1:4" ht="15.75" x14ac:dyDescent="0.25">
      <c r="A4" s="31" t="s">
        <v>151</v>
      </c>
      <c r="B4" s="31" t="s">
        <v>152</v>
      </c>
      <c r="C4" s="33" t="s">
        <v>153</v>
      </c>
      <c r="D4" s="32">
        <v>29640</v>
      </c>
    </row>
    <row r="5" spans="1:4" ht="15.75" x14ac:dyDescent="0.25">
      <c r="A5" s="31" t="s">
        <v>154</v>
      </c>
      <c r="B5" s="31" t="s">
        <v>155</v>
      </c>
      <c r="C5" s="33" t="s">
        <v>153</v>
      </c>
      <c r="D5" s="32">
        <v>38232</v>
      </c>
    </row>
    <row r="6" spans="1:4" ht="15.75" x14ac:dyDescent="0.25">
      <c r="A6" s="31" t="s">
        <v>156</v>
      </c>
      <c r="B6" s="31" t="s">
        <v>157</v>
      </c>
      <c r="C6" s="33" t="s">
        <v>153</v>
      </c>
      <c r="D6" s="32">
        <v>15408</v>
      </c>
    </row>
    <row r="7" spans="1:4" ht="15.75" x14ac:dyDescent="0.25">
      <c r="A7" s="31" t="s">
        <v>158</v>
      </c>
      <c r="B7" s="31" t="s">
        <v>159</v>
      </c>
      <c r="C7" s="33" t="s">
        <v>160</v>
      </c>
      <c r="D7" s="32">
        <v>17385</v>
      </c>
    </row>
    <row r="8" spans="1:4" ht="15.75" x14ac:dyDescent="0.25">
      <c r="A8" s="31" t="s">
        <v>161</v>
      </c>
      <c r="B8" s="31" t="s">
        <v>152</v>
      </c>
      <c r="C8" s="33" t="s">
        <v>160</v>
      </c>
      <c r="D8" s="32">
        <v>30305</v>
      </c>
    </row>
    <row r="9" spans="1:4" ht="15.75" x14ac:dyDescent="0.25">
      <c r="A9" s="31" t="s">
        <v>162</v>
      </c>
      <c r="B9" s="31" t="s">
        <v>157</v>
      </c>
      <c r="C9" s="33" t="s">
        <v>160</v>
      </c>
      <c r="D9" s="32">
        <v>15475</v>
      </c>
    </row>
    <row r="10" spans="1:4" ht="15.75" x14ac:dyDescent="0.25">
      <c r="A10" s="31" t="s">
        <v>163</v>
      </c>
      <c r="B10" s="31" t="s">
        <v>159</v>
      </c>
      <c r="C10" s="33" t="s">
        <v>164</v>
      </c>
      <c r="D10" s="32">
        <v>16954</v>
      </c>
    </row>
    <row r="11" spans="1:4" ht="15.75" x14ac:dyDescent="0.25">
      <c r="A11" s="31" t="s">
        <v>165</v>
      </c>
      <c r="B11" s="31" t="s">
        <v>157</v>
      </c>
      <c r="C11" s="33" t="s">
        <v>166</v>
      </c>
      <c r="D11" s="32">
        <v>15287</v>
      </c>
    </row>
    <row r="12" spans="1:4" ht="15.75" x14ac:dyDescent="0.25">
      <c r="A12" s="31" t="s">
        <v>167</v>
      </c>
      <c r="B12" s="31" t="s">
        <v>157</v>
      </c>
      <c r="C12" s="33" t="s">
        <v>160</v>
      </c>
      <c r="D12" s="32">
        <v>14960</v>
      </c>
    </row>
    <row r="13" spans="1:4" ht="15.75" x14ac:dyDescent="0.25">
      <c r="A13" s="31" t="s">
        <v>168</v>
      </c>
      <c r="B13" s="31" t="s">
        <v>159</v>
      </c>
      <c r="C13" s="33" t="s">
        <v>166</v>
      </c>
      <c r="D13" s="32">
        <v>19900</v>
      </c>
    </row>
    <row r="14" spans="1:4" ht="15.75" x14ac:dyDescent="0.25">
      <c r="A14" s="31" t="s">
        <v>169</v>
      </c>
      <c r="B14" s="31" t="s">
        <v>152</v>
      </c>
      <c r="C14" s="33" t="s">
        <v>164</v>
      </c>
      <c r="D14" s="32">
        <v>40507</v>
      </c>
    </row>
    <row r="15" spans="1:4" ht="15.75" x14ac:dyDescent="0.25">
      <c r="A15" s="31" t="s">
        <v>170</v>
      </c>
      <c r="B15" s="31" t="s">
        <v>171</v>
      </c>
      <c r="C15" s="33" t="s">
        <v>164</v>
      </c>
      <c r="D15" s="32">
        <v>42967</v>
      </c>
    </row>
    <row r="16" spans="1:4" ht="15.75" x14ac:dyDescent="0.25">
      <c r="A16" s="31" t="s">
        <v>172</v>
      </c>
      <c r="B16" s="31" t="s">
        <v>157</v>
      </c>
      <c r="C16" s="33" t="s">
        <v>164</v>
      </c>
      <c r="D16" s="32">
        <v>14490</v>
      </c>
    </row>
    <row r="17" spans="1:4" ht="15.75" x14ac:dyDescent="0.25">
      <c r="A17" s="31" t="s">
        <v>173</v>
      </c>
      <c r="B17" s="31" t="s">
        <v>171</v>
      </c>
      <c r="C17" s="33" t="s">
        <v>166</v>
      </c>
      <c r="D17" s="32">
        <v>27459</v>
      </c>
    </row>
    <row r="18" spans="1:4" ht="15.75" x14ac:dyDescent="0.25">
      <c r="A18" s="31" t="s">
        <v>174</v>
      </c>
      <c r="B18" s="31" t="s">
        <v>155</v>
      </c>
      <c r="C18" s="33" t="s">
        <v>160</v>
      </c>
      <c r="D18" s="32">
        <v>35170</v>
      </c>
    </row>
    <row r="19" spans="1:4" ht="15.75" x14ac:dyDescent="0.25">
      <c r="A19" s="31" t="s">
        <v>175</v>
      </c>
      <c r="B19" s="31" t="s">
        <v>155</v>
      </c>
      <c r="C19" s="33" t="s">
        <v>153</v>
      </c>
      <c r="D19" s="32">
        <v>24296</v>
      </c>
    </row>
    <row r="20" spans="1:4" ht="15.75" x14ac:dyDescent="0.25">
      <c r="A20" s="31" t="s">
        <v>176</v>
      </c>
      <c r="B20" s="31" t="s">
        <v>152</v>
      </c>
      <c r="C20" s="33" t="s">
        <v>153</v>
      </c>
      <c r="D20" s="32">
        <v>40709</v>
      </c>
    </row>
    <row r="21" spans="1:4" ht="15.75" x14ac:dyDescent="0.25">
      <c r="A21" s="29"/>
      <c r="B21" s="29"/>
      <c r="C21" s="34"/>
      <c r="D21" s="35"/>
    </row>
    <row r="22" spans="1:4" ht="15.75" x14ac:dyDescent="0.25">
      <c r="A22" s="29" t="s">
        <v>177</v>
      </c>
      <c r="B22" s="29"/>
      <c r="C22" s="34"/>
      <c r="D22" s="35"/>
    </row>
    <row r="23" spans="1:4" ht="15.75" x14ac:dyDescent="0.25">
      <c r="A23" s="29" t="s">
        <v>178</v>
      </c>
      <c r="B23" s="29"/>
      <c r="C23" s="34"/>
      <c r="D23" s="35"/>
    </row>
    <row r="24" spans="1:4" ht="15.75" x14ac:dyDescent="0.25">
      <c r="A24" s="29"/>
      <c r="B24" s="29"/>
      <c r="C24" s="34"/>
      <c r="D24" s="35"/>
    </row>
    <row r="25" spans="1:4" ht="15.75" x14ac:dyDescent="0.25">
      <c r="A25" s="29"/>
      <c r="B25" s="29"/>
      <c r="C25" s="34"/>
      <c r="D25" s="35"/>
    </row>
    <row r="26" spans="1:4" ht="15.75" x14ac:dyDescent="0.25">
      <c r="B26" s="29"/>
      <c r="C26" s="34"/>
      <c r="D26" s="35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1672-F838-4E69-B69A-45986742843D}">
  <dimension ref="A2:J20"/>
  <sheetViews>
    <sheetView workbookViewId="0">
      <selection activeCell="I10" sqref="I10"/>
    </sheetView>
  </sheetViews>
  <sheetFormatPr defaultRowHeight="15" x14ac:dyDescent="0.25"/>
  <cols>
    <col min="9" max="9" width="29" customWidth="1"/>
  </cols>
  <sheetData>
    <row r="2" spans="1:10" x14ac:dyDescent="0.25">
      <c r="A2" s="74" t="s">
        <v>210</v>
      </c>
      <c r="B2" s="74"/>
      <c r="C2" s="74"/>
      <c r="D2" s="74"/>
      <c r="E2" s="74"/>
      <c r="F2" s="74"/>
      <c r="G2" s="74"/>
      <c r="I2" s="75" t="s">
        <v>180</v>
      </c>
      <c r="J2" s="75"/>
    </row>
    <row r="3" spans="1:10" x14ac:dyDescent="0.25">
      <c r="I3" s="42" t="s">
        <v>181</v>
      </c>
      <c r="J3" s="43">
        <v>0.05</v>
      </c>
    </row>
    <row r="4" spans="1:10" x14ac:dyDescent="0.25">
      <c r="A4" t="s">
        <v>182</v>
      </c>
      <c r="B4" t="s">
        <v>183</v>
      </c>
      <c r="C4" t="s">
        <v>78</v>
      </c>
      <c r="D4" t="s">
        <v>75</v>
      </c>
      <c r="E4" t="s">
        <v>184</v>
      </c>
      <c r="F4" t="s">
        <v>126</v>
      </c>
      <c r="G4" t="s">
        <v>185</v>
      </c>
      <c r="I4" s="42" t="s">
        <v>186</v>
      </c>
      <c r="J4" s="43">
        <v>0.1</v>
      </c>
    </row>
    <row r="5" spans="1:10" x14ac:dyDescent="0.25">
      <c r="A5" t="s">
        <v>187</v>
      </c>
      <c r="B5" t="s">
        <v>188</v>
      </c>
      <c r="C5" s="41">
        <v>4590</v>
      </c>
      <c r="D5" s="41">
        <v>800</v>
      </c>
      <c r="E5" s="41">
        <v>790</v>
      </c>
      <c r="F5" s="40"/>
      <c r="G5" s="40"/>
      <c r="I5" s="42" t="s">
        <v>189</v>
      </c>
      <c r="J5" s="43">
        <v>0.2</v>
      </c>
    </row>
    <row r="6" spans="1:10" x14ac:dyDescent="0.25">
      <c r="A6" t="s">
        <v>190</v>
      </c>
      <c r="B6" t="s">
        <v>191</v>
      </c>
      <c r="C6" s="41">
        <v>980</v>
      </c>
      <c r="D6" s="41">
        <v>1300</v>
      </c>
      <c r="E6" s="41">
        <v>300</v>
      </c>
      <c r="F6" s="40"/>
      <c r="G6" s="40"/>
    </row>
    <row r="7" spans="1:10" x14ac:dyDescent="0.25">
      <c r="A7" t="s">
        <v>192</v>
      </c>
      <c r="B7" t="s">
        <v>193</v>
      </c>
      <c r="C7" s="41">
        <v>350</v>
      </c>
      <c r="D7" s="41">
        <v>1100</v>
      </c>
      <c r="E7" s="41">
        <v>1000</v>
      </c>
      <c r="F7" s="40"/>
      <c r="G7" s="40"/>
    </row>
    <row r="8" spans="1:10" x14ac:dyDescent="0.25">
      <c r="A8" t="s">
        <v>194</v>
      </c>
      <c r="B8" t="s">
        <v>195</v>
      </c>
      <c r="C8" s="41">
        <v>900</v>
      </c>
      <c r="D8" s="41">
        <v>560</v>
      </c>
      <c r="E8" s="41">
        <v>980</v>
      </c>
      <c r="F8" s="40"/>
      <c r="G8" s="40"/>
    </row>
    <row r="9" spans="1:10" x14ac:dyDescent="0.25">
      <c r="A9" t="s">
        <v>196</v>
      </c>
      <c r="B9" t="s">
        <v>197</v>
      </c>
      <c r="C9" s="41">
        <v>1700</v>
      </c>
      <c r="D9" s="41">
        <v>300</v>
      </c>
      <c r="E9" s="41">
        <v>200</v>
      </c>
      <c r="F9" s="40"/>
      <c r="G9" s="40"/>
    </row>
    <row r="10" spans="1:10" x14ac:dyDescent="0.25">
      <c r="A10" t="s">
        <v>198</v>
      </c>
      <c r="B10" t="s">
        <v>199</v>
      </c>
      <c r="C10" s="41">
        <v>1100</v>
      </c>
      <c r="D10" s="41">
        <v>458</v>
      </c>
      <c r="E10" s="41">
        <v>580</v>
      </c>
      <c r="F10" s="40"/>
      <c r="G10" s="40"/>
    </row>
    <row r="11" spans="1:10" x14ac:dyDescent="0.25">
      <c r="A11" t="s">
        <v>200</v>
      </c>
      <c r="B11" t="s">
        <v>201</v>
      </c>
      <c r="C11" s="41">
        <v>500</v>
      </c>
      <c r="D11" s="41">
        <v>900</v>
      </c>
      <c r="E11" s="41">
        <v>359</v>
      </c>
      <c r="F11" s="40"/>
      <c r="G11" s="40"/>
    </row>
    <row r="12" spans="1:10" x14ac:dyDescent="0.25">
      <c r="A12" t="s">
        <v>202</v>
      </c>
      <c r="B12" t="s">
        <v>203</v>
      </c>
      <c r="C12" s="41">
        <v>550</v>
      </c>
      <c r="D12" s="41">
        <v>600</v>
      </c>
      <c r="E12" s="41">
        <v>500</v>
      </c>
      <c r="F12" s="40"/>
      <c r="G12" s="40"/>
    </row>
    <row r="13" spans="1:10" x14ac:dyDescent="0.25">
      <c r="A13" t="s">
        <v>204</v>
      </c>
      <c r="B13" t="s">
        <v>205</v>
      </c>
      <c r="C13" s="41">
        <v>450</v>
      </c>
      <c r="D13" s="41">
        <v>1000</v>
      </c>
      <c r="E13" s="41">
        <v>200</v>
      </c>
      <c r="F13" s="40"/>
      <c r="G13" s="40"/>
    </row>
    <row r="14" spans="1:10" ht="15.75" thickBot="1" x14ac:dyDescent="0.3">
      <c r="A14" s="39"/>
      <c r="B14" s="38" t="s">
        <v>62</v>
      </c>
      <c r="C14" s="37"/>
      <c r="D14" s="37"/>
      <c r="E14" s="37"/>
      <c r="F14" s="37"/>
      <c r="G14" s="37"/>
    </row>
    <row r="17" spans="1:1" x14ac:dyDescent="0.25">
      <c r="A17" t="s">
        <v>206</v>
      </c>
    </row>
    <row r="18" spans="1:1" x14ac:dyDescent="0.25">
      <c r="A18" t="s">
        <v>207</v>
      </c>
    </row>
    <row r="19" spans="1:1" x14ac:dyDescent="0.25">
      <c r="A19" t="s">
        <v>208</v>
      </c>
    </row>
    <row r="20" spans="1:1" x14ac:dyDescent="0.25">
      <c r="A20" t="s">
        <v>209</v>
      </c>
    </row>
  </sheetData>
  <mergeCells count="2">
    <mergeCell ref="A2:G2"/>
    <mergeCell ref="I2:J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CA49-CC26-4FD4-8136-940261B45EFC}">
  <dimension ref="A1:J9"/>
  <sheetViews>
    <sheetView workbookViewId="0">
      <selection activeCell="D12" sqref="D12"/>
    </sheetView>
  </sheetViews>
  <sheetFormatPr defaultRowHeight="15" x14ac:dyDescent="0.25"/>
  <cols>
    <col min="1" max="1" width="24.5703125" customWidth="1"/>
    <col min="2" max="2" width="12.140625" bestFit="1" customWidth="1"/>
    <col min="3" max="3" width="9.28515625" bestFit="1" customWidth="1"/>
    <col min="4" max="4" width="12.140625" bestFit="1" customWidth="1"/>
    <col min="5" max="5" width="5.42578125" bestFit="1" customWidth="1"/>
    <col min="6" max="6" width="15.85546875" bestFit="1" customWidth="1"/>
    <col min="9" max="9" width="18.7109375" bestFit="1" customWidth="1"/>
  </cols>
  <sheetData>
    <row r="1" spans="1:10" x14ac:dyDescent="0.25">
      <c r="A1" s="36" t="s">
        <v>212</v>
      </c>
      <c r="B1" s="36" t="s">
        <v>213</v>
      </c>
      <c r="C1" s="36" t="s">
        <v>214</v>
      </c>
      <c r="D1" s="36" t="s">
        <v>215</v>
      </c>
      <c r="F1" s="36" t="s">
        <v>213</v>
      </c>
      <c r="G1" s="36" t="s">
        <v>214</v>
      </c>
    </row>
    <row r="2" spans="1:10" x14ac:dyDescent="0.25">
      <c r="A2" s="2" t="s">
        <v>216</v>
      </c>
      <c r="B2" s="45">
        <v>900</v>
      </c>
      <c r="C2" s="45"/>
      <c r="D2" s="46"/>
      <c r="F2" s="2" t="s">
        <v>217</v>
      </c>
      <c r="G2" s="44">
        <v>0.4</v>
      </c>
    </row>
    <row r="3" spans="1:10" x14ac:dyDescent="0.25">
      <c r="A3" s="2" t="s">
        <v>218</v>
      </c>
      <c r="B3" s="45">
        <v>1200</v>
      </c>
      <c r="C3" s="45"/>
      <c r="D3" s="46"/>
      <c r="F3" s="2" t="s">
        <v>219</v>
      </c>
      <c r="G3" s="44">
        <v>0.3</v>
      </c>
    </row>
    <row r="4" spans="1:10" x14ac:dyDescent="0.25">
      <c r="A4" s="2" t="s">
        <v>220</v>
      </c>
      <c r="B4" s="45">
        <v>1500</v>
      </c>
      <c r="C4" s="45"/>
      <c r="D4" s="46"/>
    </row>
    <row r="5" spans="1:10" x14ac:dyDescent="0.25">
      <c r="A5" s="2" t="s">
        <v>221</v>
      </c>
      <c r="B5" s="45">
        <v>2000</v>
      </c>
      <c r="C5" s="45"/>
      <c r="D5" s="46"/>
      <c r="F5" s="76" t="s">
        <v>222</v>
      </c>
      <c r="G5" s="77"/>
      <c r="H5" s="77"/>
      <c r="I5" s="77"/>
      <c r="J5" s="78"/>
    </row>
    <row r="6" spans="1:10" x14ac:dyDescent="0.25">
      <c r="A6" s="2" t="s">
        <v>223</v>
      </c>
      <c r="B6" s="45">
        <v>1400</v>
      </c>
      <c r="C6" s="45"/>
      <c r="D6" s="46"/>
      <c r="F6" s="79" t="s">
        <v>224</v>
      </c>
      <c r="G6" s="80"/>
      <c r="H6" s="80"/>
      <c r="I6" s="80"/>
      <c r="J6" s="81"/>
    </row>
    <row r="7" spans="1:10" x14ac:dyDescent="0.25">
      <c r="A7" s="2" t="s">
        <v>225</v>
      </c>
      <c r="B7" s="45">
        <v>990</v>
      </c>
      <c r="C7" s="45"/>
      <c r="D7" s="46"/>
    </row>
    <row r="8" spans="1:10" x14ac:dyDescent="0.25">
      <c r="A8" s="2" t="s">
        <v>226</v>
      </c>
      <c r="B8" s="45">
        <v>854</v>
      </c>
      <c r="C8" s="45"/>
      <c r="D8" s="46"/>
    </row>
    <row r="9" spans="1:10" x14ac:dyDescent="0.25">
      <c r="A9" s="2" t="s">
        <v>227</v>
      </c>
      <c r="B9" s="45">
        <v>1100</v>
      </c>
      <c r="C9" s="45"/>
      <c r="D9" s="46"/>
    </row>
  </sheetData>
  <mergeCells count="2">
    <mergeCell ref="F5:J5"/>
    <mergeCell ref="F6:J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Funcionalidades Básicas</vt:lpstr>
      <vt:lpstr>Exercício 1</vt:lpstr>
      <vt:lpstr>Exercício 2</vt:lpstr>
      <vt:lpstr>Exercício 3</vt:lpstr>
      <vt:lpstr>Exercício 4</vt:lpstr>
      <vt:lpstr>Exercício 5</vt:lpstr>
      <vt:lpstr>Exercícios 6</vt:lpstr>
      <vt:lpstr>Exercícios 7</vt:lpstr>
      <vt:lpstr>Exercício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2022-10-14T17:56:47Z</dcterms:created>
  <dcterms:modified xsi:type="dcterms:W3CDTF">2023-10-28T16:53:20Z</dcterms:modified>
</cp:coreProperties>
</file>